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250" windowHeight="12585"/>
  </bookViews>
  <sheets>
    <sheet name="20-22гг" sheetId="2" r:id="rId1"/>
    <sheet name="Лист3" sheetId="3" r:id="rId2"/>
  </sheets>
  <definedNames>
    <definedName name="_xlnm.Print_Area" localSheetId="0">'20-22гг'!$A$1:$E$58</definedName>
  </definedNames>
  <calcPr calcId="145621"/>
</workbook>
</file>

<file path=xl/calcChain.xml><?xml version="1.0" encoding="utf-8"?>
<calcChain xmlns="http://schemas.openxmlformats.org/spreadsheetml/2006/main">
  <c r="D34" i="2" l="1"/>
  <c r="E34" i="2"/>
  <c r="C34" i="2"/>
  <c r="D42" i="2"/>
  <c r="E42" i="2"/>
  <c r="C42" i="2"/>
  <c r="D32" i="2"/>
  <c r="E32" i="2"/>
  <c r="C32" i="2"/>
  <c r="D22" i="2"/>
  <c r="E22" i="2"/>
  <c r="C17" i="2"/>
  <c r="D17" i="2"/>
  <c r="E17" i="2"/>
  <c r="D15" i="2"/>
  <c r="E15" i="2"/>
  <c r="D13" i="2"/>
  <c r="E13" i="2"/>
  <c r="E31" i="2" l="1"/>
  <c r="E30" i="2" s="1"/>
  <c r="C31" i="2"/>
  <c r="D31" i="2"/>
  <c r="D30" i="2" s="1"/>
  <c r="E12" i="2"/>
  <c r="E58" i="2" s="1"/>
  <c r="D12" i="2"/>
  <c r="D58" i="2" s="1"/>
  <c r="C22" i="2" l="1"/>
  <c r="C15" i="2"/>
  <c r="C13" i="2"/>
  <c r="C12" i="2" l="1"/>
  <c r="C30" i="2"/>
  <c r="C58" i="2" l="1"/>
</calcChain>
</file>

<file path=xl/sharedStrings.xml><?xml version="1.0" encoding="utf-8"?>
<sst xmlns="http://schemas.openxmlformats.org/spreadsheetml/2006/main" count="106" uniqueCount="105">
  <si>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</si>
  <si>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</si>
  <si>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</si>
  <si>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</si>
  <si>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</si>
  <si>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</si>
  <si>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</si>
  <si>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</si>
  <si>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</si>
  <si>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</si>
  <si>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</si>
  <si>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</si>
  <si>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</si>
  <si>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</si>
  <si>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</si>
  <si>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</si>
  <si>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</si>
  <si>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</si>
  <si>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</si>
  <si>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</si>
  <si>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</si>
  <si>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</si>
  <si>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</si>
  <si>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</si>
  <si>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</si>
  <si>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</si>
  <si>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</si>
  <si>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</si>
  <si>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</si>
  <si>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</si>
  <si>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</si>
  <si>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</si>
  <si>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</si>
  <si>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</si>
  <si>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</si>
  <si>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</si>
  <si>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</si>
  <si>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</si>
  <si>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</si>
  <si>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</si>
  <si>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</si>
  <si>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</si>
  <si>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</si>
  <si>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</si>
  <si>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</si>
  <si>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000 2 02 35280 02 0000 150 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</si>
  <si>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</si>
  <si>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</si>
  <si>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</si>
  <si>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</si>
  <si>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</si>
  <si>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</si>
  <si>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</si>
  <si>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</si>
  <si>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</si>
  <si>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</si>
  <si>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</si>
  <si>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</si>
  <si>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000 2 02 25519 05 0000 150 </t>
  </si>
  <si>
    <t>Субсидия бюджетам муниципальных районов на поддержку отрасли культуры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</si>
  <si>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</si>
  <si>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</si>
  <si>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</si>
  <si>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</si>
  <si>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</si>
  <si>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</si>
  <si>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</si>
  <si>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</si>
  <si>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</si>
  <si>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</si>
  <si>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</si>
  <si>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</si>
  <si>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</si>
  <si>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</si>
  <si>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</si>
  <si>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</si>
  <si>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</si>
  <si>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</si>
  <si>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</si>
  <si>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</si>
  <si>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</si>
  <si>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</si>
  <si>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</si>
  <si>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</si>
  <si>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</si>
  <si>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</si>
  <si>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</si>
  <si>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</si>
  <si>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2020 год</t>
  </si>
  <si>
    <t>2021 год</t>
  </si>
  <si>
    <t>Налоги на товары (работы, услуги), реализуемые на территории Российской Федерации</t>
  </si>
  <si>
    <t>2022 год</t>
  </si>
  <si>
    <t xml:space="preserve">"О бюджете Увельского муниципального района на 2020 год </t>
  </si>
  <si>
    <t>и на плановый период 2021 и 2022 годов"</t>
  </si>
  <si>
    <t>Доходы бюджета Увельского муниципального района на 2020 год и на плановый период 2021 и 2022 годов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</si>
  <si>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</si>
  <si>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000 2 02 25467 05 0000 150 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</si>
  <si>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</si>
  <si>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</si>
  <si>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</si>
  <si>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</si>
  <si>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</si>
  <si>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 xml:space="preserve">от__________________ 2019 год  №____    </t>
  </si>
  <si>
    <t>к  решению Собрания депутатов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</si>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</sst>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53" zoomScaleNormal="100" workbookViewId="0">
      <selection activeCell="I72" sqref="I72"/>
    </sheetView>
  </sheetViews>
  <sheetFormatPr defaultColWidth="8.85546875" defaultRowHeight="16.5" x14ac:dyDescent="0.25"/>
  <cols>
    <col min="1" max="1" width="34.7109375" style="5" customWidth="1"/>
    <col min="2" max="2" width="52.140625" style="5" customWidth="1"/>
    <col min="3" max="3" width="16" style="5" customWidth="1"/>
    <col min="4" max="4" width="15.28515625" style="1" customWidth="1"/>
    <col min="5" max="5" width="14.85546875" style="1" customWidth="1"/>
    <col min="6" max="16384" width="8.85546875" style="1"/>
  </cols>
  <sheetData>
    <row r="1" spans="1:6" x14ac:dyDescent="0.25">
      <c r="A1" s="3"/>
      <c r="B1" s="8"/>
      <c r="C1" s="50" t="s">
        <v>104</v>
      </c>
      <c r="D1" s="50"/>
      <c r="E1" s="50"/>
    </row>
    <row r="2" spans="1:6" x14ac:dyDescent="0.25">
      <c r="A2" s="4"/>
      <c r="B2" s="8"/>
      <c r="C2" s="51" t="s">
        <v>103</v>
      </c>
      <c r="D2" s="51"/>
      <c r="E2" s="51"/>
    </row>
    <row r="3" spans="1:6" x14ac:dyDescent="0.25">
      <c r="A3" s="4"/>
      <c r="B3" s="8"/>
      <c r="C3" s="52" t="s">
        <v>87</v>
      </c>
      <c r="D3" s="52"/>
      <c r="E3" s="52"/>
    </row>
    <row r="4" spans="1:6" ht="16.899999999999999" customHeight="1" x14ac:dyDescent="0.25">
      <c r="B4" s="48" t="s">
        <v>92</v>
      </c>
      <c r="C4" s="48"/>
      <c r="D4" s="48"/>
      <c r="E4" s="48"/>
    </row>
    <row r="5" spans="1:6" ht="16.899999999999999" customHeight="1" x14ac:dyDescent="0.25">
      <c r="B5" s="8"/>
      <c r="C5" s="48" t="s">
        <v>93</v>
      </c>
      <c r="D5" s="48"/>
      <c r="E5" s="48"/>
    </row>
    <row r="6" spans="1:6" x14ac:dyDescent="0.25">
      <c r="A6" s="6"/>
      <c r="C6" s="46" t="s">
        <v>102</v>
      </c>
      <c r="D6" s="47"/>
      <c r="E6" s="47"/>
    </row>
    <row r="7" spans="1:6" x14ac:dyDescent="0.25">
      <c r="A7" s="6"/>
      <c r="B7" s="7"/>
      <c r="C7" s="7"/>
      <c r="D7" s="2"/>
      <c r="E7" s="2"/>
    </row>
    <row r="8" spans="1:6" x14ac:dyDescent="0.25">
      <c r="A8" s="49" t="s">
        <v>94</v>
      </c>
      <c r="B8" s="49"/>
      <c r="C8" s="49"/>
      <c r="D8" s="49"/>
      <c r="E8" s="49"/>
    </row>
    <row r="9" spans="1:6" x14ac:dyDescent="0.25">
      <c r="E9" s="8" t="s">
        <v>86</v>
      </c>
    </row>
    <row r="10" spans="1:6" ht="30" x14ac:dyDescent="0.25">
      <c r="A10" s="10" t="s">
        <v>49</v>
      </c>
      <c r="B10" s="10" t="s">
        <v>50</v>
      </c>
      <c r="C10" s="28" t="s">
        <v>88</v>
      </c>
      <c r="D10" s="31" t="s">
        <v>89</v>
      </c>
      <c r="E10" s="28" t="s">
        <v>91</v>
      </c>
    </row>
    <row r="11" spans="1:6" s="21" customFormat="1" ht="10.15" x14ac:dyDescent="0.2">
      <c r="A11" s="20">
        <v>1</v>
      </c>
      <c r="B11" s="20">
        <v>2</v>
      </c>
      <c r="C11" s="20">
        <v>3</v>
      </c>
      <c r="D11" s="29">
        <v>4</v>
      </c>
      <c r="E11" s="30">
        <v>5</v>
      </c>
    </row>
    <row r="12" spans="1:6" x14ac:dyDescent="0.25">
      <c r="A12" s="22" t="s">
        <v>0</v>
      </c>
      <c r="B12" s="11" t="s">
        <v>1</v>
      </c>
      <c r="C12" s="34">
        <f>C13+C15+C17+C22+C24+C25+C26+C27+C28+C29</f>
        <v>325855.90000000002</v>
      </c>
      <c r="D12" s="34">
        <f t="shared" ref="D12:E12" si="0">D13+D15+D17+D22+D24+D25+D26+D27+D28+D29</f>
        <v>336936.10000000009</v>
      </c>
      <c r="E12" s="34">
        <f t="shared" si="0"/>
        <v>352474.2</v>
      </c>
      <c r="F12" s="32"/>
    </row>
    <row r="13" spans="1:6" x14ac:dyDescent="0.25">
      <c r="A13" s="23" t="s">
        <v>2</v>
      </c>
      <c r="B13" s="12" t="s">
        <v>3</v>
      </c>
      <c r="C13" s="34">
        <f>C14</f>
        <v>245336.8</v>
      </c>
      <c r="D13" s="34">
        <f t="shared" ref="D13:E13" si="1">D14</f>
        <v>256966.9</v>
      </c>
      <c r="E13" s="34">
        <f t="shared" si="1"/>
        <v>267214.09999999998</v>
      </c>
      <c r="F13" s="32"/>
    </row>
    <row r="14" spans="1:6" x14ac:dyDescent="0.25">
      <c r="A14" s="24" t="s">
        <v>4</v>
      </c>
      <c r="B14" s="13" t="s">
        <v>5</v>
      </c>
      <c r="C14" s="35">
        <v>245336.8</v>
      </c>
      <c r="D14" s="36">
        <v>256966.9</v>
      </c>
      <c r="E14" s="37">
        <v>267214.09999999998</v>
      </c>
      <c r="F14" s="32"/>
    </row>
    <row r="15" spans="1:6" ht="28.5" x14ac:dyDescent="0.25">
      <c r="A15" s="23" t="s">
        <v>6</v>
      </c>
      <c r="B15" s="12" t="s">
        <v>90</v>
      </c>
      <c r="C15" s="34">
        <f>C16</f>
        <v>17561.900000000001</v>
      </c>
      <c r="D15" s="34">
        <f t="shared" ref="D15:E15" si="2">D16</f>
        <v>18228.900000000001</v>
      </c>
      <c r="E15" s="34">
        <f t="shared" si="2"/>
        <v>23237.8</v>
      </c>
      <c r="F15" s="32"/>
    </row>
    <row r="16" spans="1:6" ht="30" x14ac:dyDescent="0.25">
      <c r="A16" s="24" t="s">
        <v>7</v>
      </c>
      <c r="B16" s="13" t="s">
        <v>8</v>
      </c>
      <c r="C16" s="35">
        <v>17561.900000000001</v>
      </c>
      <c r="D16" s="36">
        <v>18228.900000000001</v>
      </c>
      <c r="E16" s="37">
        <v>23237.8</v>
      </c>
      <c r="F16" s="32"/>
    </row>
    <row r="17" spans="1:6" x14ac:dyDescent="0.25">
      <c r="A17" s="23" t="s">
        <v>9</v>
      </c>
      <c r="B17" s="12" t="s">
        <v>10</v>
      </c>
      <c r="C17" s="34">
        <f>C18+C19+C20+C21</f>
        <v>21633.899999999998</v>
      </c>
      <c r="D17" s="34">
        <f t="shared" ref="D17:E17" si="3">D18+D19+D20+D21</f>
        <v>20014.900000000001</v>
      </c>
      <c r="E17" s="34">
        <f t="shared" si="3"/>
        <v>19910.400000000001</v>
      </c>
      <c r="F17" s="32"/>
    </row>
    <row r="18" spans="1:6" ht="30" x14ac:dyDescent="0.25">
      <c r="A18" s="24" t="s">
        <v>11</v>
      </c>
      <c r="B18" s="13" t="s">
        <v>12</v>
      </c>
      <c r="C18" s="35">
        <v>13022.8</v>
      </c>
      <c r="D18" s="36">
        <v>13543.7</v>
      </c>
      <c r="E18" s="37">
        <v>14085.5</v>
      </c>
      <c r="F18" s="32"/>
    </row>
    <row r="19" spans="1:6" ht="30" x14ac:dyDescent="0.25">
      <c r="A19" s="25" t="s">
        <v>51</v>
      </c>
      <c r="B19" s="14" t="s">
        <v>52</v>
      </c>
      <c r="C19" s="35">
        <v>2942.3</v>
      </c>
      <c r="D19" s="36">
        <v>736</v>
      </c>
      <c r="E19" s="37">
        <v>0</v>
      </c>
      <c r="F19" s="32"/>
    </row>
    <row r="20" spans="1:6" x14ac:dyDescent="0.25">
      <c r="A20" s="25" t="s">
        <v>53</v>
      </c>
      <c r="B20" s="14" t="s">
        <v>54</v>
      </c>
      <c r="C20" s="35">
        <v>5535.8</v>
      </c>
      <c r="D20" s="36">
        <v>5602.2</v>
      </c>
      <c r="E20" s="37">
        <v>5691.9</v>
      </c>
      <c r="F20" s="32"/>
    </row>
    <row r="21" spans="1:6" ht="30" x14ac:dyDescent="0.25">
      <c r="A21" s="25" t="s">
        <v>55</v>
      </c>
      <c r="B21" s="14" t="s">
        <v>56</v>
      </c>
      <c r="C21" s="35">
        <v>133</v>
      </c>
      <c r="D21" s="36">
        <v>133</v>
      </c>
      <c r="E21" s="37">
        <v>133</v>
      </c>
      <c r="F21" s="32"/>
    </row>
    <row r="22" spans="1:6" ht="28.5" x14ac:dyDescent="0.25">
      <c r="A22" s="23" t="s">
        <v>13</v>
      </c>
      <c r="B22" s="12" t="s">
        <v>14</v>
      </c>
      <c r="C22" s="34">
        <f>C23</f>
        <v>4488.6000000000004</v>
      </c>
      <c r="D22" s="34">
        <f t="shared" ref="D22:E22" si="4">D23</f>
        <v>4845.3999999999996</v>
      </c>
      <c r="E22" s="34">
        <f t="shared" si="4"/>
        <v>5154.5</v>
      </c>
      <c r="F22" s="32"/>
    </row>
    <row r="23" spans="1:6" x14ac:dyDescent="0.25">
      <c r="A23" s="24" t="s">
        <v>15</v>
      </c>
      <c r="B23" s="13" t="s">
        <v>16</v>
      </c>
      <c r="C23" s="35">
        <v>4488.6000000000004</v>
      </c>
      <c r="D23" s="36">
        <v>4845.3999999999996</v>
      </c>
      <c r="E23" s="37">
        <v>5154.5</v>
      </c>
      <c r="F23" s="32"/>
    </row>
    <row r="24" spans="1:6" x14ac:dyDescent="0.25">
      <c r="A24" s="23" t="s">
        <v>17</v>
      </c>
      <c r="B24" s="12" t="s">
        <v>18</v>
      </c>
      <c r="C24" s="34">
        <v>5346</v>
      </c>
      <c r="D24" s="38">
        <v>5396.2</v>
      </c>
      <c r="E24" s="39">
        <v>5464</v>
      </c>
      <c r="F24" s="32"/>
    </row>
    <row r="25" spans="1:6" ht="42.75" x14ac:dyDescent="0.25">
      <c r="A25" s="23" t="s">
        <v>19</v>
      </c>
      <c r="B25" s="12" t="s">
        <v>20</v>
      </c>
      <c r="C25" s="34">
        <v>29609</v>
      </c>
      <c r="D25" s="34">
        <v>29609</v>
      </c>
      <c r="E25" s="34">
        <v>29609</v>
      </c>
      <c r="F25" s="32"/>
    </row>
    <row r="26" spans="1:6" ht="28.5" x14ac:dyDescent="0.25">
      <c r="A26" s="23" t="s">
        <v>21</v>
      </c>
      <c r="B26" s="12" t="s">
        <v>22</v>
      </c>
      <c r="C26" s="34">
        <v>227.3</v>
      </c>
      <c r="D26" s="38">
        <v>236.4</v>
      </c>
      <c r="E26" s="39">
        <v>245.8</v>
      </c>
      <c r="F26" s="32"/>
    </row>
    <row r="27" spans="1:6" ht="28.5" x14ac:dyDescent="0.25">
      <c r="A27" s="23" t="s">
        <v>23</v>
      </c>
      <c r="B27" s="12" t="s">
        <v>24</v>
      </c>
      <c r="C27" s="34">
        <v>315.89999999999998</v>
      </c>
      <c r="D27" s="38">
        <v>315.89999999999998</v>
      </c>
      <c r="E27" s="39">
        <v>315.89999999999998</v>
      </c>
      <c r="F27" s="32"/>
    </row>
    <row r="28" spans="1:6" ht="28.5" x14ac:dyDescent="0.25">
      <c r="A28" s="23" t="s">
        <v>25</v>
      </c>
      <c r="B28" s="12" t="s">
        <v>26</v>
      </c>
      <c r="C28" s="34">
        <v>1130.5</v>
      </c>
      <c r="D28" s="38">
        <v>1116.5</v>
      </c>
      <c r="E28" s="39">
        <v>1116.5</v>
      </c>
      <c r="F28" s="32"/>
    </row>
    <row r="29" spans="1:6" x14ac:dyDescent="0.25">
      <c r="A29" s="23" t="s">
        <v>27</v>
      </c>
      <c r="B29" s="12" t="s">
        <v>28</v>
      </c>
      <c r="C29" s="34">
        <v>206</v>
      </c>
      <c r="D29" s="38">
        <v>206</v>
      </c>
      <c r="E29" s="39">
        <v>206.2</v>
      </c>
      <c r="F29" s="32"/>
    </row>
    <row r="30" spans="1:6" x14ac:dyDescent="0.25">
      <c r="A30" s="23" t="s">
        <v>29</v>
      </c>
      <c r="B30" s="15" t="s">
        <v>30</v>
      </c>
      <c r="C30" s="34">
        <f>C31</f>
        <v>1056205.1999999997</v>
      </c>
      <c r="D30" s="34">
        <f t="shared" ref="D30:E30" si="5">D31</f>
        <v>839856.49999999977</v>
      </c>
      <c r="E30" s="34">
        <f t="shared" si="5"/>
        <v>832121.10000000009</v>
      </c>
      <c r="F30" s="32"/>
    </row>
    <row r="31" spans="1:6" ht="28.5" x14ac:dyDescent="0.25">
      <c r="A31" s="23" t="s">
        <v>31</v>
      </c>
      <c r="B31" s="12" t="s">
        <v>32</v>
      </c>
      <c r="C31" s="34">
        <f>C32+C34+C42</f>
        <v>1056205.1999999997</v>
      </c>
      <c r="D31" s="34">
        <f t="shared" ref="D31:E31" si="6">D32+D34+D42</f>
        <v>839856.49999999977</v>
      </c>
      <c r="E31" s="34">
        <f t="shared" si="6"/>
        <v>832121.10000000009</v>
      </c>
      <c r="F31" s="32"/>
    </row>
    <row r="32" spans="1:6" ht="30" x14ac:dyDescent="0.25">
      <c r="A32" s="26" t="s">
        <v>33</v>
      </c>
      <c r="B32" s="16" t="s">
        <v>34</v>
      </c>
      <c r="C32" s="40">
        <f>C33</f>
        <v>104301</v>
      </c>
      <c r="D32" s="40">
        <f t="shared" ref="D32:E32" si="7">D33</f>
        <v>41833</v>
      </c>
      <c r="E32" s="40">
        <f t="shared" si="7"/>
        <v>43566</v>
      </c>
      <c r="F32" s="32"/>
    </row>
    <row r="33" spans="1:12" ht="30" x14ac:dyDescent="0.25">
      <c r="A33" s="26" t="s">
        <v>57</v>
      </c>
      <c r="B33" s="16" t="s">
        <v>35</v>
      </c>
      <c r="C33" s="40">
        <v>104301</v>
      </c>
      <c r="D33" s="41">
        <v>41833</v>
      </c>
      <c r="E33" s="42">
        <v>43566</v>
      </c>
      <c r="F33" s="32"/>
    </row>
    <row r="34" spans="1:12" ht="30" x14ac:dyDescent="0.25">
      <c r="A34" s="26" t="s">
        <v>36</v>
      </c>
      <c r="B34" s="16" t="s">
        <v>37</v>
      </c>
      <c r="C34" s="40">
        <f>SUM(C35:C41)</f>
        <v>334046.69999999995</v>
      </c>
      <c r="D34" s="40">
        <f t="shared" ref="D34:E34" si="8">SUM(D35:D41)</f>
        <v>180504.6</v>
      </c>
      <c r="E34" s="40">
        <f t="shared" si="8"/>
        <v>164766.79999999999</v>
      </c>
      <c r="F34" s="32"/>
    </row>
    <row r="35" spans="1:12" ht="76.150000000000006" customHeight="1" x14ac:dyDescent="0.25">
      <c r="A35" s="26" t="s">
        <v>99</v>
      </c>
      <c r="B35" s="16" t="s">
        <v>100</v>
      </c>
      <c r="C35" s="40">
        <v>20902.599999999999</v>
      </c>
      <c r="D35" s="40">
        <v>34586.5</v>
      </c>
      <c r="E35" s="43">
        <v>28833.1</v>
      </c>
      <c r="F35" s="33"/>
    </row>
    <row r="36" spans="1:12" ht="44.45" customHeight="1" x14ac:dyDescent="0.25">
      <c r="A36" s="26" t="s">
        <v>97</v>
      </c>
      <c r="B36" s="16" t="s">
        <v>98</v>
      </c>
      <c r="C36" s="40">
        <v>8089.9</v>
      </c>
      <c r="D36" s="40">
        <v>0</v>
      </c>
      <c r="E36" s="43">
        <v>0</v>
      </c>
      <c r="F36" s="32"/>
    </row>
    <row r="37" spans="1:12" ht="58.15" customHeight="1" x14ac:dyDescent="0.25">
      <c r="A37" s="26" t="s">
        <v>96</v>
      </c>
      <c r="B37" s="16" t="s">
        <v>95</v>
      </c>
      <c r="C37" s="40">
        <v>1871.6</v>
      </c>
      <c r="D37" s="36">
        <v>1130.4000000000001</v>
      </c>
      <c r="E37" s="37">
        <v>1111</v>
      </c>
      <c r="F37" s="32"/>
    </row>
    <row r="38" spans="1:12" ht="30" x14ac:dyDescent="0.25">
      <c r="A38" s="26" t="s">
        <v>58</v>
      </c>
      <c r="B38" s="17" t="s">
        <v>59</v>
      </c>
      <c r="C38" s="40">
        <v>2.5</v>
      </c>
      <c r="D38" s="36">
        <v>2.5</v>
      </c>
      <c r="E38" s="37">
        <v>2.5</v>
      </c>
      <c r="F38" s="32"/>
    </row>
    <row r="39" spans="1:12" ht="60" x14ac:dyDescent="0.25">
      <c r="A39" s="26" t="s">
        <v>60</v>
      </c>
      <c r="B39" s="17" t="s">
        <v>61</v>
      </c>
      <c r="C39" s="40">
        <v>1568</v>
      </c>
      <c r="D39" s="36">
        <v>386</v>
      </c>
      <c r="E39" s="37">
        <v>439.4</v>
      </c>
      <c r="F39" s="32"/>
    </row>
    <row r="40" spans="1:12" ht="42" customHeight="1" x14ac:dyDescent="0.25">
      <c r="A40" s="26" t="s">
        <v>101</v>
      </c>
      <c r="B40" s="17" t="s">
        <v>98</v>
      </c>
      <c r="C40" s="40">
        <v>0</v>
      </c>
      <c r="D40" s="36">
        <v>0</v>
      </c>
      <c r="E40" s="37">
        <v>1966</v>
      </c>
      <c r="F40" s="32"/>
      <c r="K40" s="45"/>
      <c r="L40" s="45"/>
    </row>
    <row r="41" spans="1:12" ht="25.15" customHeight="1" x14ac:dyDescent="0.25">
      <c r="A41" s="26" t="s">
        <v>63</v>
      </c>
      <c r="B41" s="17" t="s">
        <v>62</v>
      </c>
      <c r="C41" s="40">
        <v>301612.09999999998</v>
      </c>
      <c r="D41" s="36">
        <v>144399.20000000001</v>
      </c>
      <c r="E41" s="37">
        <v>132414.79999999999</v>
      </c>
      <c r="F41" s="32"/>
    </row>
    <row r="42" spans="1:12" ht="30" x14ac:dyDescent="0.25">
      <c r="A42" s="26" t="s">
        <v>38</v>
      </c>
      <c r="B42" s="16" t="s">
        <v>39</v>
      </c>
      <c r="C42" s="40">
        <f>SUM(C43:C57)</f>
        <v>617857.49999999988</v>
      </c>
      <c r="D42" s="40">
        <f>SUM(D43:D57)</f>
        <v>617518.89999999979</v>
      </c>
      <c r="E42" s="40">
        <f>SUM(E43:E57)</f>
        <v>623788.30000000005</v>
      </c>
      <c r="F42" s="32"/>
    </row>
    <row r="43" spans="1:12" ht="60" x14ac:dyDescent="0.25">
      <c r="A43" s="26" t="s">
        <v>70</v>
      </c>
      <c r="B43" s="17" t="s">
        <v>71</v>
      </c>
      <c r="C43" s="40">
        <v>1075.5999999999999</v>
      </c>
      <c r="D43" s="36">
        <v>1117.9000000000001</v>
      </c>
      <c r="E43" s="37">
        <v>1161.9000000000001</v>
      </c>
      <c r="F43" s="32"/>
    </row>
    <row r="44" spans="1:12" ht="45" x14ac:dyDescent="0.25">
      <c r="A44" s="26" t="s">
        <v>72</v>
      </c>
      <c r="B44" s="18" t="s">
        <v>73</v>
      </c>
      <c r="C44" s="40">
        <v>33873.4</v>
      </c>
      <c r="D44" s="36">
        <v>35365.800000000003</v>
      </c>
      <c r="E44" s="37">
        <v>36887.5</v>
      </c>
      <c r="F44" s="32"/>
    </row>
    <row r="45" spans="1:12" ht="45" x14ac:dyDescent="0.25">
      <c r="A45" s="26" t="s">
        <v>74</v>
      </c>
      <c r="B45" s="17" t="s">
        <v>75</v>
      </c>
      <c r="C45" s="40">
        <v>499847.6</v>
      </c>
      <c r="D45" s="36">
        <v>498771.4</v>
      </c>
      <c r="E45" s="37">
        <v>502109.3</v>
      </c>
      <c r="F45" s="32"/>
    </row>
    <row r="46" spans="1:12" ht="60" x14ac:dyDescent="0.25">
      <c r="A46" s="26" t="s">
        <v>76</v>
      </c>
      <c r="B46" s="17" t="s">
        <v>77</v>
      </c>
      <c r="C46" s="40">
        <v>22004.7</v>
      </c>
      <c r="D46" s="36">
        <v>22140.7</v>
      </c>
      <c r="E46" s="37">
        <v>22282.3</v>
      </c>
      <c r="F46" s="32"/>
    </row>
    <row r="47" spans="1:12" ht="90" x14ac:dyDescent="0.25">
      <c r="A47" s="26" t="s">
        <v>78</v>
      </c>
      <c r="B47" s="17" t="s">
        <v>79</v>
      </c>
      <c r="C47" s="40">
        <v>4785.6000000000004</v>
      </c>
      <c r="D47" s="36">
        <v>4785.6000000000004</v>
      </c>
      <c r="E47" s="37">
        <v>4785.6000000000004</v>
      </c>
      <c r="F47" s="32"/>
    </row>
    <row r="48" spans="1:12" ht="75" x14ac:dyDescent="0.25">
      <c r="A48" s="26" t="s">
        <v>80</v>
      </c>
      <c r="B48" s="17" t="s">
        <v>81</v>
      </c>
      <c r="C48" s="40">
        <v>6382.5</v>
      </c>
      <c r="D48" s="36">
        <v>6382.5</v>
      </c>
      <c r="E48" s="37">
        <v>6382.5</v>
      </c>
      <c r="F48" s="32"/>
    </row>
    <row r="49" spans="1:6" ht="60" x14ac:dyDescent="0.25">
      <c r="A49" s="26" t="s">
        <v>64</v>
      </c>
      <c r="B49" s="16" t="s">
        <v>40</v>
      </c>
      <c r="C49" s="40">
        <v>2017.4</v>
      </c>
      <c r="D49" s="36">
        <v>2047.2</v>
      </c>
      <c r="E49" s="37">
        <v>2149.8000000000002</v>
      </c>
      <c r="F49" s="32"/>
    </row>
    <row r="50" spans="1:6" ht="75" x14ac:dyDescent="0.25">
      <c r="A50" s="26" t="s">
        <v>65</v>
      </c>
      <c r="B50" s="16" t="s">
        <v>41</v>
      </c>
      <c r="C50" s="40">
        <v>6.9</v>
      </c>
      <c r="D50" s="36">
        <v>7.4</v>
      </c>
      <c r="E50" s="37">
        <v>41.5</v>
      </c>
      <c r="F50" s="32"/>
    </row>
    <row r="51" spans="1:6" ht="75" x14ac:dyDescent="0.25">
      <c r="A51" s="26" t="s">
        <v>66</v>
      </c>
      <c r="B51" s="16" t="s">
        <v>42</v>
      </c>
      <c r="C51" s="40">
        <v>577.70000000000005</v>
      </c>
      <c r="D51" s="36">
        <v>576.20000000000005</v>
      </c>
      <c r="E51" s="37">
        <v>576.20000000000005</v>
      </c>
      <c r="F51" s="32"/>
    </row>
    <row r="52" spans="1:6" ht="75" x14ac:dyDescent="0.25">
      <c r="A52" s="26" t="s">
        <v>67</v>
      </c>
      <c r="B52" s="16" t="s">
        <v>43</v>
      </c>
      <c r="C52" s="40">
        <v>2787</v>
      </c>
      <c r="D52" s="36">
        <v>2898.5</v>
      </c>
      <c r="E52" s="37">
        <v>3014.4</v>
      </c>
      <c r="F52" s="32"/>
    </row>
    <row r="53" spans="1:6" ht="45" x14ac:dyDescent="0.25">
      <c r="A53" s="26" t="s">
        <v>68</v>
      </c>
      <c r="B53" s="16" t="s">
        <v>44</v>
      </c>
      <c r="C53" s="40">
        <v>16796.599999999999</v>
      </c>
      <c r="D53" s="36">
        <v>16796.599999999999</v>
      </c>
      <c r="E53" s="37">
        <v>16796.599999999999</v>
      </c>
      <c r="F53" s="32"/>
    </row>
    <row r="54" spans="1:6" ht="75" x14ac:dyDescent="0.25">
      <c r="A54" s="26" t="s">
        <v>45</v>
      </c>
      <c r="B54" s="16" t="s">
        <v>46</v>
      </c>
      <c r="C54" s="40">
        <v>3.9</v>
      </c>
      <c r="D54" s="36">
        <v>3.9</v>
      </c>
      <c r="E54" s="37">
        <v>3.9</v>
      </c>
      <c r="F54" s="32"/>
    </row>
    <row r="55" spans="1:6" ht="105" x14ac:dyDescent="0.25">
      <c r="A55" s="26" t="s">
        <v>69</v>
      </c>
      <c r="B55" s="16" t="s">
        <v>47</v>
      </c>
      <c r="C55" s="40">
        <v>25643.8</v>
      </c>
      <c r="D55" s="36">
        <v>24846.7</v>
      </c>
      <c r="E55" s="37">
        <v>25750.3</v>
      </c>
      <c r="F55" s="32"/>
    </row>
    <row r="56" spans="1:6" ht="45" x14ac:dyDescent="0.25">
      <c r="A56" s="26" t="s">
        <v>82</v>
      </c>
      <c r="B56" s="17" t="s">
        <v>83</v>
      </c>
      <c r="C56" s="40">
        <v>1992.2</v>
      </c>
      <c r="D56" s="36">
        <v>1715.6</v>
      </c>
      <c r="E56" s="37">
        <v>1783.3</v>
      </c>
      <c r="F56" s="32"/>
    </row>
    <row r="57" spans="1:6" x14ac:dyDescent="0.25">
      <c r="A57" s="26" t="s">
        <v>84</v>
      </c>
      <c r="B57" s="17" t="s">
        <v>85</v>
      </c>
      <c r="C57" s="40">
        <v>62.6</v>
      </c>
      <c r="D57" s="36">
        <v>62.9</v>
      </c>
      <c r="E57" s="37">
        <v>63.2</v>
      </c>
      <c r="F57" s="32"/>
    </row>
    <row r="58" spans="1:6" ht="25.9" customHeight="1" x14ac:dyDescent="0.25">
      <c r="A58" s="27"/>
      <c r="B58" s="19" t="s">
        <v>48</v>
      </c>
      <c r="C58" s="44">
        <f>C12+C30</f>
        <v>1382061.0999999996</v>
      </c>
      <c r="D58" s="44">
        <f t="shared" ref="D58:E58" si="9">D12+D30</f>
        <v>1176792.5999999999</v>
      </c>
      <c r="E58" s="44">
        <f t="shared" si="9"/>
        <v>1184595.3</v>
      </c>
      <c r="F58" s="32"/>
    </row>
    <row r="59" spans="1:6" x14ac:dyDescent="0.25">
      <c r="C59" s="9"/>
      <c r="D59" s="32"/>
      <c r="E59" s="32"/>
      <c r="F59" s="32"/>
    </row>
  </sheetData>
  <mergeCells count="8">
    <mergeCell ref="K40:L40"/>
    <mergeCell ref="C6:E6"/>
    <mergeCell ref="C5:E5"/>
    <mergeCell ref="A8:E8"/>
    <mergeCell ref="C1:E1"/>
    <mergeCell ref="C2:E2"/>
    <mergeCell ref="C3:E3"/>
    <mergeCell ref="B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20-22гг</vt:lpstr>
      <vt:lpstr>Лист3</vt:lpstr>
      <vt:lpstr>'20-22гг'!Область_печати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Светлана Владимировна Корчагина</cp:lastModifiedBy>
  <cp:lastPrinted>2019-11-15T12:24:50Z</cp:lastPrinted>
  <dcterms:created xsi:type="dcterms:W3CDTF">2018-12-04T08:16:08Z</dcterms:created>
  <dcterms:modified xsi:type="dcterms:W3CDTF">2019-11-18T03:57:23Z</dcterms:modified>
</cp:coreProperties>
</file>