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'Лист1'!$10:$10</definedName>
    <definedName name="_xlnm.Print_Area" localSheetId="0">'Лист1'!$A$1:$T$24</definedName>
  </definedNames>
  <calcPr fullCalcOnLoad="1"/>
</workbook>
</file>

<file path=xl/sharedStrings.xml><?xml version="1.0" encoding="utf-8"?>
<sst xmlns="http://schemas.openxmlformats.org/spreadsheetml/2006/main" count="56" uniqueCount="38">
  <si>
    <t>№ п/п</t>
  </si>
  <si>
    <t xml:space="preserve">Расселяемая площадь </t>
  </si>
  <si>
    <t>Итого  по Кыштымскому городскому округу:</t>
  </si>
  <si>
    <t>Улица В.Сергеевой,19</t>
  </si>
  <si>
    <t>Улица Освобождения Урала,2</t>
  </si>
  <si>
    <t>Улица Перевалочная База,12</t>
  </si>
  <si>
    <t>Улица Перевалочная База,3</t>
  </si>
  <si>
    <t>Улица Перевалочная База,5</t>
  </si>
  <si>
    <t>Улица Перевалочная База,6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</si>
  <si>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</si>
  <si>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</si>
  <si>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</si>
  <si>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кв.метров</t>
  </si>
  <si>
    <t>рублей</t>
  </si>
  <si>
    <t>Адрес многоквартирного дома</t>
  </si>
  <si>
    <t>Строительство многоквартирных домов</t>
  </si>
  <si>
    <t>Кыштымский городской округ</t>
  </si>
  <si>
    <t>Улица Депо,3</t>
  </si>
  <si>
    <t>кв.     метров</t>
  </si>
  <si>
    <t>кв. метров</t>
  </si>
  <si>
    <t>Согласовано:</t>
  </si>
  <si>
    <t>Министр строительства, инфраструктуры и дорожного хозяйства Челябинской области</t>
  </si>
  <si>
    <t>В.А. Тупикин</t>
  </si>
  <si>
    <t>в том числе                                                          частная собственность</t>
  </si>
  <si>
    <t>всего</t>
  </si>
  <si>
    <t>площадь</t>
  </si>
  <si>
    <t>стоимость</t>
  </si>
  <si>
    <t>удельная стоимость                      1 кв. метра</t>
  </si>
  <si>
    <t>удельная стоимость                  1 кв. метра</t>
  </si>
  <si>
    <t>удельная стоимость                    1 кв. метра</t>
  </si>
  <si>
    <t>Дополнительные источники финансирования</t>
  </si>
  <si>
    <t>Нормативная стоимость 1 кв. метра</t>
  </si>
  <si>
    <t>удельная стоимость                            1 кв. метра</t>
  </si>
  <si>
    <t>Стоимость,  всего</t>
  </si>
  <si>
    <t>три четвертых от нормативная стоимости 1 кв. метра</t>
  </si>
  <si>
    <t>ПРИЛОЖЕНИЕ 2                                                                                   к муниципальной адресной программе                                                                                                                             «Переселение в 2011 - 2012 годах граждан из аварийного жилищного фонда в Кыштымском городском округе»</t>
  </si>
  <si>
    <t>Реестр аварийных многоквартирных домов, включенных в муниципальную адресную программу «Переселение в 2011 - 2012 года граждан из аварийного жилищного фонда в Кыштымском городском округе», по способам переселения</t>
  </si>
  <si>
    <t>Заместитель Главы Кыштымского городского окоруга по градостроительству, инженерной,                                                                                                                                                                                                                                                                                         транспортной инфраструктуре и жилищно-коммунальному хозяйству                                                                                            М.А. Каюрин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</si>
</sst>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  <numFmt numFmtId="172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4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26"/>
      <name val="Times New Roman"/>
      <family val="1"/>
    </font>
    <font>
      <b/>
      <sz val="25.5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4"/>
      <color indexed="8"/>
      <name val="Calibri"/>
      <family val="2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25.5"/>
      <color indexed="8"/>
      <name val="Calibri"/>
      <family val="2"/>
    </font>
    <font>
      <sz val="25.5"/>
      <color indexed="8"/>
      <name val="Times New Roman"/>
      <family val="1"/>
    </font>
    <font>
      <sz val="26"/>
      <name val="Calibri"/>
      <family val="2"/>
    </font>
    <font>
      <b/>
      <sz val="26"/>
      <color indexed="8"/>
      <name val="Times New Roman"/>
      <family val="1"/>
    </font>
    <font>
      <b/>
      <sz val="25.5"/>
      <color indexed="8"/>
      <name val="Times New Roman"/>
      <family val="1"/>
    </font>
    <font>
      <sz val="3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4"/>
      <color theme="1"/>
      <name val="Calibri"/>
      <family val="2"/>
    </font>
    <font>
      <sz val="24"/>
      <color theme="1"/>
      <name val="Times New Roman"/>
      <family val="1"/>
    </font>
    <font>
      <sz val="20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0000"/>
      <name val="Times New Roman"/>
      <family val="1"/>
    </font>
    <font>
      <sz val="26"/>
      <color theme="1"/>
      <name val="Calibri"/>
      <family val="2"/>
    </font>
    <font>
      <sz val="20"/>
      <color theme="1"/>
      <name val="Calibri"/>
      <family val="2"/>
    </font>
    <font>
      <sz val="25.5"/>
      <color theme="1"/>
      <name val="Calibri"/>
      <family val="2"/>
    </font>
    <font>
      <sz val="25.5"/>
      <color rgb="FF000000"/>
      <name val="Times New Roman"/>
      <family val="1"/>
    </font>
    <font>
      <sz val="25.5"/>
      <color theme="1"/>
      <name val="Times New Roman"/>
      <family val="1"/>
    </font>
    <font>
      <b/>
      <sz val="26"/>
      <color rgb="FF000000"/>
      <name val="Times New Roman"/>
      <family val="1"/>
    </font>
    <font>
      <b/>
      <sz val="25.5"/>
      <color rgb="FF000000"/>
      <name val="Times New Roman"/>
      <family val="1"/>
    </font>
    <font>
      <sz val="3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 wrapText="1" shrinkToFit="1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43" fontId="59" fillId="0" borderId="10" xfId="58" applyFont="1" applyFill="1" applyBorder="1" applyAlignment="1">
      <alignment horizontal="center" vertical="center"/>
    </xf>
    <xf numFmtId="43" fontId="59" fillId="0" borderId="10" xfId="58" applyFont="1" applyFill="1" applyBorder="1" applyAlignment="1">
      <alignment vertical="center"/>
    </xf>
    <xf numFmtId="43" fontId="59" fillId="0" borderId="10" xfId="58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56" fillId="0" borderId="0" xfId="0" applyFont="1" applyAlignment="1">
      <alignment wrapText="1" shrinkToFit="1"/>
    </xf>
    <xf numFmtId="0" fontId="58" fillId="0" borderId="0" xfId="0" applyFont="1" applyAlignment="1">
      <alignment vertical="center" wrapText="1" shrinkToFit="1"/>
    </xf>
    <xf numFmtId="43" fontId="61" fillId="0" borderId="10" xfId="58" applyFont="1" applyFill="1" applyBorder="1" applyAlignment="1">
      <alignment vertical="center"/>
    </xf>
    <xf numFmtId="43" fontId="59" fillId="0" borderId="10" xfId="0" applyNumberFormat="1" applyFont="1" applyBorder="1" applyAlignment="1">
      <alignment horizontal="center" vertical="center" wrapText="1" shrinkToFit="1"/>
    </xf>
    <xf numFmtId="43" fontId="55" fillId="0" borderId="0" xfId="0" applyNumberFormat="1" applyFont="1" applyAlignment="1">
      <alignment/>
    </xf>
    <xf numFmtId="168" fontId="59" fillId="0" borderId="10" xfId="0" applyNumberFormat="1" applyFont="1" applyBorder="1" applyAlignment="1">
      <alignment horizontal="center" vertical="center" wrapText="1" shrinkToFit="1"/>
    </xf>
    <xf numFmtId="168" fontId="59" fillId="0" borderId="10" xfId="58" applyNumberFormat="1" applyFont="1" applyFill="1" applyBorder="1" applyAlignment="1">
      <alignment horizontal="center" vertical="center"/>
    </xf>
    <xf numFmtId="168" fontId="55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60" fillId="0" borderId="10" xfId="58" applyNumberFormat="1" applyFont="1" applyFill="1" applyBorder="1" applyAlignment="1">
      <alignment vertical="center"/>
    </xf>
    <xf numFmtId="43" fontId="0" fillId="0" borderId="0" xfId="0" applyNumberFormat="1" applyFont="1" applyAlignment="1">
      <alignment horizontal="center"/>
    </xf>
    <xf numFmtId="43" fontId="60" fillId="0" borderId="10" xfId="58" applyNumberFormat="1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wrapText="1"/>
    </xf>
    <xf numFmtId="43" fontId="62" fillId="0" borderId="10" xfId="58" applyFont="1" applyFill="1" applyBorder="1" applyAlignment="1">
      <alignment vertical="center"/>
    </xf>
    <xf numFmtId="0" fontId="62" fillId="0" borderId="0" xfId="0" applyFont="1" applyAlignment="1">
      <alignment/>
    </xf>
    <xf numFmtId="168" fontId="64" fillId="0" borderId="0" xfId="0" applyNumberFormat="1" applyFont="1" applyAlignment="1">
      <alignment horizontal="center" wrapText="1" shrinkToFit="1"/>
    </xf>
    <xf numFmtId="168" fontId="64" fillId="0" borderId="10" xfId="58" applyNumberFormat="1" applyFont="1" applyFill="1" applyBorder="1" applyAlignment="1">
      <alignment vertical="center"/>
    </xf>
    <xf numFmtId="168" fontId="63" fillId="0" borderId="10" xfId="58" applyNumberFormat="1" applyFont="1" applyFill="1" applyBorder="1" applyAlignment="1">
      <alignment vertical="center" wrapText="1"/>
    </xf>
    <xf numFmtId="168" fontId="62" fillId="0" borderId="0" xfId="0" applyNumberFormat="1" applyFont="1" applyAlignment="1">
      <alignment/>
    </xf>
    <xf numFmtId="168" fontId="63" fillId="0" borderId="10" xfId="58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68" fontId="62" fillId="0" borderId="0" xfId="0" applyNumberFormat="1" applyFont="1" applyAlignment="1">
      <alignment horizontal="center"/>
    </xf>
    <xf numFmtId="168" fontId="62" fillId="0" borderId="0" xfId="0" applyNumberFormat="1" applyFont="1" applyAlignment="1">
      <alignment/>
    </xf>
    <xf numFmtId="0" fontId="3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68" fontId="3" fillId="0" borderId="0" xfId="58" applyNumberFormat="1" applyFont="1" applyFill="1" applyAlignment="1">
      <alignment horizontal="left"/>
    </xf>
    <xf numFmtId="168" fontId="4" fillId="0" borderId="0" xfId="58" applyNumberFormat="1" applyFont="1" applyFill="1" applyAlignment="1">
      <alignment horizontal="left"/>
    </xf>
    <xf numFmtId="0" fontId="58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 shrinkToFit="1"/>
    </xf>
    <xf numFmtId="43" fontId="8" fillId="0" borderId="11" xfId="58" applyFont="1" applyFill="1" applyBorder="1" applyAlignment="1">
      <alignment vertical="center"/>
    </xf>
    <xf numFmtId="43" fontId="65" fillId="0" borderId="10" xfId="58" applyFont="1" applyFill="1" applyBorder="1" applyAlignment="1">
      <alignment horizontal="center" vertical="center"/>
    </xf>
    <xf numFmtId="168" fontId="8" fillId="0" borderId="11" xfId="58" applyNumberFormat="1" applyFont="1" applyFill="1" applyBorder="1" applyAlignment="1">
      <alignment vertical="center"/>
    </xf>
    <xf numFmtId="168" fontId="9" fillId="0" borderId="11" xfId="58" applyNumberFormat="1" applyFont="1" applyFill="1" applyBorder="1" applyAlignment="1">
      <alignment vertical="center"/>
    </xf>
    <xf numFmtId="43" fontId="8" fillId="0" borderId="11" xfId="58" applyNumberFormat="1" applyFont="1" applyFill="1" applyBorder="1" applyAlignment="1">
      <alignment horizontal="center" vertical="center"/>
    </xf>
    <xf numFmtId="168" fontId="8" fillId="0" borderId="11" xfId="58" applyNumberFormat="1" applyFont="1" applyFill="1" applyBorder="1" applyAlignment="1">
      <alignment horizontal="center" vertical="center"/>
    </xf>
    <xf numFmtId="43" fontId="9" fillId="0" borderId="11" xfId="58" applyFont="1" applyFill="1" applyBorder="1" applyAlignment="1">
      <alignment horizontal="center" vertical="center"/>
    </xf>
    <xf numFmtId="43" fontId="10" fillId="0" borderId="11" xfId="58" applyFont="1" applyFill="1" applyBorder="1" applyAlignment="1">
      <alignment horizontal="center" vertical="center"/>
    </xf>
    <xf numFmtId="168" fontId="66" fillId="0" borderId="10" xfId="58" applyNumberFormat="1" applyFont="1" applyFill="1" applyBorder="1" applyAlignment="1">
      <alignment horizontal="center" vertical="center"/>
    </xf>
    <xf numFmtId="168" fontId="66" fillId="0" borderId="10" xfId="58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/>
    </xf>
    <xf numFmtId="168" fontId="55" fillId="0" borderId="10" xfId="0" applyNumberFormat="1" applyFont="1" applyBorder="1" applyAlignment="1">
      <alignment/>
    </xf>
    <xf numFmtId="168" fontId="62" fillId="0" borderId="10" xfId="0" applyNumberFormat="1" applyFont="1" applyBorder="1" applyAlignment="1">
      <alignment/>
    </xf>
    <xf numFmtId="43" fontId="55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168" fontId="62" fillId="0" borderId="10" xfId="0" applyNumberFormat="1" applyFont="1" applyBorder="1" applyAlignment="1">
      <alignment/>
    </xf>
    <xf numFmtId="168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43" fontId="2" fillId="0" borderId="10" xfId="0" applyNumberFormat="1" applyFont="1" applyBorder="1" applyAlignment="1">
      <alignment horizontal="center" vertical="center" textRotation="90"/>
    </xf>
    <xf numFmtId="0" fontId="58" fillId="0" borderId="0" xfId="0" applyFont="1" applyAlignment="1">
      <alignment horizontal="center" vertical="center" wrapText="1" shrinkToFit="1"/>
    </xf>
    <xf numFmtId="0" fontId="67" fillId="0" borderId="16" xfId="0" applyFont="1" applyBorder="1" applyAlignment="1">
      <alignment horizontal="center" vertical="center" wrapText="1" shrinkToFit="1"/>
    </xf>
    <xf numFmtId="168" fontId="59" fillId="0" borderId="11" xfId="0" applyNumberFormat="1" applyFont="1" applyBorder="1" applyAlignment="1">
      <alignment horizontal="center" vertical="center" textRotation="90"/>
    </xf>
    <xf numFmtId="168" fontId="59" fillId="0" borderId="17" xfId="0" applyNumberFormat="1" applyFont="1" applyBorder="1" applyAlignment="1">
      <alignment horizontal="center" vertical="center" textRotation="90"/>
    </xf>
    <xf numFmtId="168" fontId="59" fillId="0" borderId="12" xfId="0" applyNumberFormat="1" applyFont="1" applyBorder="1" applyAlignment="1">
      <alignment horizontal="center" vertical="center" textRotation="90"/>
    </xf>
    <xf numFmtId="168" fontId="59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 shrinkToFit="1"/>
    </xf>
    <xf numFmtId="0" fontId="64" fillId="0" borderId="1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 shrinkToFit="1"/>
    </xf>
    <xf numFmtId="0" fontId="59" fillId="0" borderId="15" xfId="0" applyFont="1" applyBorder="1" applyAlignment="1">
      <alignment horizontal="center" vertical="center" wrapText="1" shrinkToFit="1"/>
    </xf>
    <xf numFmtId="168" fontId="2" fillId="0" borderId="10" xfId="0" applyNumberFormat="1" applyFont="1" applyBorder="1" applyAlignment="1">
      <alignment horizontal="center" vertical="center" textRotation="90"/>
    </xf>
    <xf numFmtId="168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gatron\documents\Documents%20and%20Settings\narushevich\Desktop\&#1052;&#1069;%202011-2012\&#1087;&#1088;&#1080;&#1083;&#1086;&#1078;&#1077;&#1085;&#1080;&#1077;%20&#1087;&#1086;%20&#1089;&#1087;&#1086;&#1089;&#1086;&#1073;&#1072;&#1084;%20&#1087;&#1077;&#1088;&#1077;&#1089;&#1077;&#1083;&#1077;&#1085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35" zoomScaleNormal="35" zoomScalePageLayoutView="0" workbookViewId="0" topLeftCell="A16">
      <selection activeCell="A1" sqref="A1:T24"/>
    </sheetView>
  </sheetViews>
  <sheetFormatPr defaultColWidth="9.140625" defaultRowHeight="15"/>
  <cols>
    <col min="1" max="1" width="10.7109375" style="41" customWidth="1"/>
    <col min="2" max="2" width="48.140625" style="4" customWidth="1"/>
    <col min="3" max="3" width="26.7109375" style="3" customWidth="1"/>
    <col min="4" max="4" width="24.8515625" style="3" customWidth="1"/>
    <col min="5" max="5" width="26.00390625" style="3" customWidth="1"/>
    <col min="6" max="6" width="32.140625" style="24" customWidth="1"/>
    <col min="7" max="7" width="25.28125" style="36" customWidth="1"/>
    <col min="8" max="8" width="19.8515625" style="21" customWidth="1"/>
    <col min="9" max="9" width="17.140625" style="24" customWidth="1"/>
    <col min="10" max="10" width="17.421875" style="24" customWidth="1"/>
    <col min="11" max="11" width="11.7109375" style="32" customWidth="1"/>
    <col min="12" max="13" width="12.00390625" style="3" customWidth="1"/>
    <col min="14" max="14" width="16.8515625" style="3" customWidth="1"/>
    <col min="15" max="15" width="13.140625" style="3" customWidth="1"/>
    <col min="16" max="16" width="12.8515625" style="3" customWidth="1"/>
    <col min="17" max="17" width="33.140625" style="43" customWidth="1"/>
    <col min="18" max="18" width="31.140625" style="36" customWidth="1"/>
    <col min="19" max="19" width="22.8515625" style="36" customWidth="1"/>
    <col min="20" max="20" width="20.57421875" style="36" customWidth="1"/>
    <col min="21" max="16384" width="9.140625" style="3" customWidth="1"/>
  </cols>
  <sheetData>
    <row r="1" spans="1:20" s="1" customFormat="1" ht="21" customHeight="1">
      <c r="A1" s="38"/>
      <c r="B1" s="2"/>
      <c r="C1" s="6"/>
      <c r="D1" s="6"/>
      <c r="E1" s="6"/>
      <c r="F1" s="25"/>
      <c r="G1" s="42"/>
      <c r="H1" s="27"/>
      <c r="I1" s="25"/>
      <c r="J1" s="25"/>
      <c r="K1" s="29"/>
      <c r="L1" s="6"/>
      <c r="M1" s="6"/>
      <c r="N1" s="6"/>
      <c r="O1" s="6"/>
      <c r="P1" s="17"/>
      <c r="Q1" s="83" t="s">
        <v>35</v>
      </c>
      <c r="R1" s="83"/>
      <c r="S1" s="83"/>
      <c r="T1" s="83"/>
    </row>
    <row r="2" spans="1:20" s="1" customFormat="1" ht="60" customHeight="1">
      <c r="A2" s="38"/>
      <c r="B2" s="2"/>
      <c r="C2" s="6"/>
      <c r="D2" s="6"/>
      <c r="E2" s="6"/>
      <c r="F2" s="25"/>
      <c r="G2" s="42"/>
      <c r="H2" s="27"/>
      <c r="I2" s="25"/>
      <c r="J2" s="25"/>
      <c r="K2" s="29"/>
      <c r="L2" s="6"/>
      <c r="M2" s="6"/>
      <c r="N2" s="6"/>
      <c r="O2" s="17"/>
      <c r="P2" s="17"/>
      <c r="Q2" s="83"/>
      <c r="R2" s="83"/>
      <c r="S2" s="83"/>
      <c r="T2" s="83"/>
    </row>
    <row r="3" spans="1:20" s="1" customFormat="1" ht="93" customHeight="1">
      <c r="A3" s="38"/>
      <c r="B3" s="2"/>
      <c r="C3" s="6"/>
      <c r="D3" s="6"/>
      <c r="E3" s="6"/>
      <c r="F3" s="25"/>
      <c r="G3" s="42"/>
      <c r="H3" s="27"/>
      <c r="I3" s="25"/>
      <c r="J3" s="25"/>
      <c r="K3" s="29"/>
      <c r="L3" s="6"/>
      <c r="M3" s="6"/>
      <c r="N3" s="6"/>
      <c r="O3" s="17"/>
      <c r="P3" s="17"/>
      <c r="Q3" s="83"/>
      <c r="R3" s="83"/>
      <c r="S3" s="83"/>
      <c r="T3" s="83"/>
    </row>
    <row r="4" spans="1:20" s="1" customFormat="1" ht="21" customHeight="1" hidden="1">
      <c r="A4" s="38"/>
      <c r="B4" s="2"/>
      <c r="C4" s="6"/>
      <c r="D4" s="6"/>
      <c r="E4" s="6"/>
      <c r="F4" s="25"/>
      <c r="G4" s="42"/>
      <c r="H4" s="27"/>
      <c r="I4" s="25"/>
      <c r="J4" s="25"/>
      <c r="K4" s="29"/>
      <c r="L4" s="6"/>
      <c r="M4" s="6"/>
      <c r="N4" s="6"/>
      <c r="O4" s="7"/>
      <c r="P4" s="7"/>
      <c r="Q4" s="33"/>
      <c r="R4" s="33"/>
      <c r="S4" s="33"/>
      <c r="T4" s="33"/>
    </row>
    <row r="5" spans="1:20" s="1" customFormat="1" ht="117" customHeight="1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8" customFormat="1" ht="236.25" customHeight="1">
      <c r="A6" s="74" t="s">
        <v>0</v>
      </c>
      <c r="B6" s="91" t="s">
        <v>14</v>
      </c>
      <c r="C6" s="90" t="s">
        <v>1</v>
      </c>
      <c r="D6" s="90"/>
      <c r="E6" s="74" t="s">
        <v>15</v>
      </c>
      <c r="F6" s="74"/>
      <c r="G6" s="74"/>
      <c r="H6" s="73" t="s">
        <v>9</v>
      </c>
      <c r="I6" s="73"/>
      <c r="J6" s="73"/>
      <c r="K6" s="74" t="s">
        <v>10</v>
      </c>
      <c r="L6" s="74"/>
      <c r="M6" s="74"/>
      <c r="N6" s="74" t="s">
        <v>11</v>
      </c>
      <c r="O6" s="74"/>
      <c r="P6" s="74"/>
      <c r="Q6" s="85" t="s">
        <v>33</v>
      </c>
      <c r="R6" s="88" t="s">
        <v>30</v>
      </c>
      <c r="S6" s="88" t="s">
        <v>31</v>
      </c>
      <c r="T6" s="88" t="s">
        <v>34</v>
      </c>
    </row>
    <row r="7" spans="1:20" s="16" customFormat="1" ht="166.5" customHeight="1">
      <c r="A7" s="74"/>
      <c r="B7" s="91"/>
      <c r="C7" s="89" t="s">
        <v>24</v>
      </c>
      <c r="D7" s="75" t="s">
        <v>23</v>
      </c>
      <c r="E7" s="89" t="s">
        <v>25</v>
      </c>
      <c r="F7" s="103" t="s">
        <v>26</v>
      </c>
      <c r="G7" s="104" t="s">
        <v>32</v>
      </c>
      <c r="H7" s="82" t="s">
        <v>25</v>
      </c>
      <c r="I7" s="103" t="s">
        <v>26</v>
      </c>
      <c r="J7" s="104" t="s">
        <v>27</v>
      </c>
      <c r="K7" s="89" t="s">
        <v>25</v>
      </c>
      <c r="L7" s="89" t="s">
        <v>26</v>
      </c>
      <c r="M7" s="105" t="s">
        <v>28</v>
      </c>
      <c r="N7" s="89" t="s">
        <v>25</v>
      </c>
      <c r="O7" s="89" t="s">
        <v>26</v>
      </c>
      <c r="P7" s="105" t="s">
        <v>29</v>
      </c>
      <c r="Q7" s="86"/>
      <c r="R7" s="88"/>
      <c r="S7" s="88"/>
      <c r="T7" s="88"/>
    </row>
    <row r="8" spans="1:20" s="16" customFormat="1" ht="155.25" customHeight="1">
      <c r="A8" s="74"/>
      <c r="B8" s="91"/>
      <c r="C8" s="89"/>
      <c r="D8" s="76"/>
      <c r="E8" s="89"/>
      <c r="F8" s="103"/>
      <c r="G8" s="104"/>
      <c r="H8" s="82"/>
      <c r="I8" s="103"/>
      <c r="J8" s="104"/>
      <c r="K8" s="89"/>
      <c r="L8" s="89"/>
      <c r="M8" s="105"/>
      <c r="N8" s="89"/>
      <c r="O8" s="89"/>
      <c r="P8" s="105"/>
      <c r="Q8" s="87"/>
      <c r="R8" s="88"/>
      <c r="S8" s="88"/>
      <c r="T8" s="88"/>
    </row>
    <row r="9" spans="1:20" s="18" customFormat="1" ht="114" customHeight="1">
      <c r="A9" s="55"/>
      <c r="B9" s="55"/>
      <c r="C9" s="55" t="s">
        <v>12</v>
      </c>
      <c r="D9" s="55" t="s">
        <v>12</v>
      </c>
      <c r="E9" s="55" t="s">
        <v>12</v>
      </c>
      <c r="F9" s="22" t="s">
        <v>13</v>
      </c>
      <c r="G9" s="22" t="s">
        <v>13</v>
      </c>
      <c r="H9" s="20" t="s">
        <v>19</v>
      </c>
      <c r="I9" s="22" t="s">
        <v>13</v>
      </c>
      <c r="J9" s="22" t="s">
        <v>13</v>
      </c>
      <c r="K9" s="55" t="s">
        <v>18</v>
      </c>
      <c r="L9" s="101" t="s">
        <v>13</v>
      </c>
      <c r="M9" s="102"/>
      <c r="N9" s="55" t="s">
        <v>19</v>
      </c>
      <c r="O9" s="101" t="s">
        <v>13</v>
      </c>
      <c r="P9" s="102"/>
      <c r="Q9" s="22" t="s">
        <v>13</v>
      </c>
      <c r="R9" s="22" t="s">
        <v>13</v>
      </c>
      <c r="S9" s="22" t="s">
        <v>13</v>
      </c>
      <c r="T9" s="22" t="s">
        <v>13</v>
      </c>
    </row>
    <row r="10" spans="1:20" s="11" customFormat="1" ht="41.25" customHeight="1">
      <c r="A10" s="3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30">
        <v>7</v>
      </c>
      <c r="H10" s="10">
        <v>8</v>
      </c>
      <c r="I10" s="10">
        <v>9</v>
      </c>
      <c r="J10" s="10">
        <v>10</v>
      </c>
      <c r="K10" s="3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30">
        <v>17</v>
      </c>
      <c r="R10" s="30">
        <v>18</v>
      </c>
      <c r="S10" s="30">
        <v>19</v>
      </c>
      <c r="T10" s="30">
        <v>20</v>
      </c>
    </row>
    <row r="11" spans="1:20" s="45" customFormat="1" ht="33.75">
      <c r="A11" s="77" t="s">
        <v>16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</row>
    <row r="12" spans="1:20" s="44" customFormat="1" ht="79.5" customHeight="1">
      <c r="A12" s="80" t="s">
        <v>2</v>
      </c>
      <c r="B12" s="81"/>
      <c r="C12" s="56">
        <f>SUM(C13:C19)</f>
        <v>748.17</v>
      </c>
      <c r="D12" s="56">
        <f>SUM(D13:D19)</f>
        <v>430.96999999999997</v>
      </c>
      <c r="E12" s="57">
        <f aca="true" t="shared" si="0" ref="E12:E19">C12</f>
        <v>748.17</v>
      </c>
      <c r="F12" s="58">
        <f>SUM(F13:F19)</f>
        <v>19078335</v>
      </c>
      <c r="G12" s="59">
        <v>0</v>
      </c>
      <c r="H12" s="60">
        <f>'[1]Лист1'!H26+'[1]Лист1'!H27+'[1]Лист1'!H28+'[1]Лист1'!H29</f>
        <v>0</v>
      </c>
      <c r="I12" s="61">
        <f>'[1]Лист1'!I26+'[1]Лист1'!I27+'[1]Лист1'!I28+'[1]Лист1'!I29</f>
        <v>0</v>
      </c>
      <c r="J12" s="61">
        <f>'[1]Лист1'!J26+'[1]Лист1'!J27+'[1]Лист1'!J28+'[1]Лист1'!J29</f>
        <v>0</v>
      </c>
      <c r="K12" s="62">
        <f>'[1]Лист1'!K26+'[1]Лист1'!K27+'[1]Лист1'!K28+'[1]Лист1'!K29</f>
        <v>0</v>
      </c>
      <c r="L12" s="63">
        <f>'[1]Лист1'!L26+'[1]Лист1'!L27+'[1]Лист1'!L28+'[1]Лист1'!L29</f>
        <v>0</v>
      </c>
      <c r="M12" s="63">
        <f>'[1]Лист1'!M26+'[1]Лист1'!M27+'[1]Лист1'!M28+'[1]Лист1'!M29</f>
        <v>0</v>
      </c>
      <c r="N12" s="63">
        <f>'[1]Лист1'!N26+'[1]Лист1'!N27+'[1]Лист1'!N28+'[1]Лист1'!N29</f>
        <v>0</v>
      </c>
      <c r="O12" s="63">
        <f>'[1]Лист1'!O26+'[1]Лист1'!O27+'[1]Лист1'!O28+'[1]Лист1'!O29</f>
        <v>0</v>
      </c>
      <c r="P12" s="63">
        <f>'[1]Лист1'!P26+'[1]Лист1'!P27+'[1]Лист1'!P28+'[1]Лист1'!P29</f>
        <v>0</v>
      </c>
      <c r="Q12" s="59">
        <f>SUM(Q13:Q19)</f>
        <v>19078335</v>
      </c>
      <c r="R12" s="59">
        <f>SUM(R13:R19)</f>
        <v>2707590</v>
      </c>
      <c r="S12" s="64">
        <f aca="true" t="shared" si="1" ref="S12:S19">G12</f>
        <v>0</v>
      </c>
      <c r="T12" s="65">
        <f aca="true" t="shared" si="2" ref="T12:T19">S12*3/4</f>
        <v>0</v>
      </c>
    </row>
    <row r="13" spans="1:20" s="46" customFormat="1" ht="66">
      <c r="A13" s="40">
        <v>1</v>
      </c>
      <c r="B13" s="15" t="s">
        <v>3</v>
      </c>
      <c r="C13" s="13">
        <v>273.2</v>
      </c>
      <c r="D13" s="14">
        <v>158</v>
      </c>
      <c r="E13" s="12">
        <f t="shared" si="0"/>
        <v>273.2</v>
      </c>
      <c r="F13" s="23">
        <f>C13*G13</f>
        <v>6966600</v>
      </c>
      <c r="G13" s="37">
        <v>25500</v>
      </c>
      <c r="H13" s="28">
        <v>0</v>
      </c>
      <c r="I13" s="26">
        <v>0</v>
      </c>
      <c r="J13" s="26">
        <v>0</v>
      </c>
      <c r="K13" s="31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34">
        <f>F13+I13+L13+O13</f>
        <v>6966600</v>
      </c>
      <c r="R13" s="37">
        <v>889950</v>
      </c>
      <c r="S13" s="37">
        <f t="shared" si="1"/>
        <v>25500</v>
      </c>
      <c r="T13" s="35">
        <f t="shared" si="2"/>
        <v>19125</v>
      </c>
    </row>
    <row r="14" spans="1:20" s="46" customFormat="1" ht="33.75">
      <c r="A14" s="40">
        <v>2</v>
      </c>
      <c r="B14" s="15" t="s">
        <v>17</v>
      </c>
      <c r="C14" s="13">
        <v>19.3</v>
      </c>
      <c r="D14" s="14">
        <v>0</v>
      </c>
      <c r="E14" s="12">
        <f t="shared" si="0"/>
        <v>19.3</v>
      </c>
      <c r="F14" s="23">
        <f aca="true" t="shared" si="3" ref="F14:F19">C14*G14</f>
        <v>492150</v>
      </c>
      <c r="G14" s="37">
        <v>25500</v>
      </c>
      <c r="H14" s="28">
        <v>0</v>
      </c>
      <c r="I14" s="26">
        <v>0</v>
      </c>
      <c r="J14" s="26">
        <v>0</v>
      </c>
      <c r="K14" s="31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34">
        <f aca="true" t="shared" si="4" ref="Q14:Q19">F14+I14+L14+O14</f>
        <v>492150</v>
      </c>
      <c r="R14" s="37">
        <v>214200</v>
      </c>
      <c r="S14" s="37">
        <f t="shared" si="1"/>
        <v>25500</v>
      </c>
      <c r="T14" s="35">
        <f t="shared" si="2"/>
        <v>19125</v>
      </c>
    </row>
    <row r="15" spans="1:20" s="46" customFormat="1" ht="82.5" customHeight="1">
      <c r="A15" s="40">
        <v>3</v>
      </c>
      <c r="B15" s="15" t="s">
        <v>4</v>
      </c>
      <c r="C15" s="13">
        <v>153.17</v>
      </c>
      <c r="D15" s="14">
        <v>102.27</v>
      </c>
      <c r="E15" s="12">
        <f t="shared" si="0"/>
        <v>153.17</v>
      </c>
      <c r="F15" s="23">
        <f t="shared" si="3"/>
        <v>3905834.9999999995</v>
      </c>
      <c r="G15" s="37">
        <v>25500</v>
      </c>
      <c r="H15" s="28">
        <v>0</v>
      </c>
      <c r="I15" s="26">
        <v>0</v>
      </c>
      <c r="J15" s="26">
        <v>0</v>
      </c>
      <c r="K15" s="31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34">
        <f t="shared" si="4"/>
        <v>3905834.9999999995</v>
      </c>
      <c r="R15" s="37">
        <v>650250</v>
      </c>
      <c r="S15" s="37">
        <f t="shared" si="1"/>
        <v>25500</v>
      </c>
      <c r="T15" s="35">
        <f t="shared" si="2"/>
        <v>19125</v>
      </c>
    </row>
    <row r="16" spans="1:20" s="46" customFormat="1" ht="76.5" customHeight="1">
      <c r="A16" s="40">
        <v>4</v>
      </c>
      <c r="B16" s="15" t="s">
        <v>5</v>
      </c>
      <c r="C16" s="13">
        <v>15.8</v>
      </c>
      <c r="D16" s="14">
        <v>0</v>
      </c>
      <c r="E16" s="12">
        <f t="shared" si="0"/>
        <v>15.8</v>
      </c>
      <c r="F16" s="23">
        <f t="shared" si="3"/>
        <v>402900</v>
      </c>
      <c r="G16" s="37">
        <v>25500</v>
      </c>
      <c r="H16" s="28">
        <v>0</v>
      </c>
      <c r="I16" s="26">
        <v>0</v>
      </c>
      <c r="J16" s="26">
        <v>0</v>
      </c>
      <c r="K16" s="31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34">
        <f t="shared" si="4"/>
        <v>402900</v>
      </c>
      <c r="R16" s="37">
        <v>183090</v>
      </c>
      <c r="S16" s="37">
        <f t="shared" si="1"/>
        <v>25500</v>
      </c>
      <c r="T16" s="35">
        <f t="shared" si="2"/>
        <v>19125</v>
      </c>
    </row>
    <row r="17" spans="1:20" s="46" customFormat="1" ht="76.5" customHeight="1">
      <c r="A17" s="40">
        <v>5</v>
      </c>
      <c r="B17" s="15" t="s">
        <v>6</v>
      </c>
      <c r="C17" s="13">
        <v>201.1</v>
      </c>
      <c r="D17" s="14">
        <v>118.5</v>
      </c>
      <c r="E17" s="12">
        <f t="shared" si="0"/>
        <v>201.1</v>
      </c>
      <c r="F17" s="23">
        <f t="shared" si="3"/>
        <v>5128050</v>
      </c>
      <c r="G17" s="37">
        <v>25500</v>
      </c>
      <c r="H17" s="28">
        <v>0</v>
      </c>
      <c r="I17" s="26">
        <v>0</v>
      </c>
      <c r="J17" s="26">
        <v>0</v>
      </c>
      <c r="K17" s="31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4">
        <f t="shared" si="4"/>
        <v>5128050</v>
      </c>
      <c r="R17" s="37">
        <v>739500</v>
      </c>
      <c r="S17" s="37">
        <f t="shared" si="1"/>
        <v>25500</v>
      </c>
      <c r="T17" s="35">
        <f t="shared" si="2"/>
        <v>19125</v>
      </c>
    </row>
    <row r="18" spans="1:20" s="46" customFormat="1" ht="72" customHeight="1">
      <c r="A18" s="40">
        <v>6</v>
      </c>
      <c r="B18" s="15" t="s">
        <v>7</v>
      </c>
      <c r="C18" s="13">
        <v>33.6</v>
      </c>
      <c r="D18" s="14">
        <v>16.4</v>
      </c>
      <c r="E18" s="12">
        <f t="shared" si="0"/>
        <v>33.6</v>
      </c>
      <c r="F18" s="23">
        <f t="shared" si="3"/>
        <v>856800</v>
      </c>
      <c r="G18" s="37">
        <v>25500</v>
      </c>
      <c r="H18" s="28">
        <v>0</v>
      </c>
      <c r="I18" s="26">
        <v>0</v>
      </c>
      <c r="J18" s="26">
        <v>0</v>
      </c>
      <c r="K18" s="31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34">
        <f t="shared" si="4"/>
        <v>856800</v>
      </c>
      <c r="R18" s="37">
        <v>12750</v>
      </c>
      <c r="S18" s="37">
        <f t="shared" si="1"/>
        <v>25500</v>
      </c>
      <c r="T18" s="35">
        <f t="shared" si="2"/>
        <v>19125</v>
      </c>
    </row>
    <row r="19" spans="1:20" s="46" customFormat="1" ht="69" customHeight="1">
      <c r="A19" s="40">
        <v>7</v>
      </c>
      <c r="B19" s="15" t="s">
        <v>8</v>
      </c>
      <c r="C19" s="13">
        <v>52</v>
      </c>
      <c r="D19" s="14">
        <v>35.8</v>
      </c>
      <c r="E19" s="12">
        <f t="shared" si="0"/>
        <v>52</v>
      </c>
      <c r="F19" s="23">
        <f t="shared" si="3"/>
        <v>1326000</v>
      </c>
      <c r="G19" s="37">
        <v>25500</v>
      </c>
      <c r="H19" s="28">
        <v>0</v>
      </c>
      <c r="I19" s="26">
        <v>0</v>
      </c>
      <c r="J19" s="26">
        <v>0</v>
      </c>
      <c r="K19" s="31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34">
        <f t="shared" si="4"/>
        <v>1326000</v>
      </c>
      <c r="R19" s="37">
        <v>17850</v>
      </c>
      <c r="S19" s="37">
        <f t="shared" si="1"/>
        <v>25500</v>
      </c>
      <c r="T19" s="35">
        <f t="shared" si="2"/>
        <v>19125</v>
      </c>
    </row>
    <row r="20" spans="1:20" ht="33">
      <c r="A20" s="54"/>
      <c r="B20" s="66"/>
      <c r="C20" s="67"/>
      <c r="D20" s="67"/>
      <c r="E20" s="67"/>
      <c r="F20" s="68"/>
      <c r="G20" s="69"/>
      <c r="H20" s="70"/>
      <c r="I20" s="68"/>
      <c r="J20" s="68"/>
      <c r="K20" s="71"/>
      <c r="L20" s="67"/>
      <c r="M20" s="67"/>
      <c r="N20" s="67"/>
      <c r="O20" s="67"/>
      <c r="P20" s="67"/>
      <c r="Q20" s="72"/>
      <c r="R20" s="69"/>
      <c r="S20" s="69"/>
      <c r="T20" s="69"/>
    </row>
    <row r="21" spans="1:20" ht="33" customHeight="1">
      <c r="A21" s="92" t="s">
        <v>37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</row>
    <row r="22" spans="1:20" ht="33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</row>
    <row r="23" spans="1:20" ht="33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</row>
    <row r="24" spans="1:20" ht="56.25" customHeigh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</row>
    <row r="25" spans="1:20" ht="33">
      <c r="A25" s="54"/>
      <c r="B25" s="66"/>
      <c r="C25" s="67"/>
      <c r="D25" s="67"/>
      <c r="E25" s="67"/>
      <c r="F25" s="68"/>
      <c r="G25" s="69"/>
      <c r="H25" s="70"/>
      <c r="I25" s="68"/>
      <c r="J25" s="68"/>
      <c r="K25" s="71"/>
      <c r="L25" s="67"/>
      <c r="M25" s="67"/>
      <c r="N25" s="67"/>
      <c r="O25" s="67"/>
      <c r="P25" s="67"/>
      <c r="Q25" s="72"/>
      <c r="R25" s="69"/>
      <c r="S25" s="69"/>
      <c r="T25" s="69"/>
    </row>
    <row r="26" spans="1:20" ht="33">
      <c r="A26" s="54"/>
      <c r="B26" s="66"/>
      <c r="C26" s="67"/>
      <c r="D26" s="67"/>
      <c r="E26" s="67"/>
      <c r="F26" s="68"/>
      <c r="G26" s="69"/>
      <c r="H26" s="70"/>
      <c r="I26" s="68"/>
      <c r="J26" s="68"/>
      <c r="K26" s="71"/>
      <c r="L26" s="67"/>
      <c r="M26" s="67"/>
      <c r="N26" s="67"/>
      <c r="O26" s="67"/>
      <c r="P26" s="67"/>
      <c r="Q26" s="72"/>
      <c r="R26" s="69"/>
      <c r="S26" s="69"/>
      <c r="T26" s="69"/>
    </row>
    <row r="27" spans="1:20" ht="33">
      <c r="A27" s="54"/>
      <c r="B27" s="66"/>
      <c r="C27" s="67"/>
      <c r="D27" s="67"/>
      <c r="E27" s="67"/>
      <c r="F27" s="68"/>
      <c r="G27" s="69"/>
      <c r="H27" s="70"/>
      <c r="I27" s="68"/>
      <c r="J27" s="68"/>
      <c r="K27" s="71"/>
      <c r="L27" s="67"/>
      <c r="M27" s="67"/>
      <c r="N27" s="67"/>
      <c r="O27" s="67"/>
      <c r="P27" s="67"/>
      <c r="Q27" s="72"/>
      <c r="R27" s="69"/>
      <c r="S27" s="69"/>
      <c r="T27" s="69"/>
    </row>
    <row r="28" spans="1:20" ht="33">
      <c r="A28" s="54"/>
      <c r="B28" s="66"/>
      <c r="C28" s="67"/>
      <c r="D28" s="67"/>
      <c r="E28" s="67"/>
      <c r="F28" s="68"/>
      <c r="G28" s="69"/>
      <c r="H28" s="70"/>
      <c r="I28" s="68"/>
      <c r="J28" s="68"/>
      <c r="K28" s="71"/>
      <c r="L28" s="67"/>
      <c r="M28" s="67"/>
      <c r="N28" s="67"/>
      <c r="O28" s="67"/>
      <c r="P28" s="67"/>
      <c r="Q28" s="72"/>
      <c r="R28" s="69"/>
      <c r="S28" s="69"/>
      <c r="T28" s="69"/>
    </row>
    <row r="29" spans="1:20" ht="33">
      <c r="A29" s="54"/>
      <c r="B29" s="66"/>
      <c r="C29" s="67"/>
      <c r="D29" s="67"/>
      <c r="E29" s="67"/>
      <c r="F29" s="68"/>
      <c r="G29" s="69"/>
      <c r="H29" s="70"/>
      <c r="I29" s="68"/>
      <c r="J29" s="68"/>
      <c r="K29" s="71"/>
      <c r="L29" s="67"/>
      <c r="M29" s="67"/>
      <c r="N29" s="67"/>
      <c r="O29" s="67"/>
      <c r="P29" s="67"/>
      <c r="Q29" s="72"/>
      <c r="R29" s="69"/>
      <c r="S29" s="69"/>
      <c r="T29" s="69"/>
    </row>
    <row r="30" spans="1:20" ht="33">
      <c r="A30" s="54"/>
      <c r="B30" s="66"/>
      <c r="C30" s="67"/>
      <c r="D30" s="67"/>
      <c r="E30" s="67"/>
      <c r="F30" s="68"/>
      <c r="G30" s="69"/>
      <c r="H30" s="70"/>
      <c r="I30" s="68"/>
      <c r="J30" s="68"/>
      <c r="K30" s="71"/>
      <c r="L30" s="67"/>
      <c r="M30" s="67"/>
      <c r="N30" s="67"/>
      <c r="O30" s="67"/>
      <c r="P30" s="67"/>
      <c r="Q30" s="72"/>
      <c r="R30" s="69"/>
      <c r="S30" s="69"/>
      <c r="T30" s="69"/>
    </row>
    <row r="31" spans="1:20" ht="33">
      <c r="A31" s="54"/>
      <c r="B31" s="66"/>
      <c r="C31" s="67"/>
      <c r="D31" s="67"/>
      <c r="E31" s="67"/>
      <c r="F31" s="68"/>
      <c r="G31" s="69"/>
      <c r="H31" s="70"/>
      <c r="I31" s="68"/>
      <c r="J31" s="68"/>
      <c r="K31" s="71"/>
      <c r="L31" s="67"/>
      <c r="M31" s="67"/>
      <c r="N31" s="67"/>
      <c r="O31" s="67"/>
      <c r="P31" s="67"/>
      <c r="Q31" s="72"/>
      <c r="R31" s="69"/>
      <c r="S31" s="69"/>
      <c r="T31" s="69"/>
    </row>
    <row r="32" spans="1:20" ht="33">
      <c r="A32" s="54"/>
      <c r="B32" s="66"/>
      <c r="C32" s="67"/>
      <c r="D32" s="67"/>
      <c r="E32" s="67"/>
      <c r="F32" s="68"/>
      <c r="G32" s="69"/>
      <c r="H32" s="70"/>
      <c r="I32" s="68"/>
      <c r="J32" s="68"/>
      <c r="K32" s="71"/>
      <c r="L32" s="67"/>
      <c r="M32" s="67"/>
      <c r="N32" s="67"/>
      <c r="O32" s="67"/>
      <c r="P32" s="67"/>
      <c r="Q32" s="72"/>
      <c r="R32" s="69"/>
      <c r="S32" s="69"/>
      <c r="T32" s="69"/>
    </row>
    <row r="33" spans="1:20" ht="33">
      <c r="A33" s="54"/>
      <c r="B33" s="66"/>
      <c r="C33" s="67"/>
      <c r="D33" s="67"/>
      <c r="E33" s="67"/>
      <c r="F33" s="68"/>
      <c r="G33" s="69"/>
      <c r="H33" s="70"/>
      <c r="I33" s="68"/>
      <c r="J33" s="68"/>
      <c r="K33" s="71"/>
      <c r="L33" s="67"/>
      <c r="M33" s="67"/>
      <c r="N33" s="67"/>
      <c r="O33" s="67"/>
      <c r="P33" s="67"/>
      <c r="Q33" s="72"/>
      <c r="R33" s="69"/>
      <c r="S33" s="69"/>
      <c r="T33" s="69"/>
    </row>
    <row r="34" spans="1:20" ht="33">
      <c r="A34" s="54"/>
      <c r="B34" s="66"/>
      <c r="C34" s="67"/>
      <c r="D34" s="67"/>
      <c r="E34" s="67"/>
      <c r="F34" s="68"/>
      <c r="G34" s="69"/>
      <c r="H34" s="70"/>
      <c r="I34" s="68"/>
      <c r="J34" s="68"/>
      <c r="K34" s="71"/>
      <c r="L34" s="67"/>
      <c r="M34" s="67"/>
      <c r="N34" s="67"/>
      <c r="O34" s="67"/>
      <c r="P34" s="67"/>
      <c r="Q34" s="72"/>
      <c r="R34" s="69"/>
      <c r="S34" s="69"/>
      <c r="T34" s="69"/>
    </row>
    <row r="35" spans="1:20" ht="33">
      <c r="A35" s="54"/>
      <c r="B35" s="66"/>
      <c r="C35" s="67"/>
      <c r="D35" s="67"/>
      <c r="E35" s="67"/>
      <c r="F35" s="68"/>
      <c r="G35" s="69"/>
      <c r="H35" s="70"/>
      <c r="I35" s="68"/>
      <c r="J35" s="68"/>
      <c r="K35" s="71"/>
      <c r="L35" s="67"/>
      <c r="M35" s="67"/>
      <c r="N35" s="67"/>
      <c r="O35" s="67"/>
      <c r="P35" s="67"/>
      <c r="Q35" s="72"/>
      <c r="R35" s="69"/>
      <c r="S35" s="69"/>
      <c r="T35" s="69"/>
    </row>
    <row r="36" spans="1:20" ht="33">
      <c r="A36" s="54"/>
      <c r="B36" s="66"/>
      <c r="C36" s="67"/>
      <c r="D36" s="67"/>
      <c r="E36" s="67"/>
      <c r="F36" s="68"/>
      <c r="G36" s="69"/>
      <c r="H36" s="70"/>
      <c r="I36" s="68"/>
      <c r="J36" s="68"/>
      <c r="K36" s="71"/>
      <c r="L36" s="67"/>
      <c r="M36" s="67"/>
      <c r="N36" s="67"/>
      <c r="O36" s="67"/>
      <c r="P36" s="67"/>
      <c r="Q36" s="72"/>
      <c r="R36" s="69"/>
      <c r="S36" s="69"/>
      <c r="T36" s="69"/>
    </row>
    <row r="37" spans="1:20" ht="33">
      <c r="A37" s="54"/>
      <c r="B37" s="66"/>
      <c r="C37" s="67"/>
      <c r="D37" s="67"/>
      <c r="E37" s="67"/>
      <c r="F37" s="68"/>
      <c r="G37" s="69"/>
      <c r="H37" s="70"/>
      <c r="I37" s="68"/>
      <c r="J37" s="68"/>
      <c r="K37" s="71"/>
      <c r="L37" s="67"/>
      <c r="M37" s="67"/>
      <c r="N37" s="67"/>
      <c r="O37" s="67"/>
      <c r="P37" s="67"/>
      <c r="Q37" s="72"/>
      <c r="R37" s="69"/>
      <c r="S37" s="69"/>
      <c r="T37" s="69"/>
    </row>
    <row r="45" ht="106.5" customHeight="1"/>
    <row r="47" ht="75" customHeight="1"/>
    <row r="49" spans="1:20" s="1" customFormat="1" ht="135.75" customHeight="1">
      <c r="A49" s="5"/>
      <c r="B49" s="106" t="s">
        <v>20</v>
      </c>
      <c r="C49" s="106"/>
      <c r="D49" s="106"/>
      <c r="E49" s="106"/>
      <c r="F49" s="106"/>
      <c r="G49" s="106"/>
      <c r="H49" s="106"/>
      <c r="I49" s="47"/>
      <c r="J49" s="47"/>
      <c r="K49" s="47"/>
      <c r="L49" s="47"/>
      <c r="M49" s="48"/>
      <c r="N49" s="47"/>
      <c r="O49" s="47"/>
      <c r="P49" s="47"/>
      <c r="Q49" s="47"/>
      <c r="R49" s="25"/>
      <c r="S49" s="6"/>
      <c r="T49" s="6"/>
    </row>
    <row r="50" spans="1:20" s="1" customFormat="1" ht="89.25" customHeight="1">
      <c r="A50" s="5"/>
      <c r="B50" s="106" t="s">
        <v>21</v>
      </c>
      <c r="C50" s="106"/>
      <c r="D50" s="106"/>
      <c r="E50" s="106"/>
      <c r="F50" s="106"/>
      <c r="G50" s="49"/>
      <c r="H50" s="49"/>
      <c r="I50" s="47"/>
      <c r="J50" s="47"/>
      <c r="K50" s="47"/>
      <c r="L50" s="47"/>
      <c r="M50" s="47"/>
      <c r="N50" s="47"/>
      <c r="O50" s="50"/>
      <c r="P50" s="50"/>
      <c r="Q50" s="50"/>
      <c r="R50" s="25"/>
      <c r="S50" s="51" t="s">
        <v>22</v>
      </c>
      <c r="T50" s="6"/>
    </row>
    <row r="51" spans="1:20" s="1" customFormat="1" ht="84.75" customHeight="1">
      <c r="A51" s="5"/>
      <c r="B51" s="106"/>
      <c r="C51" s="106"/>
      <c r="D51" s="106"/>
      <c r="E51" s="106"/>
      <c r="F51" s="106"/>
      <c r="G51" s="49"/>
      <c r="H51" s="49"/>
      <c r="I51"/>
      <c r="J51"/>
      <c r="K51"/>
      <c r="L51"/>
      <c r="M51"/>
      <c r="N51"/>
      <c r="O51" s="50"/>
      <c r="P51" s="50"/>
      <c r="Q51" s="50"/>
      <c r="R51" s="25"/>
      <c r="S51" s="51"/>
      <c r="T51" s="6"/>
    </row>
    <row r="52" spans="1:20" s="1" customFormat="1" ht="53.25" customHeight="1">
      <c r="A52" s="5"/>
      <c r="B52" s="106"/>
      <c r="C52" s="106"/>
      <c r="D52" s="106"/>
      <c r="E52" s="106"/>
      <c r="F52" s="106"/>
      <c r="G52" s="49"/>
      <c r="H52" s="49"/>
      <c r="I52"/>
      <c r="J52"/>
      <c r="K52"/>
      <c r="L52"/>
      <c r="M52"/>
      <c r="N52"/>
      <c r="O52" s="50"/>
      <c r="P52" s="50"/>
      <c r="Q52" s="50"/>
      <c r="R52" s="25"/>
      <c r="S52" s="51"/>
      <c r="T52" s="6"/>
    </row>
    <row r="53" spans="1:20" s="1" customFormat="1" ht="33.75">
      <c r="A53" s="5"/>
      <c r="B53" s="52"/>
      <c r="C53" s="53"/>
      <c r="D53" s="53"/>
      <c r="E53" s="53"/>
      <c r="F53" s="53"/>
      <c r="G53" s="53"/>
      <c r="H53" s="53"/>
      <c r="I53" s="6"/>
      <c r="J53" s="6"/>
      <c r="K53" s="6"/>
      <c r="L53" s="6"/>
      <c r="M53" s="6"/>
      <c r="N53" s="6"/>
      <c r="O53" s="6"/>
      <c r="P53" s="6"/>
      <c r="Q53" s="6"/>
      <c r="R53" s="25"/>
      <c r="S53" s="6"/>
      <c r="T53" s="6"/>
    </row>
    <row r="54" spans="1:20" s="1" customFormat="1" ht="33.75">
      <c r="A54" s="5"/>
      <c r="B54" s="52"/>
      <c r="C54" s="53"/>
      <c r="D54" s="53"/>
      <c r="E54" s="53"/>
      <c r="F54" s="53"/>
      <c r="G54" s="53"/>
      <c r="H54" s="53"/>
      <c r="I54" s="6"/>
      <c r="J54" s="6"/>
      <c r="K54" s="6"/>
      <c r="L54" s="6"/>
      <c r="M54" s="6"/>
      <c r="N54" s="6"/>
      <c r="O54" s="6"/>
      <c r="P54" s="6"/>
      <c r="Q54" s="6"/>
      <c r="R54" s="25"/>
      <c r="S54" s="6"/>
      <c r="T54" s="6"/>
    </row>
    <row r="55" ht="33">
      <c r="A55" s="5"/>
    </row>
  </sheetData>
  <sheetProtection/>
  <mergeCells count="36">
    <mergeCell ref="B49:H49"/>
    <mergeCell ref="B50:F50"/>
    <mergeCell ref="B51:F51"/>
    <mergeCell ref="B52:F52"/>
    <mergeCell ref="O7:O8"/>
    <mergeCell ref="P7:P8"/>
    <mergeCell ref="N7:N8"/>
    <mergeCell ref="E7:E8"/>
    <mergeCell ref="F7:F8"/>
    <mergeCell ref="G7:G8"/>
    <mergeCell ref="A21:T24"/>
    <mergeCell ref="L9:M9"/>
    <mergeCell ref="O9:P9"/>
    <mergeCell ref="I7:I8"/>
    <mergeCell ref="J7:J8"/>
    <mergeCell ref="K7:K8"/>
    <mergeCell ref="L7:L8"/>
    <mergeCell ref="M7:M8"/>
    <mergeCell ref="Q1:T3"/>
    <mergeCell ref="A5:T5"/>
    <mergeCell ref="Q6:Q8"/>
    <mergeCell ref="R6:R8"/>
    <mergeCell ref="S6:S8"/>
    <mergeCell ref="T6:T8"/>
    <mergeCell ref="C7:C8"/>
    <mergeCell ref="C6:D6"/>
    <mergeCell ref="E6:G6"/>
    <mergeCell ref="A6:A8"/>
    <mergeCell ref="H6:J6"/>
    <mergeCell ref="K6:M6"/>
    <mergeCell ref="N6:P6"/>
    <mergeCell ref="D7:D8"/>
    <mergeCell ref="A11:T11"/>
    <mergeCell ref="A12:B12"/>
    <mergeCell ref="H7:H8"/>
    <mergeCell ref="B6:B8"/>
  </mergeCells>
  <printOptions gridLines="1" horizontalCentered="1"/>
  <pageMargins left="0.984251968503937" right="0.5905511811023623" top="0.7874015748031497" bottom="0.7874015748031497" header="0.31496062992125984" footer="0.31496062992125984"/>
  <pageSetup firstPageNumber="17" useFirstPageNumber="1" horizontalDpi="600" verticalDpi="600" orientation="landscape" paperSize="8" scale="25" r:id="rId1"/>
  <headerFooter>
    <oddHeader>&amp;C&amp;22&amp;P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Narushevich</dc:creator>
  <cp:keywords/>
  <dc:description/>
  <cp:lastModifiedBy>User</cp:lastModifiedBy>
  <cp:lastPrinted>2011-07-06T02:45:22Z</cp:lastPrinted>
  <dcterms:created xsi:type="dcterms:W3CDTF">2011-03-31T08:27:53Z</dcterms:created>
  <dcterms:modified xsi:type="dcterms:W3CDTF">2011-07-06T02:45:34Z</dcterms:modified>
  <cp:category/>
  <cp:version/>
  <cp:contentType/>
  <cp:contentStatus/>
</cp:coreProperties>
</file>