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тр-ра на 2012-2014 г. как бюдж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<sst xmlns="http://schemas.openxmlformats.org/spreadsheetml/2006/main" count="25" uniqueCount="24">
  <si>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Наименование дохода</t>
  </si>
  <si>
    <t>Доходы, всего</t>
  </si>
  <si>
    <t>Налоговые и неналоговые доходы</t>
  </si>
  <si>
    <t>Налоговые доходы, в т.ч.</t>
  </si>
  <si>
    <t>Неналоговые доходы в т.ч.</t>
  </si>
  <si>
    <t>Безвозмездные поступления , в т.ч.</t>
  </si>
  <si>
    <t>Дотации</t>
  </si>
  <si>
    <t>Субсидии</t>
  </si>
  <si>
    <t>Субвенции</t>
  </si>
  <si>
    <t>Иные межбюджетные трансферты</t>
  </si>
  <si>
    <t>Руководитель Финансово-экономического управления Кыштымского городского округа</t>
  </si>
  <si>
    <t>Структура доходов бюджета Кыштымского городского округа</t>
  </si>
  <si>
    <t>ИТОГО налоговые , неналоговые, дотация</t>
  </si>
  <si>
    <t>% в общей доле доходов</t>
  </si>
  <si>
    <t>% налоговых и неналоговых в общий доходах</t>
  </si>
  <si>
    <t>О.В.Гайдухина</t>
  </si>
  <si>
    <t>Прогноз 2012 года</t>
  </si>
  <si>
    <t>Прогноз 2013 года</t>
  </si>
  <si>
    <t>Прогноз 2014 года</t>
  </si>
  <si>
    <t>в т.ч. Доходы от предпринимательской деятельности по казенным учреждениям</t>
  </si>
  <si>
    <t>доп</t>
  </si>
  <si>
    <t>Факт  2011 года</t>
  </si>
  <si>
    <t>Исполнение 2010 года</t>
  </si>
  <si>
    <t>за 2010 год, 2011 год и прогноз на 2012-2014 годы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</si>
</sst>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&quot;р.&quot;"/>
    <numFmt numFmtId="186" formatCode="#,##0.000"/>
  </numFmts>
  <fonts count="1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Times New Roman Cyr"/>
      <family val="0"/>
    </font>
    <font>
      <i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Fill="1" applyAlignment="1">
      <alignment/>
    </xf>
    <xf numFmtId="184" fontId="7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184" fontId="7" fillId="0" borderId="1" xfId="0" applyNumberFormat="1" applyFont="1" applyFill="1" applyBorder="1" applyAlignment="1">
      <alignment vertical="center" wrapText="1"/>
    </xf>
    <xf numFmtId="184" fontId="7" fillId="0" borderId="1" xfId="0" applyNumberFormat="1" applyFont="1" applyFill="1" applyBorder="1" applyAlignment="1">
      <alignment vertical="center" wrapText="1"/>
    </xf>
    <xf numFmtId="184" fontId="7" fillId="0" borderId="1" xfId="0" applyNumberFormat="1" applyFont="1" applyFill="1" applyBorder="1" applyAlignment="1">
      <alignment vertical="center"/>
    </xf>
    <xf numFmtId="186" fontId="0" fillId="2" borderId="0" xfId="0" applyNumberFormat="1" applyFill="1" applyAlignment="1">
      <alignment/>
    </xf>
    <xf numFmtId="184" fontId="7" fillId="0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186" fontId="10" fillId="0" borderId="1" xfId="0" applyNumberFormat="1" applyFont="1" applyBorder="1" applyAlignment="1">
      <alignment/>
    </xf>
    <xf numFmtId="184" fontId="6" fillId="0" borderId="1" xfId="0" applyNumberFormat="1" applyFont="1" applyFill="1" applyBorder="1" applyAlignment="1">
      <alignment wrapText="1"/>
    </xf>
    <xf numFmtId="184" fontId="11" fillId="2" borderId="1" xfId="0" applyNumberFormat="1" applyFont="1" applyFill="1" applyBorder="1" applyAlignment="1">
      <alignment vertical="top" wrapText="1"/>
    </xf>
    <xf numFmtId="186" fontId="11" fillId="2" borderId="1" xfId="0" applyNumberFormat="1" applyFont="1" applyFill="1" applyBorder="1" applyAlignment="1">
      <alignment/>
    </xf>
    <xf numFmtId="184" fontId="11" fillId="2" borderId="1" xfId="0" applyNumberFormat="1" applyFont="1" applyFill="1" applyBorder="1" applyAlignment="1">
      <alignment vertical="center" wrapText="1"/>
    </xf>
    <xf numFmtId="186" fontId="11" fillId="0" borderId="1" xfId="0" applyNumberFormat="1" applyFont="1" applyBorder="1" applyAlignment="1">
      <alignment/>
    </xf>
    <xf numFmtId="184" fontId="11" fillId="0" borderId="1" xfId="0" applyNumberFormat="1" applyFont="1" applyFill="1" applyBorder="1" applyAlignment="1">
      <alignment wrapText="1"/>
    </xf>
    <xf numFmtId="186" fontId="11" fillId="0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184" fontId="13" fillId="0" borderId="1" xfId="0" applyNumberFormat="1" applyFont="1" applyFill="1" applyBorder="1" applyAlignment="1">
      <alignment/>
    </xf>
    <xf numFmtId="186" fontId="13" fillId="0" borderId="1" xfId="0" applyNumberFormat="1" applyFont="1" applyBorder="1" applyAlignment="1">
      <alignment/>
    </xf>
    <xf numFmtId="184" fontId="10" fillId="0" borderId="1" xfId="0" applyNumberFormat="1" applyFont="1" applyFill="1" applyBorder="1" applyAlignment="1">
      <alignment/>
    </xf>
    <xf numFmtId="186" fontId="14" fillId="0" borderId="1" xfId="0" applyNumberFormat="1" applyFont="1" applyBorder="1" applyAlignment="1">
      <alignment/>
    </xf>
    <xf numFmtId="186" fontId="1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184" fontId="11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59"/>
  <sheetViews>
    <sheetView tabSelected="1" workbookViewId="0" topLeftCell="A1">
      <selection activeCell="D3" sqref="D3"/>
    </sheetView>
  </sheetViews>
  <sheetFormatPr defaultColWidth="9.140625" defaultRowHeight="12.75"/>
  <cols>
    <col min="1" max="1" width="43.57421875" style="0" customWidth="1"/>
    <col min="2" max="2" width="14.140625" style="6" customWidth="1"/>
    <col min="3" max="3" width="12.140625" style="0" customWidth="1"/>
    <col min="4" max="5" width="11.140625" style="0" bestFit="1" customWidth="1"/>
    <col min="6" max="6" width="10.8515625" style="0" customWidth="1"/>
  </cols>
  <sheetData>
    <row r="1" spans="1:6" ht="15">
      <c r="A1" s="45" t="s">
        <v>11</v>
      </c>
      <c r="B1" s="45"/>
      <c r="C1" s="45"/>
      <c r="D1" s="45"/>
      <c r="E1" s="45"/>
      <c r="F1" s="45"/>
    </row>
    <row r="2" spans="1:6" ht="15">
      <c r="A2" s="45" t="s">
        <v>23</v>
      </c>
      <c r="B2" s="45"/>
      <c r="C2" s="45"/>
      <c r="D2" s="45"/>
      <c r="E2" s="45"/>
      <c r="F2" s="45"/>
    </row>
    <row r="3" spans="1:3" ht="15">
      <c r="A3" s="2"/>
      <c r="B3" s="5"/>
      <c r="C3" s="2"/>
    </row>
    <row r="4" spans="1:6" s="3" customFormat="1" ht="72" customHeight="1">
      <c r="A4" s="4" t="s">
        <v>0</v>
      </c>
      <c r="B4" s="14" t="s">
        <v>22</v>
      </c>
      <c r="C4" s="14" t="s">
        <v>21</v>
      </c>
      <c r="D4" s="4" t="s">
        <v>16</v>
      </c>
      <c r="E4" s="4" t="s">
        <v>17</v>
      </c>
      <c r="F4" s="4" t="s">
        <v>18</v>
      </c>
    </row>
    <row r="5" spans="1:7" s="13" customFormat="1" ht="15.75">
      <c r="A5" s="20" t="s">
        <v>1</v>
      </c>
      <c r="B5" s="33">
        <v>852.2</v>
      </c>
      <c r="C5" s="33">
        <v>956.6</v>
      </c>
      <c r="D5" s="34">
        <f>D6+D14</f>
        <v>735.0495</v>
      </c>
      <c r="E5" s="34">
        <f>E6+E14</f>
        <v>729.9783</v>
      </c>
      <c r="F5" s="34">
        <f>F6+F14</f>
        <v>749.8510000000001</v>
      </c>
      <c r="G5" s="18"/>
    </row>
    <row r="6" spans="1:7" s="13" customFormat="1" ht="24" customHeight="1">
      <c r="A6" s="21" t="s">
        <v>2</v>
      </c>
      <c r="B6" s="35">
        <v>230.9</v>
      </c>
      <c r="C6" s="35">
        <v>251.4</v>
      </c>
      <c r="D6" s="34">
        <f>269.628+20+21.72</f>
        <v>311.34799999999996</v>
      </c>
      <c r="E6" s="34">
        <f>278.595+25.586</f>
        <v>304.18100000000004</v>
      </c>
      <c r="F6" s="34">
        <f>299.341+25.642</f>
        <v>324.983</v>
      </c>
      <c r="G6" s="18"/>
    </row>
    <row r="7" spans="1:7" ht="24" customHeight="1">
      <c r="A7" s="22" t="s">
        <v>14</v>
      </c>
      <c r="B7" s="32">
        <f>B6/B5*100</f>
        <v>27.09457873738559</v>
      </c>
      <c r="C7" s="32">
        <f>C6/C5*100</f>
        <v>26.280577043696425</v>
      </c>
      <c r="D7" s="31">
        <f>D6/D5*100</f>
        <v>42.35741946630805</v>
      </c>
      <c r="E7" s="31">
        <f>E6/E5*100</f>
        <v>41.66986881664839</v>
      </c>
      <c r="F7" s="31">
        <f>F6/F5*100</f>
        <v>43.339676815794064</v>
      </c>
      <c r="G7" s="10"/>
    </row>
    <row r="8" spans="1:10" ht="17.25" customHeight="1">
      <c r="A8" s="23" t="s">
        <v>3</v>
      </c>
      <c r="B8" s="37">
        <v>202.6</v>
      </c>
      <c r="C8" s="37">
        <v>222.4</v>
      </c>
      <c r="D8" s="36">
        <f>237.073+D9</f>
        <v>237.073</v>
      </c>
      <c r="E8" s="36">
        <f>252.905+E9</f>
        <v>252.905</v>
      </c>
      <c r="F8" s="36">
        <f>273.951+F9</f>
        <v>273.951</v>
      </c>
      <c r="G8" s="10"/>
      <c r="H8" s="10"/>
      <c r="I8" s="10"/>
      <c r="J8" s="10"/>
    </row>
    <row r="9" spans="1:7" ht="15.75" hidden="1">
      <c r="A9" s="24" t="s">
        <v>20</v>
      </c>
      <c r="B9" s="15"/>
      <c r="C9" s="19"/>
      <c r="D9" s="36"/>
      <c r="E9" s="36"/>
      <c r="F9" s="36"/>
      <c r="G9" s="10"/>
    </row>
    <row r="10" spans="1:7" ht="15" customHeight="1">
      <c r="A10" s="46" t="s">
        <v>4</v>
      </c>
      <c r="B10" s="48">
        <v>28.3</v>
      </c>
      <c r="C10" s="48">
        <v>29</v>
      </c>
      <c r="D10" s="44">
        <f>54.275+D13</f>
        <v>74.275</v>
      </c>
      <c r="E10" s="44">
        <f>25.69+E13</f>
        <v>51.275999999999996</v>
      </c>
      <c r="F10" s="44">
        <f>25.39+F13</f>
        <v>51.032</v>
      </c>
      <c r="G10" s="10"/>
    </row>
    <row r="11" spans="1:7" ht="25.5" customHeight="1">
      <c r="A11" s="47"/>
      <c r="B11" s="48"/>
      <c r="C11" s="48"/>
      <c r="D11" s="44"/>
      <c r="E11" s="44"/>
      <c r="F11" s="44"/>
      <c r="G11" s="10"/>
    </row>
    <row r="12" spans="1:7" ht="30">
      <c r="A12" s="24" t="s">
        <v>19</v>
      </c>
      <c r="B12" s="15"/>
      <c r="C12" s="15"/>
      <c r="D12" s="36">
        <v>21.72</v>
      </c>
      <c r="E12" s="36">
        <v>0</v>
      </c>
      <c r="F12" s="36">
        <v>0</v>
      </c>
      <c r="G12" s="10"/>
    </row>
    <row r="13" spans="1:7" ht="15.75" hidden="1">
      <c r="A13" s="24" t="s">
        <v>20</v>
      </c>
      <c r="B13" s="15"/>
      <c r="C13" s="19"/>
      <c r="D13" s="36">
        <v>20</v>
      </c>
      <c r="E13" s="36">
        <v>25.586</v>
      </c>
      <c r="F13" s="36">
        <v>25.642</v>
      </c>
      <c r="G13" s="10"/>
    </row>
    <row r="14" spans="1:7" s="13" customFormat="1" ht="15.75">
      <c r="A14" s="25" t="s">
        <v>5</v>
      </c>
      <c r="B14" s="12">
        <f>SUM(B15:B18)</f>
        <v>621.3</v>
      </c>
      <c r="C14" s="12">
        <v>705.2</v>
      </c>
      <c r="D14" s="34">
        <f>D15+D16+D17+D18</f>
        <v>423.7015</v>
      </c>
      <c r="E14" s="34">
        <f>E15+E16+E17+E18</f>
        <v>425.7973</v>
      </c>
      <c r="F14" s="34">
        <f>F15+F16+F17+F18</f>
        <v>424.86800000000005</v>
      </c>
      <c r="G14" s="18"/>
    </row>
    <row r="15" spans="1:7" s="6" customFormat="1" ht="15.75">
      <c r="A15" s="26" t="s">
        <v>6</v>
      </c>
      <c r="B15" s="16">
        <v>211.4</v>
      </c>
      <c r="C15" s="17">
        <v>177.3</v>
      </c>
      <c r="D15" s="38">
        <v>24.473</v>
      </c>
      <c r="E15" s="38">
        <v>14.813</v>
      </c>
      <c r="F15" s="38">
        <v>5.632</v>
      </c>
      <c r="G15" s="11"/>
    </row>
    <row r="16" spans="1:7" ht="15.75">
      <c r="A16" s="27" t="s">
        <v>7</v>
      </c>
      <c r="B16" s="16">
        <v>95.7</v>
      </c>
      <c r="C16" s="17">
        <v>195.6</v>
      </c>
      <c r="D16" s="36">
        <v>19.2501</v>
      </c>
      <c r="E16" s="36">
        <v>19.649</v>
      </c>
      <c r="F16" s="36">
        <v>20.4404</v>
      </c>
      <c r="G16" s="10"/>
    </row>
    <row r="17" spans="1:7" ht="15.75">
      <c r="A17" s="27" t="s">
        <v>8</v>
      </c>
      <c r="B17" s="16">
        <v>309.4</v>
      </c>
      <c r="C17" s="17">
        <v>330</v>
      </c>
      <c r="D17" s="36">
        <v>379.8745</v>
      </c>
      <c r="E17" s="36">
        <v>391.2314</v>
      </c>
      <c r="F17" s="36">
        <v>398.6917</v>
      </c>
      <c r="G17" s="10"/>
    </row>
    <row r="18" spans="1:7" ht="15.75">
      <c r="A18" s="28" t="s">
        <v>9</v>
      </c>
      <c r="B18" s="16">
        <v>4.8</v>
      </c>
      <c r="C18" s="17">
        <v>2.3</v>
      </c>
      <c r="D18" s="36">
        <v>0.1039</v>
      </c>
      <c r="E18" s="36">
        <v>0.1039</v>
      </c>
      <c r="F18" s="36">
        <v>0.1039</v>
      </c>
      <c r="G18" s="10"/>
    </row>
    <row r="19" spans="2:7" ht="15.75">
      <c r="B19" s="39"/>
      <c r="C19" s="39"/>
      <c r="D19" s="36"/>
      <c r="E19" s="36"/>
      <c r="F19" s="36"/>
      <c r="G19" s="10"/>
    </row>
    <row r="20" spans="1:7" ht="15.75">
      <c r="A20" s="29" t="s">
        <v>12</v>
      </c>
      <c r="B20" s="40">
        <f>B6+B15</f>
        <v>442.3</v>
      </c>
      <c r="C20" s="40">
        <f>C6+C15</f>
        <v>428.70000000000005</v>
      </c>
      <c r="D20" s="41">
        <f>D8+D10+D15</f>
        <v>335.821</v>
      </c>
      <c r="E20" s="41">
        <f>E8+E10+E15</f>
        <v>318.99399999999997</v>
      </c>
      <c r="F20" s="41">
        <f>F8+F10+F15</f>
        <v>330.615</v>
      </c>
      <c r="G20" s="10"/>
    </row>
    <row r="21" spans="1:7" ht="15.75">
      <c r="A21" s="30" t="s">
        <v>13</v>
      </c>
      <c r="B21" s="42">
        <f>B20/B5*100</f>
        <v>51.900962215442384</v>
      </c>
      <c r="C21" s="42">
        <f>C20/C5*100</f>
        <v>44.81496968429856</v>
      </c>
      <c r="D21" s="43">
        <f>D20/D5*100</f>
        <v>45.68685510295566</v>
      </c>
      <c r="E21" s="43">
        <f>E20/E5*100</f>
        <v>43.69910722003654</v>
      </c>
      <c r="F21" s="43">
        <f>F20/F5*100</f>
        <v>44.09075936419368</v>
      </c>
      <c r="G21" s="10"/>
    </row>
    <row r="22" spans="1:7" ht="15">
      <c r="A22" s="1"/>
      <c r="B22" s="7"/>
      <c r="C22" s="1"/>
      <c r="D22" s="9"/>
      <c r="E22" s="9"/>
      <c r="F22" s="9"/>
      <c r="G22" s="9"/>
    </row>
    <row r="23" spans="1:3" ht="33" customHeight="1">
      <c r="A23" s="8" t="s">
        <v>10</v>
      </c>
      <c r="B23" s="7"/>
      <c r="C23" s="1" t="s">
        <v>15</v>
      </c>
    </row>
    <row r="24" spans="1:3" ht="15">
      <c r="A24" s="1"/>
      <c r="B24" s="7"/>
      <c r="C24" s="1"/>
    </row>
    <row r="25" spans="1:3" ht="15">
      <c r="A25" s="1"/>
      <c r="B25" s="7"/>
      <c r="C25" s="1"/>
    </row>
    <row r="26" spans="1:3" ht="15">
      <c r="A26" s="1"/>
      <c r="B26" s="7"/>
      <c r="C26" s="1"/>
    </row>
    <row r="27" spans="1:3" ht="15">
      <c r="A27" s="1"/>
      <c r="B27" s="7"/>
      <c r="C27" s="1"/>
    </row>
    <row r="28" spans="1:3" ht="15">
      <c r="A28" s="1"/>
      <c r="B28" s="7"/>
      <c r="C28" s="1"/>
    </row>
    <row r="29" spans="1:3" ht="15">
      <c r="A29" s="1"/>
      <c r="B29" s="7"/>
      <c r="C29" s="1"/>
    </row>
    <row r="30" spans="1:3" ht="15">
      <c r="A30" s="1"/>
      <c r="B30" s="7"/>
      <c r="C30" s="1"/>
    </row>
    <row r="31" spans="1:3" ht="15">
      <c r="A31" s="1"/>
      <c r="B31" s="7"/>
      <c r="C31" s="1"/>
    </row>
    <row r="32" spans="1:3" ht="15">
      <c r="A32" s="1"/>
      <c r="B32" s="7"/>
      <c r="C32" s="1"/>
    </row>
    <row r="33" spans="1:3" ht="15">
      <c r="A33" s="1"/>
      <c r="B33" s="7"/>
      <c r="C33" s="1"/>
    </row>
    <row r="34" spans="1:3" ht="15">
      <c r="A34" s="1"/>
      <c r="B34" s="7"/>
      <c r="C34" s="1"/>
    </row>
    <row r="35" spans="1:3" ht="15">
      <c r="A35" s="1"/>
      <c r="B35" s="7"/>
      <c r="C35" s="1"/>
    </row>
    <row r="36" spans="1:3" ht="15">
      <c r="A36" s="1"/>
      <c r="B36" s="7"/>
      <c r="C36" s="1"/>
    </row>
    <row r="37" spans="1:3" ht="15">
      <c r="A37" s="1"/>
      <c r="B37" s="7"/>
      <c r="C37" s="1"/>
    </row>
    <row r="38" spans="1:3" ht="15">
      <c r="A38" s="1"/>
      <c r="B38" s="7"/>
      <c r="C38" s="1"/>
    </row>
    <row r="39" spans="1:3" ht="15">
      <c r="A39" s="1"/>
      <c r="B39" s="7"/>
      <c r="C39" s="1"/>
    </row>
    <row r="40" spans="1:3" ht="15">
      <c r="A40" s="1"/>
      <c r="B40" s="7"/>
      <c r="C40" s="1"/>
    </row>
    <row r="41" spans="1:3" ht="15">
      <c r="A41" s="1"/>
      <c r="B41" s="7"/>
      <c r="C41" s="1"/>
    </row>
    <row r="42" spans="1:3" ht="15">
      <c r="A42" s="1"/>
      <c r="B42" s="7"/>
      <c r="C42" s="1"/>
    </row>
    <row r="43" spans="1:3" ht="15">
      <c r="A43" s="1"/>
      <c r="B43" s="7"/>
      <c r="C43" s="1"/>
    </row>
    <row r="44" spans="1:3" ht="15">
      <c r="A44" s="1"/>
      <c r="B44" s="7"/>
      <c r="C44" s="1"/>
    </row>
    <row r="45" spans="1:3" ht="15">
      <c r="A45" s="1"/>
      <c r="B45" s="7"/>
      <c r="C45" s="1"/>
    </row>
    <row r="46" spans="1:3" ht="15">
      <c r="A46" s="1"/>
      <c r="B46" s="7"/>
      <c r="C46" s="1"/>
    </row>
    <row r="47" spans="1:3" ht="15">
      <c r="A47" s="1"/>
      <c r="B47" s="7"/>
      <c r="C47" s="1"/>
    </row>
    <row r="48" spans="1:3" ht="15">
      <c r="A48" s="1"/>
      <c r="B48" s="7"/>
      <c r="C48" s="1"/>
    </row>
    <row r="49" spans="1:3" ht="15">
      <c r="A49" s="1"/>
      <c r="B49" s="7"/>
      <c r="C49" s="1"/>
    </row>
    <row r="50" spans="1:3" ht="15">
      <c r="A50" s="1"/>
      <c r="B50" s="7"/>
      <c r="C50" s="1"/>
    </row>
    <row r="51" spans="1:3" ht="15">
      <c r="A51" s="1"/>
      <c r="B51" s="7"/>
      <c r="C51" s="1"/>
    </row>
    <row r="52" spans="1:3" ht="15">
      <c r="A52" s="1"/>
      <c r="B52" s="7"/>
      <c r="C52" s="1"/>
    </row>
    <row r="53" spans="1:3" ht="15">
      <c r="A53" s="1"/>
      <c r="B53" s="7"/>
      <c r="C53" s="1"/>
    </row>
    <row r="54" spans="1:3" ht="15">
      <c r="A54" s="1"/>
      <c r="B54" s="7"/>
      <c r="C54" s="1"/>
    </row>
    <row r="55" spans="1:3" ht="15">
      <c r="A55" s="1"/>
      <c r="B55" s="7"/>
      <c r="C55" s="1"/>
    </row>
    <row r="56" spans="1:3" ht="15">
      <c r="A56" s="1"/>
      <c r="B56" s="7"/>
      <c r="C56" s="1"/>
    </row>
    <row r="57" spans="1:3" ht="15">
      <c r="A57" s="1"/>
      <c r="B57" s="7"/>
      <c r="C57" s="1"/>
    </row>
    <row r="58" spans="1:3" ht="15">
      <c r="A58" s="1"/>
      <c r="B58" s="7"/>
      <c r="C58" s="1"/>
    </row>
    <row r="59" spans="1:3" ht="15">
      <c r="A59" s="1"/>
      <c r="B59" s="7"/>
      <c r="C59" s="1"/>
    </row>
  </sheetData>
  <mergeCells count="8">
    <mergeCell ref="E10:E11"/>
    <mergeCell ref="F10:F11"/>
    <mergeCell ref="A1:F1"/>
    <mergeCell ref="A2:F2"/>
    <mergeCell ref="A10:A11"/>
    <mergeCell ref="B10:B11"/>
    <mergeCell ref="C10:C11"/>
    <mergeCell ref="D10:D1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Гайдухина</cp:lastModifiedBy>
  <cp:lastPrinted>2011-11-11T04:09:23Z</cp:lastPrinted>
  <dcterms:created xsi:type="dcterms:W3CDTF">1996-10-08T23:32:33Z</dcterms:created>
  <dcterms:modified xsi:type="dcterms:W3CDTF">2011-11-28T14:02:19Z</dcterms:modified>
  <cp:category/>
  <cp:version/>
  <cp:contentType/>
  <cp:contentStatus/>
</cp:coreProperties>
</file>