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5" i="1" l="1"/>
  <c r="K25" i="1"/>
  <c r="Q35" i="1" l="1"/>
  <c r="L35" i="1"/>
  <c r="H35" i="1"/>
  <c r="G35" i="1"/>
  <c r="R35" i="1" l="1"/>
  <c r="O35" i="1"/>
  <c r="P35" i="1" s="1"/>
  <c r="M35" i="1"/>
  <c r="N35" i="1" s="1"/>
  <c r="I35" i="1"/>
  <c r="J35" i="1" s="1"/>
  <c r="E35" i="1"/>
  <c r="F35" i="1"/>
  <c r="H34" i="1" l="1"/>
  <c r="D34" i="1"/>
  <c r="C34" i="1"/>
  <c r="G25" i="1"/>
  <c r="H25" i="1"/>
  <c r="D25" i="1"/>
  <c r="D35" i="1" s="1"/>
  <c r="F25" i="1"/>
  <c r="C25" i="1"/>
  <c r="C35" i="1" s="1"/>
  <c r="J18" i="1" l="1"/>
  <c r="I18" i="1"/>
  <c r="E18" i="1"/>
  <c r="F18" i="1" s="1"/>
  <c r="Q34" i="1" l="1"/>
  <c r="L34" i="1"/>
  <c r="G34" i="1"/>
  <c r="K34" i="1" l="1"/>
  <c r="J31" i="1"/>
  <c r="L29" i="1"/>
  <c r="K29" i="1"/>
  <c r="H29" i="1"/>
  <c r="G29" i="1"/>
  <c r="F27" i="1"/>
  <c r="D29" i="1"/>
  <c r="C29" i="1"/>
  <c r="I34" i="1" l="1"/>
  <c r="M34" i="1"/>
  <c r="O34" i="1"/>
  <c r="R34" i="1"/>
  <c r="J32" i="1"/>
  <c r="F32" i="1"/>
  <c r="I32" i="1"/>
  <c r="E32" i="1"/>
  <c r="P34" i="1" l="1"/>
  <c r="N34" i="1"/>
  <c r="J34" i="1"/>
  <c r="M29" i="1"/>
  <c r="N29" i="1"/>
  <c r="O29" i="1"/>
  <c r="P29" i="1"/>
  <c r="Q29" i="1"/>
  <c r="R29" i="1"/>
  <c r="R25" i="1" l="1"/>
  <c r="Q25" i="1"/>
  <c r="P25" i="1"/>
  <c r="O25" i="1"/>
  <c r="N25" i="1"/>
  <c r="M25" i="1"/>
  <c r="L25" i="1"/>
  <c r="J25" i="1"/>
  <c r="J28" i="1" s="1"/>
  <c r="J29" i="1" s="1"/>
  <c r="I25" i="1"/>
  <c r="I28" i="1" s="1"/>
  <c r="I29" i="1" s="1"/>
  <c r="E25" i="1"/>
  <c r="E28" i="1" l="1"/>
  <c r="E29" i="1" l="1"/>
  <c r="F29" i="1" s="1"/>
  <c r="F28" i="1"/>
  <c r="E31" i="1" l="1"/>
  <c r="F31" i="1" l="1"/>
  <c r="E34" i="1"/>
  <c r="F34" i="1" l="1"/>
</calcChain>
</file>

<file path=xl/sharedStrings.xml><?xml version="1.0" encoding="utf-8"?>
<sst xmlns="http://schemas.openxmlformats.org/spreadsheetml/2006/main" count="60" uniqueCount="49">
  <si>
    <t>Реестр многоквартирных домов по видам ремонта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</si>
  <si>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</si>
  <si>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</si>
  <si>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</si>
  <si>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</si>
  <si>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</si>
  <si>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</si>
  <si>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руб.</t>
  </si>
  <si>
    <t>кв.м.</t>
  </si>
  <si>
    <t>ед.</t>
  </si>
  <si>
    <t>куб.м.</t>
  </si>
  <si>
    <t>№ п\п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</si>
  <si>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</si>
  <si>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</si>
  <si>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</si>
  <si>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</si>
  <si>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</si>
  <si>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</si>
  <si>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 xml:space="preserve">руб. </t>
  </si>
  <si>
    <t>Поселок Березовка, Центральная, 17</t>
  </si>
  <si>
    <t>Поселок Каменский, Советская, 11</t>
  </si>
  <si>
    <t>Поселок Нагорный, Боровая, 7</t>
  </si>
  <si>
    <t>Поселок Нагорный, Советская, 12</t>
  </si>
  <si>
    <t>Поселок Увельский, 40 лет Октября, 23</t>
  </si>
  <si>
    <t>Поселок Увельский, 60 лет Октября, 2</t>
  </si>
  <si>
    <t>Поселок Увельский, Привокзальная, 3</t>
  </si>
  <si>
    <t>Село Красносельское, Островского, 7</t>
  </si>
  <si>
    <t>Село Рождественка, Мира, 7</t>
  </si>
  <si>
    <t>виды, установленные законом Челябинской области № 512</t>
  </si>
  <si>
    <t>виды, установленные ч.1 ст.166 Жилищного Кодекса Российской Федерации</t>
  </si>
  <si>
    <t>к краткосрочному плану реализации</t>
  </si>
  <si>
    <t>региональной программы капитального ремонта</t>
  </si>
  <si>
    <t>общего имущества многоквартирных домов</t>
  </si>
  <si>
    <t>в Увельском муниципальном районе на 2014-2016 г.г.</t>
  </si>
  <si>
    <t>ПРИЛОЖЕНИЕ 2</t>
  </si>
  <si>
    <t>2014 г.</t>
  </si>
  <si>
    <t>Итого по муниципальному образованию за 2014 г.</t>
  </si>
  <si>
    <t>2015 г.</t>
  </si>
  <si>
    <t>Итого по муниципальному образованию за 2015 г.</t>
  </si>
  <si>
    <t>2016 г.</t>
  </si>
  <si>
    <t>Итого по муниципальному образованию за 2016 г.</t>
  </si>
  <si>
    <t>Всего по муниципальному образованию 2014-2016 г.г.</t>
  </si>
  <si>
    <t>Село Кичигино, Крылова, 20</t>
  </si>
  <si>
    <t>Село Кичигино, Крылова, 12</t>
  </si>
  <si>
    <t>Село Хуторка, Молодежная, 12</t>
  </si>
  <si>
    <t>Село Кичигино, Крылова, 27</t>
  </si>
  <si>
    <t>Село Кичигино, Крылова, 18</t>
  </si>
  <si>
    <t>Поселок Увельский, 40 лет Победы, 20</t>
  </si>
  <si>
    <t>Поселок Увельский, 40 лет Победы,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</si>
</sst>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26" workbookViewId="0">
      <selection activeCell="E20" sqref="E20"/>
    </sheetView>
  </sheetViews>
  <sheetFormatPr defaultRowHeight="15" x14ac:dyDescent="0.25"/>
  <cols>
    <col min="3" max="3" width="10.85546875" customWidth="1"/>
    <col min="4" max="4" width="12.28515625" customWidth="1"/>
    <col min="8" max="8" width="12" customWidth="1"/>
    <col min="12" max="12" width="11.5703125" customWidth="1"/>
    <col min="19" max="19" width="9.140625" customWidth="1"/>
  </cols>
  <sheetData>
    <row r="1" spans="1:18" ht="18.75" x14ac:dyDescent="0.3">
      <c r="L1" s="33" t="s">
        <v>34</v>
      </c>
      <c r="M1" s="33"/>
      <c r="N1" s="33"/>
      <c r="O1" s="33"/>
      <c r="P1" s="33"/>
      <c r="Q1" s="33"/>
      <c r="R1" s="33"/>
    </row>
    <row r="2" spans="1:18" ht="18.75" x14ac:dyDescent="0.3">
      <c r="L2" s="33" t="s">
        <v>30</v>
      </c>
      <c r="M2" s="33"/>
      <c r="N2" s="33"/>
      <c r="O2" s="33"/>
      <c r="P2" s="33"/>
      <c r="Q2" s="33"/>
      <c r="R2" s="33"/>
    </row>
    <row r="3" spans="1:18" ht="18.75" x14ac:dyDescent="0.3">
      <c r="L3" s="33" t="s">
        <v>31</v>
      </c>
      <c r="M3" s="33"/>
      <c r="N3" s="33"/>
      <c r="O3" s="33"/>
      <c r="P3" s="33"/>
      <c r="Q3" s="33"/>
      <c r="R3" s="33"/>
    </row>
    <row r="4" spans="1:18" ht="18.75" x14ac:dyDescent="0.3">
      <c r="L4" s="33" t="s">
        <v>32</v>
      </c>
      <c r="M4" s="33"/>
      <c r="N4" s="33"/>
      <c r="O4" s="33"/>
      <c r="P4" s="33"/>
      <c r="Q4" s="33"/>
      <c r="R4" s="33"/>
    </row>
    <row r="5" spans="1:18" ht="18.75" x14ac:dyDescent="0.3">
      <c r="L5" s="33" t="s">
        <v>33</v>
      </c>
      <c r="M5" s="33"/>
      <c r="N5" s="33"/>
      <c r="O5" s="33"/>
      <c r="P5" s="33"/>
      <c r="Q5" s="33"/>
      <c r="R5" s="33"/>
    </row>
    <row r="7" spans="1:18" ht="18.75" x14ac:dyDescent="0.3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9" spans="1:18" ht="44.25" customHeight="1" x14ac:dyDescent="0.25">
      <c r="A9" s="35" t="s">
        <v>11</v>
      </c>
      <c r="B9" s="35" t="s">
        <v>1</v>
      </c>
      <c r="C9" s="35" t="s">
        <v>2</v>
      </c>
      <c r="D9" s="38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25" t="s">
        <v>28</v>
      </c>
      <c r="P9" s="26"/>
      <c r="Q9" s="26"/>
      <c r="R9" s="27"/>
    </row>
    <row r="10" spans="1:18" ht="153" x14ac:dyDescent="0.25">
      <c r="A10" s="36"/>
      <c r="B10" s="36"/>
      <c r="C10" s="36"/>
      <c r="D10" s="1" t="s">
        <v>3</v>
      </c>
      <c r="E10" s="28" t="s">
        <v>5</v>
      </c>
      <c r="F10" s="28"/>
      <c r="G10" s="28" t="s">
        <v>4</v>
      </c>
      <c r="H10" s="28"/>
      <c r="I10" s="28" t="s">
        <v>6</v>
      </c>
      <c r="J10" s="28"/>
      <c r="K10" s="28" t="s">
        <v>12</v>
      </c>
      <c r="L10" s="28"/>
      <c r="M10" s="28" t="s">
        <v>13</v>
      </c>
      <c r="N10" s="28"/>
      <c r="O10" s="2" t="s">
        <v>14</v>
      </c>
      <c r="P10" s="2" t="s">
        <v>15</v>
      </c>
      <c r="Q10" s="2" t="s">
        <v>16</v>
      </c>
      <c r="R10" s="2" t="s">
        <v>17</v>
      </c>
    </row>
    <row r="11" spans="1:18" x14ac:dyDescent="0.25">
      <c r="A11" s="37"/>
      <c r="B11" s="37"/>
      <c r="C11" s="1" t="s">
        <v>7</v>
      </c>
      <c r="D11" s="1" t="s">
        <v>7</v>
      </c>
      <c r="E11" s="1" t="s">
        <v>9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10</v>
      </c>
      <c r="N11" s="1" t="s">
        <v>7</v>
      </c>
      <c r="O11" s="1" t="s">
        <v>7</v>
      </c>
      <c r="P11" s="1" t="s">
        <v>18</v>
      </c>
      <c r="Q11" s="1" t="s">
        <v>7</v>
      </c>
      <c r="R11" s="1" t="s">
        <v>7</v>
      </c>
    </row>
    <row r="12" spans="1:1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</row>
    <row r="13" spans="1:18" x14ac:dyDescent="0.25">
      <c r="A13" s="29" t="s">
        <v>35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18" ht="45" x14ac:dyDescent="0.25">
      <c r="A14" s="5">
        <v>1</v>
      </c>
      <c r="B14" s="4" t="s">
        <v>19</v>
      </c>
      <c r="C14" s="6">
        <v>1063784</v>
      </c>
      <c r="D14" s="8">
        <v>821729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590</v>
      </c>
      <c r="L14" s="8">
        <v>242055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45" x14ac:dyDescent="0.25">
      <c r="A15" s="5">
        <v>2</v>
      </c>
      <c r="B15" s="4" t="s">
        <v>20</v>
      </c>
      <c r="C15" s="6">
        <v>1174755</v>
      </c>
      <c r="D15" s="8">
        <v>992721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260</v>
      </c>
      <c r="L15" s="8">
        <v>182034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33.75" x14ac:dyDescent="0.25">
      <c r="A16" s="5"/>
      <c r="B16" s="4" t="s">
        <v>21</v>
      </c>
      <c r="C16" s="6">
        <v>1051863</v>
      </c>
      <c r="D16" s="8">
        <v>621251</v>
      </c>
      <c r="E16" s="8">
        <v>0</v>
      </c>
      <c r="F16" s="8">
        <v>0</v>
      </c>
      <c r="G16" s="8">
        <v>410</v>
      </c>
      <c r="H16" s="8">
        <v>349121</v>
      </c>
      <c r="I16" s="8">
        <v>0</v>
      </c>
      <c r="J16" s="8">
        <v>0</v>
      </c>
      <c r="K16" s="8">
        <v>165</v>
      </c>
      <c r="L16" s="8">
        <v>81491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45" x14ac:dyDescent="0.25">
      <c r="A17" s="5">
        <v>4</v>
      </c>
      <c r="B17" s="4" t="s">
        <v>22</v>
      </c>
      <c r="C17" s="6">
        <v>2232458</v>
      </c>
      <c r="D17" s="9">
        <v>1199904</v>
      </c>
      <c r="E17" s="8">
        <v>0</v>
      </c>
      <c r="F17" s="8">
        <v>0</v>
      </c>
      <c r="G17" s="9">
        <v>1017</v>
      </c>
      <c r="H17" s="9">
        <v>781731</v>
      </c>
      <c r="I17" s="8">
        <v>0</v>
      </c>
      <c r="J17" s="8">
        <v>0</v>
      </c>
      <c r="K17" s="9">
        <v>350</v>
      </c>
      <c r="L17" s="9">
        <v>250823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45" x14ac:dyDescent="0.25">
      <c r="A18" s="5">
        <v>5</v>
      </c>
      <c r="B18" s="5" t="s">
        <v>44</v>
      </c>
      <c r="C18" s="11">
        <v>1869457</v>
      </c>
      <c r="D18" s="15">
        <v>1090263</v>
      </c>
      <c r="E18" s="12">
        <f>SUM(E17)</f>
        <v>0</v>
      </c>
      <c r="F18" s="12">
        <f>SUM(E18)</f>
        <v>0</v>
      </c>
      <c r="G18" s="15">
        <v>384</v>
      </c>
      <c r="H18" s="15">
        <v>411000</v>
      </c>
      <c r="I18" s="12">
        <f>SUM(I17)</f>
        <v>0</v>
      </c>
      <c r="J18" s="12">
        <f>SUM(I18)</f>
        <v>0</v>
      </c>
      <c r="K18" s="15">
        <v>500</v>
      </c>
      <c r="L18" s="15">
        <v>368194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45" x14ac:dyDescent="0.25">
      <c r="A19" s="5">
        <v>6</v>
      </c>
      <c r="B19" s="4" t="s">
        <v>24</v>
      </c>
      <c r="C19" s="6">
        <v>1875101</v>
      </c>
      <c r="D19" s="9">
        <v>1022929</v>
      </c>
      <c r="E19" s="8">
        <v>0</v>
      </c>
      <c r="F19" s="8">
        <v>0</v>
      </c>
      <c r="G19" s="9">
        <v>720</v>
      </c>
      <c r="H19" s="9">
        <v>588000</v>
      </c>
      <c r="I19" s="8">
        <v>0</v>
      </c>
      <c r="J19" s="8">
        <v>0</v>
      </c>
      <c r="K19" s="9">
        <v>255</v>
      </c>
      <c r="L19" s="9">
        <v>264172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45" x14ac:dyDescent="0.25">
      <c r="A20" s="5">
        <v>7</v>
      </c>
      <c r="B20" s="4" t="s">
        <v>25</v>
      </c>
      <c r="C20" s="6">
        <v>1369217</v>
      </c>
      <c r="D20" s="8">
        <v>1168247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268</v>
      </c>
      <c r="L20" s="8">
        <v>200970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56.25" x14ac:dyDescent="0.25">
      <c r="A21" s="5">
        <v>8</v>
      </c>
      <c r="B21" s="4" t="s">
        <v>26</v>
      </c>
      <c r="C21" s="6">
        <v>1058141</v>
      </c>
      <c r="D21" s="8">
        <v>402127</v>
      </c>
      <c r="E21" s="8">
        <v>0</v>
      </c>
      <c r="F21" s="8">
        <v>0</v>
      </c>
      <c r="G21" s="8">
        <v>702</v>
      </c>
      <c r="H21" s="8">
        <v>419137</v>
      </c>
      <c r="I21" s="8">
        <v>0</v>
      </c>
      <c r="J21" s="8">
        <v>0</v>
      </c>
      <c r="K21" s="8">
        <v>245</v>
      </c>
      <c r="L21" s="8">
        <v>236877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33.75" x14ac:dyDescent="0.25">
      <c r="A22" s="5">
        <v>9</v>
      </c>
      <c r="B22" s="4" t="s">
        <v>27</v>
      </c>
      <c r="C22" s="6">
        <v>2627950</v>
      </c>
      <c r="D22" s="8">
        <v>1281875</v>
      </c>
      <c r="E22" s="8">
        <v>0</v>
      </c>
      <c r="F22" s="8">
        <v>0</v>
      </c>
      <c r="G22" s="8">
        <v>600</v>
      </c>
      <c r="H22" s="8">
        <v>1124075</v>
      </c>
      <c r="I22" s="8">
        <v>0</v>
      </c>
      <c r="J22" s="8">
        <v>0</v>
      </c>
      <c r="K22" s="8">
        <v>190</v>
      </c>
      <c r="L22" s="8">
        <v>210000</v>
      </c>
      <c r="M22" s="8">
        <v>0</v>
      </c>
      <c r="N22" s="8">
        <v>0</v>
      </c>
      <c r="O22" s="8">
        <v>0</v>
      </c>
      <c r="P22" s="8">
        <v>0</v>
      </c>
      <c r="Q22" s="8">
        <v>12000</v>
      </c>
      <c r="R22" s="8">
        <v>0</v>
      </c>
    </row>
    <row r="23" spans="1:18" ht="45" x14ac:dyDescent="0.25">
      <c r="A23" s="5">
        <v>10</v>
      </c>
      <c r="B23" s="4" t="s">
        <v>47</v>
      </c>
      <c r="C23" s="6">
        <v>338637</v>
      </c>
      <c r="D23" s="8">
        <v>0</v>
      </c>
      <c r="E23" s="8">
        <v>0</v>
      </c>
      <c r="F23" s="8">
        <v>0</v>
      </c>
      <c r="G23" s="8">
        <v>367</v>
      </c>
      <c r="H23" s="8">
        <v>338637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45" x14ac:dyDescent="0.25">
      <c r="A24" s="5">
        <v>11</v>
      </c>
      <c r="B24" s="4" t="s">
        <v>48</v>
      </c>
      <c r="C24" s="6">
        <v>338637</v>
      </c>
      <c r="D24" s="8">
        <v>0</v>
      </c>
      <c r="E24" s="8">
        <v>0</v>
      </c>
      <c r="F24" s="8">
        <v>0</v>
      </c>
      <c r="G24" s="8">
        <v>367</v>
      </c>
      <c r="H24" s="8">
        <v>338637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39" customHeight="1" x14ac:dyDescent="0.25">
      <c r="A25" s="20" t="s">
        <v>36</v>
      </c>
      <c r="B25" s="21"/>
      <c r="C25" s="7">
        <f>SUM(C14:C24)</f>
        <v>15000000</v>
      </c>
      <c r="D25" s="10">
        <f>SUM(D14:D24)</f>
        <v>8601046</v>
      </c>
      <c r="E25" s="10">
        <f t="shared" ref="E25:R25" si="0">SUM(E14:E22)</f>
        <v>0</v>
      </c>
      <c r="F25" s="10">
        <f>SUM(F14:F24)</f>
        <v>0</v>
      </c>
      <c r="G25" s="10">
        <f>SUM(G14:G24)</f>
        <v>4567</v>
      </c>
      <c r="H25" s="10">
        <f>SUM(H14:H24)</f>
        <v>4350338</v>
      </c>
      <c r="I25" s="10">
        <f t="shared" si="0"/>
        <v>0</v>
      </c>
      <c r="J25" s="10">
        <f t="shared" si="0"/>
        <v>0</v>
      </c>
      <c r="K25" s="10">
        <f>SUM(K14:K24)</f>
        <v>2823</v>
      </c>
      <c r="L25" s="10">
        <f t="shared" si="0"/>
        <v>2036616</v>
      </c>
      <c r="M25" s="10">
        <f t="shared" si="0"/>
        <v>0</v>
      </c>
      <c r="N25" s="10">
        <f t="shared" si="0"/>
        <v>0</v>
      </c>
      <c r="O25" s="10">
        <f t="shared" si="0"/>
        <v>0</v>
      </c>
      <c r="P25" s="10">
        <f t="shared" si="0"/>
        <v>0</v>
      </c>
      <c r="Q25" s="10">
        <f t="shared" si="0"/>
        <v>12000</v>
      </c>
      <c r="R25" s="10">
        <f t="shared" si="0"/>
        <v>0</v>
      </c>
    </row>
    <row r="26" spans="1:18" x14ac:dyDescent="0.25">
      <c r="A26" s="22" t="s">
        <v>37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ht="45" x14ac:dyDescent="0.25">
      <c r="A27" s="5">
        <v>1</v>
      </c>
      <c r="B27" s="5" t="s">
        <v>45</v>
      </c>
      <c r="C27" s="6">
        <v>707000</v>
      </c>
      <c r="D27" s="6">
        <v>0</v>
      </c>
      <c r="E27" s="8">
        <v>0</v>
      </c>
      <c r="F27" s="10">
        <f>SUM(E27)</f>
        <v>0</v>
      </c>
      <c r="G27" s="6">
        <v>826</v>
      </c>
      <c r="H27" s="6">
        <v>707000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45" x14ac:dyDescent="0.25">
      <c r="A28" s="5">
        <v>2</v>
      </c>
      <c r="B28" s="5" t="s">
        <v>42</v>
      </c>
      <c r="C28" s="15">
        <v>1909834</v>
      </c>
      <c r="D28" s="15">
        <v>1653624</v>
      </c>
      <c r="E28" s="10">
        <f>SUM(E16:E26)</f>
        <v>0</v>
      </c>
      <c r="F28" s="10">
        <f>SUM(E28)</f>
        <v>0</v>
      </c>
      <c r="G28" s="15">
        <v>0</v>
      </c>
      <c r="H28" s="15">
        <v>0</v>
      </c>
      <c r="I28" s="10">
        <f>SUM(I16:I26)</f>
        <v>0</v>
      </c>
      <c r="J28" s="10">
        <f>SUM(J16:J26)</f>
        <v>0</v>
      </c>
      <c r="K28" s="15">
        <v>189</v>
      </c>
      <c r="L28" s="15">
        <v>256210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7.5" customHeight="1" x14ac:dyDescent="0.25">
      <c r="A29" s="20" t="s">
        <v>38</v>
      </c>
      <c r="B29" s="21"/>
      <c r="C29" s="13">
        <f>SUM(C27:C28)</f>
        <v>2616834</v>
      </c>
      <c r="D29" s="13">
        <f>SUM(D27:D28)</f>
        <v>1653624</v>
      </c>
      <c r="E29" s="12">
        <f>SUM(E27:E28)</f>
        <v>0</v>
      </c>
      <c r="F29" s="12">
        <f>SUM(E29)</f>
        <v>0</v>
      </c>
      <c r="G29" s="13">
        <f t="shared" ref="G29:L29" si="1">SUM(G27:G28)</f>
        <v>826</v>
      </c>
      <c r="H29" s="13">
        <f t="shared" si="1"/>
        <v>707000</v>
      </c>
      <c r="I29" s="12">
        <f t="shared" si="1"/>
        <v>0</v>
      </c>
      <c r="J29" s="12">
        <f t="shared" si="1"/>
        <v>0</v>
      </c>
      <c r="K29" s="12">
        <f t="shared" si="1"/>
        <v>189</v>
      </c>
      <c r="L29" s="12">
        <f t="shared" si="1"/>
        <v>256210</v>
      </c>
      <c r="M29" s="12">
        <f t="shared" ref="M29:R29" si="2">SUM(M28)</f>
        <v>0</v>
      </c>
      <c r="N29" s="12">
        <f t="shared" si="2"/>
        <v>0</v>
      </c>
      <c r="O29" s="12">
        <f t="shared" si="2"/>
        <v>0</v>
      </c>
      <c r="P29" s="12">
        <f t="shared" si="2"/>
        <v>0</v>
      </c>
      <c r="Q29" s="12">
        <f t="shared" si="2"/>
        <v>0</v>
      </c>
      <c r="R29" s="12">
        <f t="shared" si="2"/>
        <v>0</v>
      </c>
    </row>
    <row r="30" spans="1:18" x14ac:dyDescent="0.25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ht="45" x14ac:dyDescent="0.25">
      <c r="A31" s="5">
        <v>1</v>
      </c>
      <c r="B31" s="5" t="s">
        <v>46</v>
      </c>
      <c r="C31" s="5">
        <v>1778891</v>
      </c>
      <c r="D31" s="6">
        <v>695837</v>
      </c>
      <c r="E31" s="10">
        <f>SUM(E19:E29)</f>
        <v>0</v>
      </c>
      <c r="F31" s="10">
        <f>SUM(E31)</f>
        <v>0</v>
      </c>
      <c r="G31" s="6">
        <v>1032</v>
      </c>
      <c r="H31" s="6">
        <v>764670</v>
      </c>
      <c r="I31" s="8">
        <v>0</v>
      </c>
      <c r="J31" s="8">
        <f>SUM(I31)</f>
        <v>0</v>
      </c>
      <c r="K31" s="6">
        <v>210</v>
      </c>
      <c r="L31" s="6">
        <v>256155</v>
      </c>
      <c r="M31" s="8">
        <v>0</v>
      </c>
      <c r="N31" s="8">
        <v>0</v>
      </c>
      <c r="O31" s="8">
        <v>0</v>
      </c>
      <c r="P31" s="8">
        <v>0</v>
      </c>
      <c r="Q31" s="8">
        <v>62229</v>
      </c>
      <c r="R31" s="8">
        <v>0</v>
      </c>
    </row>
    <row r="32" spans="1:18" ht="45" x14ac:dyDescent="0.25">
      <c r="A32" s="11">
        <v>2</v>
      </c>
      <c r="B32" s="5" t="s">
        <v>43</v>
      </c>
      <c r="C32" s="11">
        <v>1628045</v>
      </c>
      <c r="D32" s="15">
        <v>758001</v>
      </c>
      <c r="E32" s="12">
        <f>SUM(E30)</f>
        <v>0</v>
      </c>
      <c r="F32" s="12">
        <f>SUM(E32)</f>
        <v>0</v>
      </c>
      <c r="G32" s="15">
        <v>784</v>
      </c>
      <c r="H32" s="15">
        <v>616442</v>
      </c>
      <c r="I32" s="12">
        <f>SUM(I30)</f>
        <v>0</v>
      </c>
      <c r="J32" s="12">
        <f>SUM(I32)</f>
        <v>0</v>
      </c>
      <c r="K32" s="15">
        <v>160</v>
      </c>
      <c r="L32" s="15">
        <v>193160</v>
      </c>
      <c r="M32" s="8">
        <v>0</v>
      </c>
      <c r="N32" s="8">
        <v>0</v>
      </c>
      <c r="O32" s="8">
        <v>0</v>
      </c>
      <c r="P32" s="8">
        <v>0</v>
      </c>
      <c r="Q32" s="8">
        <v>60442</v>
      </c>
      <c r="R32" s="8">
        <v>0</v>
      </c>
    </row>
    <row r="33" spans="1:18" ht="56.25" x14ac:dyDescent="0.25">
      <c r="A33" s="11">
        <v>3</v>
      </c>
      <c r="B33" s="4" t="s">
        <v>23</v>
      </c>
      <c r="C33" s="6">
        <v>1836618</v>
      </c>
      <c r="D33" s="9">
        <v>986954</v>
      </c>
      <c r="E33" s="8">
        <v>0</v>
      </c>
      <c r="F33" s="8">
        <v>0</v>
      </c>
      <c r="G33" s="9">
        <v>720</v>
      </c>
      <c r="H33" s="9">
        <v>588000</v>
      </c>
      <c r="I33" s="8">
        <v>0</v>
      </c>
      <c r="J33" s="8">
        <v>0</v>
      </c>
      <c r="K33" s="9">
        <v>230</v>
      </c>
      <c r="L33" s="9">
        <v>261664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4.5" customHeight="1" x14ac:dyDescent="0.25">
      <c r="A34" s="20" t="s">
        <v>40</v>
      </c>
      <c r="B34" s="21"/>
      <c r="C34" s="13">
        <f>SUM(C31:C33)</f>
        <v>5243554</v>
      </c>
      <c r="D34" s="13">
        <f>SUM(D31:D33)</f>
        <v>2440792</v>
      </c>
      <c r="E34" s="12">
        <f>SUM(E31:E33)</f>
        <v>0</v>
      </c>
      <c r="F34" s="12">
        <f>SUM(E34)</f>
        <v>0</v>
      </c>
      <c r="G34" s="12">
        <f>SUM(G31:G33)</f>
        <v>2536</v>
      </c>
      <c r="H34" s="12">
        <f>SUM(H31:H33)</f>
        <v>1969112</v>
      </c>
      <c r="I34" s="12">
        <f>SUM(I31:I33)</f>
        <v>0</v>
      </c>
      <c r="J34" s="12">
        <f>SUM(I34)</f>
        <v>0</v>
      </c>
      <c r="K34" s="13">
        <f>SUM(K31:K33)</f>
        <v>600</v>
      </c>
      <c r="L34" s="13">
        <f>SUM(L31:L33)</f>
        <v>710979</v>
      </c>
      <c r="M34" s="12">
        <f>SUM(M32:M33)</f>
        <v>0</v>
      </c>
      <c r="N34" s="12">
        <f>SUM(M34)</f>
        <v>0</v>
      </c>
      <c r="O34" s="12">
        <f>SUM(O32:O33)</f>
        <v>0</v>
      </c>
      <c r="P34" s="12">
        <f>SUM(O34)</f>
        <v>0</v>
      </c>
      <c r="Q34" s="12">
        <f>SUM(Q31:Q33)</f>
        <v>122671</v>
      </c>
      <c r="R34" s="12">
        <f>SUM(R32:R33)</f>
        <v>0</v>
      </c>
    </row>
    <row r="35" spans="1:18" ht="48" customHeight="1" x14ac:dyDescent="0.25">
      <c r="A35" s="32" t="s">
        <v>41</v>
      </c>
      <c r="B35" s="32"/>
      <c r="C35" s="13">
        <f>SUM(C25+C29+C34)</f>
        <v>22860388</v>
      </c>
      <c r="D35" s="12">
        <f>SUM(D25+D29+D34)</f>
        <v>12695462</v>
      </c>
      <c r="E35" s="12">
        <f>SUM(E34)</f>
        <v>0</v>
      </c>
      <c r="F35" s="12">
        <f>SUM(E35)</f>
        <v>0</v>
      </c>
      <c r="G35" s="12">
        <f>SUM(G25+G29+G34)</f>
        <v>7929</v>
      </c>
      <c r="H35" s="12">
        <f>SUM(H25+H29+H34)</f>
        <v>7026450</v>
      </c>
      <c r="I35" s="12">
        <f>SUM(I34)</f>
        <v>0</v>
      </c>
      <c r="J35" s="12">
        <f>SUM(I35)</f>
        <v>0</v>
      </c>
      <c r="K35" s="12">
        <f>SUM(K25+K29+K34)</f>
        <v>3612</v>
      </c>
      <c r="L35" s="12">
        <f>SUM(L25+L29+L34)</f>
        <v>3003805</v>
      </c>
      <c r="M35" s="12">
        <f>SUM(M34)</f>
        <v>0</v>
      </c>
      <c r="N35" s="12">
        <f>SUM(M35)</f>
        <v>0</v>
      </c>
      <c r="O35" s="12">
        <f>SUM(O34)</f>
        <v>0</v>
      </c>
      <c r="P35" s="12">
        <f>SUM(O35)</f>
        <v>0</v>
      </c>
      <c r="Q35" s="12">
        <f>SUM(Q25+Q34)</f>
        <v>134671</v>
      </c>
      <c r="R35" s="12">
        <f>SUM(R34)</f>
        <v>0</v>
      </c>
    </row>
    <row r="36" spans="1: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25">
      <c r="A38" s="14"/>
      <c r="B38" s="16"/>
      <c r="C38" s="17"/>
      <c r="D38" s="18"/>
      <c r="E38" s="19"/>
      <c r="F38" s="19"/>
      <c r="G38" s="18"/>
      <c r="H38" s="18"/>
      <c r="I38" s="19"/>
      <c r="J38" s="19"/>
      <c r="K38" s="18"/>
      <c r="L38" s="18"/>
      <c r="M38" s="19"/>
      <c r="N38" s="19"/>
      <c r="O38" s="19"/>
      <c r="P38" s="19"/>
      <c r="Q38" s="19"/>
      <c r="R38" s="19"/>
    </row>
    <row r="39" spans="1:18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</sheetData>
  <mergeCells count="23">
    <mergeCell ref="A34:B34"/>
    <mergeCell ref="A35:B35"/>
    <mergeCell ref="L1:R1"/>
    <mergeCell ref="L2:R2"/>
    <mergeCell ref="L3:R3"/>
    <mergeCell ref="L4:R4"/>
    <mergeCell ref="L5:R5"/>
    <mergeCell ref="A7:R7"/>
    <mergeCell ref="I10:J10"/>
    <mergeCell ref="K10:L10"/>
    <mergeCell ref="M10:N10"/>
    <mergeCell ref="A9:A11"/>
    <mergeCell ref="B9:B11"/>
    <mergeCell ref="C9:C10"/>
    <mergeCell ref="D9:N9"/>
    <mergeCell ref="A26:R26"/>
    <mergeCell ref="A29:B29"/>
    <mergeCell ref="A30:R30"/>
    <mergeCell ref="A25:B25"/>
    <mergeCell ref="O9:R9"/>
    <mergeCell ref="E10:F10"/>
    <mergeCell ref="G10:H10"/>
    <mergeCell ref="A13:R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2014-06-18T02:38:08Z</dcterms:modified>
</cp:coreProperties>
</file>