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ЧБ" sheetId="1" r:id="rId1"/>
  </sheets>
  <definedNames>
    <definedName name="APPT" localSheetId="0">ДЧБ!#REF!</definedName>
    <definedName name="FIO" localSheetId="0">ДЧБ!#REF!</definedName>
    <definedName name="LAST_CELL" localSheetId="0">ДЧБ!$I$208</definedName>
    <definedName name="SIGN" localSheetId="0">ДЧБ!$A$18:$G$18</definedName>
  </definedNames>
  <calcPr calcId="145621"/>
</workbook>
</file>

<file path=xl/calcChain.xml><?xml version="1.0" encoding="utf-8"?>
<calcChain xmlns="http://schemas.openxmlformats.org/spreadsheetml/2006/main">
  <c r="E122" i="1"/>
  <c r="E197" l="1"/>
  <c r="E188"/>
  <c r="E183"/>
  <c r="E166"/>
  <c r="E149"/>
  <c r="E135"/>
  <c r="E130"/>
  <c r="E108"/>
  <c r="E95"/>
  <c r="E57"/>
  <c r="E52"/>
  <c r="E48"/>
  <c r="E22"/>
  <c r="E16"/>
  <c r="E11" l="1"/>
</calcChain>
</file>

<file path=xl/sharedStrings.xml><?xml version="1.0" encoding="utf-8"?>
<sst xmlns="http://schemas.openxmlformats.org/spreadsheetml/2006/main" count="572" uniqueCount="335">
  <si>
    <t>Финансовое управление администрации Увельского муниципального района</t>
  </si>
  <si>
    <t>Администрация Увельского муниципального района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</si>
  <si>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</si>
  <si>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921</t>
  </si>
  <si>
    <t>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</si>
  <si>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</si>
  <si>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1.16.01084.01.0000.140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</si>
  <si>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</si>
  <si>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</si>
  <si>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</si>
  <si>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2.18.60010.05.0000.150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</si>
  <si>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</si>
  <si>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1.16.10123.01.0051.140</t>
  </si>
  <si>
    <t>Прочие доходы от компенсации затрат бюджетов муниципальных районов</t>
  </si>
  <si>
    <t>1.13.02995.05.0000.130</t>
  </si>
  <si>
    <t>Прочие межбюджетные трансферты, передаваемые бюджетам муниципальных районов</t>
  </si>
  <si>
    <t>2.02.49999.05.0000.150</t>
  </si>
  <si>
    <t>Прочие субсидии бюджетам муниципальных районов</t>
  </si>
  <si>
    <t>2.02.29999.05.0000.150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</si>
  <si>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</si>
  <si>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</si>
  <si>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муниципальных районов на государственную регистрацию актов гражданского состояния</t>
  </si>
  <si>
    <t>2.02.35930.05.0000.150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</si>
  <si>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</si>
  <si>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</si>
  <si>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Субсидии бюджетам муниципальных районов на реализацию мероприятий по обеспечению жильем молодых семей</t>
  </si>
  <si>
    <t>2.02.25497.05.0000.150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</si>
  <si>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</si>
  <si>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</si>
  <si>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Главное контрольное управление Челябинской области</t>
  </si>
  <si>
    <t>034</t>
  </si>
  <si>
    <t>Главное управление лесами Челябинской области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</si>
  <si>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</si>
  <si>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t>
  </si>
  <si>
    <t>1.16.11050.01.0000.140</t>
  </si>
  <si>
    <t>Главное управление юстиции Челябинской области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</si>
  <si>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</si>
  <si>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024</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</si>
  <si>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</si>
  <si>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</si>
  <si>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</si>
  <si>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</si>
  <si>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1.16.01143.01.0171.140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</si>
  <si>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</si>
  <si>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</si>
  <si>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</si>
  <si>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</si>
  <si>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</si>
  <si>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</si>
  <si>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</si>
  <si>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1.16.01153.01.0012.140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</si>
  <si>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</si>
  <si>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1.16.01173.01.0008.140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</si>
  <si>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</si>
  <si>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</si>
  <si>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</si>
  <si>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1.16.01193.01.0005.140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</si>
  <si>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</si>
  <si>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</si>
  <si>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</si>
  <si>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1.16.01203.01.0008.140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</si>
  <si>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</si>
  <si>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</si>
  <si>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</si>
  <si>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1.16.01053.01.0035.140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</si>
  <si>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</si>
  <si>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</si>
  <si>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</si>
  <si>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</si>
  <si>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</si>
  <si>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1.16.01063.01.0009.140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</si>
  <si>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</si>
  <si>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</si>
  <si>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</si>
  <si>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</si>
  <si>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</si>
  <si>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1.16.01073.01.0017.140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</si>
  <si>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</si>
  <si>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1.16.01083.01.9000.140</t>
  </si>
  <si>
    <t>Комитет по делам культуры и молодежной политики администрации Увельского муниципального района Челябинской области</t>
  </si>
  <si>
    <t>924</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</si>
  <si>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</si>
  <si>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</si>
  <si>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Субсидия бюджетам муниципальных районов на поддержку отрасли культуры</t>
  </si>
  <si>
    <t>2.02.25519.05.0000.150</t>
  </si>
  <si>
    <t>Комитет по земельным отношениям  администрации Увельского муниципального района</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</si>
  <si>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</si>
  <si>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939</t>
  </si>
  <si>
    <t>1.14.06013.05.0000.430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</si>
  <si>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</si>
  <si>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1.11.05013.05.1000.120</t>
  </si>
  <si>
    <t>1.11.05013.05.2000.120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</si>
  <si>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</si>
  <si>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1.14.06313.05.0000.430</t>
  </si>
  <si>
    <t>Комитет по управлению имуществом Увельского  муниципального района Челябинской области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</si>
  <si>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</si>
  <si>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931</t>
  </si>
  <si>
    <t>1.11.07015.05.0000.120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</si>
  <si>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</si>
  <si>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1.14.02053.05.1000.440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</si>
  <si>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</si>
  <si>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1.14.02053.05.1000.410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</si>
  <si>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</si>
  <si>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</si>
  <si>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казну муниципальных районов (за исключением земельных участков)</t>
  </si>
  <si>
    <t>1.11.05075.05.1000.120</t>
  </si>
  <si>
    <t>Невыясненные поступления, зачисляемые в бюджеты муниципальных районов</t>
  </si>
  <si>
    <t>1.17.01050.05.0000.180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</si>
  <si>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</si>
  <si>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1.14.06325.05.0000.430</t>
  </si>
  <si>
    <t>Прочие безвозмездные поступления в бюджеты муниципальных районов</t>
  </si>
  <si>
    <t>2.07.05030.05.0000.150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</si>
  <si>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</si>
  <si>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1.11.09045.05.1000.120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</si>
  <si>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</si>
  <si>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1.11.08050.05.0000.120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</si>
  <si>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</si>
  <si>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</si>
  <si>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Субсидии бюджетам муниципальных районов на обеспечение комплексного развития сельских территорий</t>
  </si>
  <si>
    <t>2.02.25576.05.0000.150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</si>
  <si>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</si>
  <si>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2.02.20302.05.0000.150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</si>
  <si>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</si>
  <si>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2.02.20299.05.0000.150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</si>
  <si>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</si>
  <si>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2.02.20079.05.0000.150</t>
  </si>
  <si>
    <t>Комитет строительства и инфраструктуры администрации Увельского муниципального района</t>
  </si>
  <si>
    <t>935</t>
  </si>
  <si>
    <t>Субсидии бюджетам муниципальных районов на реализацию программ формирования современной городской среды</t>
  </si>
  <si>
    <t>2.02.25555.05.0000.150</t>
  </si>
  <si>
    <t>Субсидии бюджетам муниципальных районов на софинансирование капитальных вложений в объекты муниципальной собственности</t>
  </si>
  <si>
    <t>2.02.20077.05.0000.150</t>
  </si>
  <si>
    <t>2.02.27112.05.0000.150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</si>
  <si>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</si>
  <si>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2.02.20041.05.0000.150</t>
  </si>
  <si>
    <t>Министерство образования и науки Челябинской области</t>
  </si>
  <si>
    <t>012</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</si>
  <si>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</si>
  <si>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1.16.01063.01.0023.140</t>
  </si>
  <si>
    <t>Министерство по радиационной и экологической безопасности Челябинской области</t>
  </si>
  <si>
    <t>009</t>
  </si>
  <si>
    <t>Министерство сельского хозяйства Челябинской области</t>
  </si>
  <si>
    <t>008</t>
  </si>
  <si>
    <t>Отдел внутренних дел по Увельскому муниципальному району Челябинской области</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</si>
  <si>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</si>
  <si>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t>
  </si>
  <si>
    <t>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</si>
  <si>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</si>
  <si>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1.08.07100.01.8035.110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</si>
  <si>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</si>
  <si>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1.08.07141.01.8000.110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</si>
  <si>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</si>
  <si>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</si>
  <si>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</si>
  <si>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</si>
  <si>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</si>
  <si>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</si>
  <si>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</si>
  <si>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1.08.06000.01.8004.110</t>
  </si>
  <si>
    <t>Управление жилищно-коммунального хозяйства Администрации Увельского муниципального района</t>
  </si>
  <si>
    <t>934</t>
  </si>
  <si>
    <t>Прочие субвенции бюджетам муниципальных районов</t>
  </si>
  <si>
    <t>2.02.39999.05.0000.150</t>
  </si>
  <si>
    <t>Управление образования администрации Увельского муниципального района Челябинской области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</si>
  <si>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</si>
  <si>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925</t>
  </si>
  <si>
    <t>2.19.60010.05.0000.150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</si>
  <si>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</si>
  <si>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1.16.07090.05.0000.140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</si>
  <si>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</si>
  <si>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2.02.45303.05.0000.150</t>
  </si>
  <si>
    <t>Прочие доходы от оказания платных услуг (работ) получателями средств бюджетов муниципальных районов</t>
  </si>
  <si>
    <t>1.13.01995.05.0000.130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</si>
  <si>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</si>
  <si>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</si>
  <si>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</si>
  <si>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2.02.25169.05.0000.150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</si>
  <si>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</si>
  <si>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2.02.25304.05.0000.150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</si>
  <si>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</si>
  <si>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2.02.25097.05.0000.150</t>
  </si>
  <si>
    <t>Субсидии бюджетам муниципальных районов на создание новых мест дополнительного образования детей</t>
  </si>
  <si>
    <t>2.02.25491.05.0000.150</t>
  </si>
  <si>
    <t>Управление социальной защиты населения Увельского муниципального района</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</si>
  <si>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районов</t>
  </si>
  <si>
    <t>927</t>
  </si>
  <si>
    <t>2.19.35380.05.0000.150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</si>
  <si>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</si>
  <si>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2.19.35220.05.0000.150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</si>
  <si>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</si>
  <si>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1.16.10031.05.0000.140</t>
  </si>
  <si>
    <t>Прочие неналоговые доходы бюджетов муниципальных районов</t>
  </si>
  <si>
    <t>1.17.05050.05.0000.180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</si>
  <si>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</si>
  <si>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2.02.35380.05.0000.150</t>
  </si>
  <si>
    <t>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</si>
  <si>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2.02.35280.05.0000.150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</si>
  <si>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</si>
  <si>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2.02.30013.05.0000.150</t>
  </si>
  <si>
    <t>Субвенции бюджетам муниципальных районов на оплату жилищно-коммунальных услуг отдельным категориям граждан</t>
  </si>
  <si>
    <t>2.02.35250.05.0000.150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</si>
  <si>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</si>
  <si>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2.02.35220.05.0000.150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</si>
  <si>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</si>
  <si>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2.02.35137.05.0000.150</t>
  </si>
  <si>
    <t>Субвенции бюджетам муниципальных районов на предоставление гражданам субсидий на оплату жилого помещения и коммунальных услуг</t>
  </si>
  <si>
    <t>2.02.30022.05.0000.150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</si>
  <si>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</si>
  <si>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</si>
  <si>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Федеральная налоговая служба</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</si>
  <si>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</si>
  <si>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t>
  </si>
  <si>
    <t>1.08.07310.01.8000.110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</si>
  <si>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</si>
  <si>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1.08.03010.01.4000.110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</si>
  <si>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</si>
  <si>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1.08.03010.01.1000.110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</si>
  <si>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</si>
  <si>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1.16.10129.01.0000.140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</si>
  <si>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</si>
  <si>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</si>
  <si>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</si>
  <si>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</si>
  <si>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</si>
  <si>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</si>
  <si>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</si>
  <si>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</si>
  <si>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сельскохозяйственный налог (пени по соответствующему платежу)</t>
  </si>
  <si>
    <t>1.05.03010.01.2100.110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</si>
  <si>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</si>
  <si>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</si>
  <si>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</si>
  <si>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1.05.03010.01.3000.110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</si>
  <si>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</si>
  <si>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1.05.01050.01.2100.110</t>
  </si>
  <si>
    <t>Налог на добычу общераспространенных полезных ископаемых (пени по соответствующему платежу)</t>
  </si>
  <si>
    <t>1.07.01020.01.2100.110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</si>
  <si>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</si>
  <si>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1.07.01020.01.1000.110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</si>
  <si>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</si>
  <si>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1.07.01030.01.2100.110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</si>
  <si>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</si>
  <si>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1.07.01030.01.1000.110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</si>
  <si>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</si>
  <si>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</si>
  <si>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</si>
  <si>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</si>
  <si>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</si>
  <si>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</si>
  <si>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</si>
  <si>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</si>
  <si>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</si>
  <si>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</si>
  <si>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</si>
  <si>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</si>
  <si>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</si>
  <si>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</si>
  <si>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</si>
  <si>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</si>
  <si>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</si>
  <si>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</si>
  <si>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</si>
  <si>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</si>
  <si>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</si>
  <si>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</si>
  <si>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</si>
  <si>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1.05.04020.02.2100.110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</si>
  <si>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</si>
  <si>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</si>
  <si>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</si>
  <si>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</si>
  <si>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(прочие поступления)</t>
  </si>
  <si>
    <t>1.05.01011.01.4000.110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</si>
  <si>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</si>
  <si>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1.05.01011.01.1000.110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</si>
  <si>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</si>
  <si>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</si>
  <si>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t>
  </si>
  <si>
    <t>1.05.01011.01.5000.110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</si>
  <si>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</si>
  <si>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</si>
  <si>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</si>
  <si>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</si>
  <si>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</si>
  <si>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1.05.01021.01.3000.110</t>
  </si>
  <si>
    <t>Федеральная служба государственной регистрации, кадастра и картографии</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</si>
  <si>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</si>
  <si>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t>
  </si>
  <si>
    <t>1.08.07020.01.8000.110</t>
  </si>
  <si>
    <t>Федеральная служба по надзору в сфере природопользования</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</si>
  <si>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</si>
  <si>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t>
  </si>
  <si>
    <t>1.12.01010.01.6000.120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</si>
  <si>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</si>
  <si>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</si>
  <si>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</si>
  <si>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</si>
  <si>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Федеральная служба судебных приставов</t>
  </si>
  <si>
    <t>322</t>
  </si>
  <si>
    <t>Федеральное казначейство</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</si>
  <si>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</si>
  <si>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t>
  </si>
  <si>
    <t>1.03.02251.01.0000.110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</si>
  <si>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</si>
  <si>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</si>
  <si>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</si>
  <si>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</si>
  <si>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</si>
  <si>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</si>
  <si>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</si>
  <si>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922</t>
  </si>
  <si>
    <t>2.19.35118.05.0000.150</t>
  </si>
  <si>
    <t>Дотации бюджетам муниципальных районов на выравнивание бюджетной обеспеченности</t>
  </si>
  <si>
    <t>2.02.15001.05.0000.150</t>
  </si>
  <si>
    <t>Дотации бюджетам муниципальных районов на поддержку мер по обеспечению сбалансированности бюджетов</t>
  </si>
  <si>
    <t>2.02.15002.05.0000.150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</si>
  <si>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</si>
  <si>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2.02.15009.05.0000.150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</si>
  <si>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</si>
  <si>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2.18.35118.05.0000.150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</si>
  <si>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</si>
  <si>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</si>
  <si>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ВСЕГО</t>
  </si>
  <si>
    <t>Наименование главного администратора доходов</t>
  </si>
  <si>
    <t>Наименование доходов</t>
  </si>
  <si>
    <t>Код дохода по бюджетной классификации</t>
  </si>
  <si>
    <t>Сумма</t>
  </si>
  <si>
    <t>Приложение 1</t>
  </si>
  <si>
    <t>к решению Собрания депутатов</t>
  </si>
  <si>
    <t>Увельского муниципального района</t>
  </si>
  <si>
    <t>Доходы</t>
  </si>
  <si>
    <t>по кодам классификации доходов бюджета</t>
  </si>
  <si>
    <t>от___________________2021г. №_____</t>
  </si>
  <si>
    <t>бюджета Увельского муниципального района за 2020 год</t>
  </si>
  <si>
    <t>(тыс. рублей)</t>
  </si>
</sst>
</file>

<file path=xl/styles.xml><?xml version="1.0" encoding="utf-8"?>
<styleSheet xmlns="http://schemas.openxmlformats.org/spreadsheetml/2006/main">
  <numFmts count="3">
    <numFmt numFmtId="164" formatCode="dd/mm/yyyy\ hh:mm"/>
    <numFmt numFmtId="165" formatCode="#,##0.0"/>
    <numFmt numFmtId="166" formatCode="?"/>
  </numFmts>
  <fonts count="12">
    <font>
      <sz val="10"/>
      <name val="Arial"/>
    </font>
    <font>
      <sz val="8.5"/>
      <name val="MS Sans Serif"/>
    </font>
    <font>
      <sz val="8"/>
      <name val="Arial Cyr"/>
    </font>
    <font>
      <b/>
      <sz val="8"/>
      <name val="MS Sans Serif"/>
    </font>
    <font>
      <b/>
      <sz val="8"/>
      <name val="Arial Narrow"/>
    </font>
    <font>
      <sz val="8"/>
      <name val="Arial Narrow"/>
    </font>
    <font>
      <sz val="8"/>
      <name val="Arial Narrow"/>
      <family val="2"/>
      <charset val="204"/>
    </font>
    <font>
      <b/>
      <sz val="8.5"/>
      <name val="MS Sans Serif"/>
      <family val="2"/>
      <charset val="204"/>
    </font>
    <font>
      <sz val="8.5"/>
      <name val="MS Sans Serif"/>
      <family val="2"/>
      <charset val="204"/>
    </font>
    <font>
      <sz val="10"/>
      <name val="Times New Roman"/>
      <family val="1"/>
      <charset val="204"/>
    </font>
    <font>
      <b/>
      <sz val="11"/>
      <name val="Times New Roman"/>
      <family val="1"/>
      <charset val="204"/>
    </font>
    <font>
      <sz val="12"/>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8">
    <xf numFmtId="0" fontId="0" fillId="0" borderId="0" xfId="0"/>
    <xf numFmtId="0" fontId="1" fillId="0" borderId="0" xfId="0" applyFont="1" applyBorder="1" applyAlignment="1" applyProtection="1"/>
    <xf numFmtId="0" fontId="2" fillId="0" borderId="0" xfId="0" applyFont="1" applyBorder="1" applyAlignment="1" applyProtection="1"/>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xf>
    <xf numFmtId="49" fontId="4" fillId="0" borderId="1" xfId="0" applyNumberFormat="1" applyFont="1" applyBorder="1" applyAlignment="1" applyProtection="1">
      <alignment horizontal="left"/>
    </xf>
    <xf numFmtId="166" fontId="4" fillId="0" borderId="2" xfId="0" applyNumberFormat="1" applyFont="1" applyBorder="1" applyAlignment="1" applyProtection="1">
      <alignment horizontal="left" vertical="center" wrapText="1"/>
    </xf>
    <xf numFmtId="166" fontId="5" fillId="0" borderId="2" xfId="0" applyNumberFormat="1" applyFont="1" applyBorder="1" applyAlignment="1" applyProtection="1">
      <alignment horizontal="left" vertical="center" wrapText="1"/>
    </xf>
    <xf numFmtId="49" fontId="4" fillId="0" borderId="2"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165" fontId="4" fillId="0" borderId="3" xfId="0" applyNumberFormat="1" applyFont="1" applyBorder="1" applyAlignment="1" applyProtection="1">
      <alignment horizontal="right"/>
    </xf>
    <xf numFmtId="0" fontId="1" fillId="0" borderId="0" xfId="0" applyFont="1" applyBorder="1" applyAlignment="1" applyProtection="1">
      <alignment horizontal="right"/>
    </xf>
    <xf numFmtId="49" fontId="4" fillId="0" borderId="2" xfId="0" applyNumberFormat="1" applyFont="1" applyBorder="1" applyAlignment="1" applyProtection="1">
      <alignment horizontal="right" vertical="center" wrapText="1"/>
    </xf>
    <xf numFmtId="49" fontId="5" fillId="0" borderId="2" xfId="0" applyNumberFormat="1" applyFont="1" applyBorder="1" applyAlignment="1" applyProtection="1">
      <alignment horizontal="right" vertical="center" wrapText="1"/>
    </xf>
    <xf numFmtId="49" fontId="4" fillId="0" borderId="4" xfId="0" applyNumberFormat="1" applyFont="1" applyBorder="1" applyAlignment="1" applyProtection="1">
      <alignment horizontal="right" vertical="center" wrapText="1"/>
    </xf>
    <xf numFmtId="49" fontId="5" fillId="0" borderId="4" xfId="0" applyNumberFormat="1" applyFont="1" applyBorder="1" applyAlignment="1" applyProtection="1">
      <alignment horizontal="right" vertical="center" wrapText="1"/>
    </xf>
    <xf numFmtId="0" fontId="0" fillId="0" borderId="0" xfId="0" applyAlignment="1">
      <alignment horizontal="right"/>
    </xf>
    <xf numFmtId="0" fontId="1" fillId="0" borderId="0" xfId="0" applyFont="1" applyBorder="1" applyAlignment="1" applyProtection="1">
      <alignment horizontal="left"/>
    </xf>
    <xf numFmtId="49" fontId="4" fillId="0" borderId="3" xfId="0" applyNumberFormat="1"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49" fontId="4" fillId="0" borderId="5" xfId="0" applyNumberFormat="1" applyFont="1" applyBorder="1" applyAlignment="1" applyProtection="1">
      <alignment horizontal="left" vertical="center" wrapText="1"/>
    </xf>
    <xf numFmtId="49" fontId="5" fillId="0" borderId="5" xfId="0" applyNumberFormat="1" applyFont="1" applyBorder="1" applyAlignment="1" applyProtection="1">
      <alignment horizontal="left" vertical="center" wrapText="1"/>
    </xf>
    <xf numFmtId="0" fontId="0" fillId="0" borderId="0" xfId="0" applyAlignment="1">
      <alignment horizontal="left"/>
    </xf>
    <xf numFmtId="49" fontId="6" fillId="0" borderId="2" xfId="0" applyNumberFormat="1" applyFont="1" applyBorder="1" applyAlignment="1" applyProtection="1">
      <alignment horizontal="right" vertical="center" wrapText="1"/>
    </xf>
    <xf numFmtId="49" fontId="6" fillId="0" borderId="3" xfId="0" applyNumberFormat="1" applyFont="1" applyBorder="1" applyAlignment="1" applyProtection="1">
      <alignment horizontal="left" vertical="center" wrapText="1"/>
    </xf>
    <xf numFmtId="165" fontId="4" fillId="0" borderId="3" xfId="0" applyNumberFormat="1" applyFont="1" applyFill="1" applyBorder="1" applyAlignment="1" applyProtection="1">
      <alignment horizontal="right" vertical="center" wrapText="1"/>
    </xf>
    <xf numFmtId="165" fontId="5" fillId="0" borderId="3" xfId="0" applyNumberFormat="1" applyFont="1" applyFill="1" applyBorder="1" applyAlignment="1" applyProtection="1">
      <alignment horizontal="right" vertical="center" wrapText="1"/>
    </xf>
    <xf numFmtId="0" fontId="0" fillId="0" borderId="0" xfId="0" applyFill="1"/>
    <xf numFmtId="49" fontId="7" fillId="0" borderId="1" xfId="0" applyNumberFormat="1" applyFont="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0" xfId="0" applyFont="1" applyBorder="1" applyAlignment="1" applyProtection="1">
      <alignment wrapText="1"/>
    </xf>
    <xf numFmtId="0" fontId="8" fillId="0" borderId="0" xfId="0" applyFont="1" applyBorder="1" applyAlignment="1" applyProtection="1"/>
    <xf numFmtId="0" fontId="10" fillId="0" borderId="0" xfId="0" applyFont="1" applyBorder="1" applyAlignment="1" applyProtection="1">
      <alignment horizontal="left"/>
    </xf>
    <xf numFmtId="0" fontId="10" fillId="0" borderId="0" xfId="0" applyFont="1" applyBorder="1" applyAlignment="1" applyProtection="1">
      <alignment horizontal="center"/>
    </xf>
    <xf numFmtId="49" fontId="10" fillId="0" borderId="0" xfId="0" applyNumberFormat="1" applyFont="1" applyBorder="1" applyAlignment="1" applyProtection="1"/>
    <xf numFmtId="164" fontId="10" fillId="0" borderId="0" xfId="0" applyNumberFormat="1" applyFont="1" applyBorder="1" applyAlignment="1" applyProtection="1">
      <alignment horizontal="center"/>
    </xf>
    <xf numFmtId="165" fontId="8" fillId="0" borderId="0" xfId="0" applyNumberFormat="1" applyFont="1" applyFill="1" applyBorder="1" applyAlignment="1" applyProtection="1">
      <alignment wrapText="1"/>
    </xf>
    <xf numFmtId="0" fontId="9" fillId="0" borderId="0" xfId="0" applyFont="1" applyBorder="1" applyAlignment="1" applyProtection="1">
      <alignment wrapText="1"/>
    </xf>
    <xf numFmtId="0" fontId="8" fillId="0" borderId="0" xfId="0" applyFont="1" applyBorder="1" applyAlignment="1" applyProtection="1">
      <alignment horizontal="right" wrapText="1"/>
    </xf>
    <xf numFmtId="0" fontId="8" fillId="0" borderId="0" xfId="0" applyFont="1" applyFill="1" applyBorder="1" applyAlignment="1" applyProtection="1">
      <alignment horizontal="right" wrapText="1"/>
    </xf>
    <xf numFmtId="0" fontId="11" fillId="0" borderId="0" xfId="0" applyFont="1" applyBorder="1" applyAlignment="1" applyProtection="1">
      <alignment vertical="center" wrapText="1"/>
    </xf>
    <xf numFmtId="0" fontId="8" fillId="0" borderId="0" xfId="0" applyFont="1" applyFill="1" applyBorder="1" applyAlignment="1" applyProtection="1">
      <alignment horizontal="right"/>
    </xf>
    <xf numFmtId="0" fontId="11" fillId="0" borderId="0" xfId="0" applyFont="1" applyBorder="1" applyAlignment="1" applyProtection="1">
      <alignment horizontal="center" vertical="center" wrapText="1"/>
    </xf>
    <xf numFmtId="49" fontId="4" fillId="0" borderId="2" xfId="0" applyNumberFormat="1" applyFont="1" applyBorder="1" applyAlignment="1" applyProtection="1">
      <alignment horizontal="center"/>
    </xf>
    <xf numFmtId="49" fontId="4" fillId="0" borderId="3" xfId="0" applyNumberFormat="1" applyFont="1" applyBorder="1" applyAlignment="1" applyProtection="1">
      <alignment horizontal="center"/>
    </xf>
    <xf numFmtId="49" fontId="7" fillId="0" borderId="1" xfId="0" applyNumberFormat="1" applyFont="1" applyBorder="1" applyAlignment="1" applyProtection="1">
      <alignment horizontal="center" vertical="center" wrapText="1"/>
    </xf>
    <xf numFmtId="0" fontId="9" fillId="0" borderId="0" xfId="0" applyFont="1" applyBorder="1" applyAlignment="1" applyProtection="1">
      <alignment horizontal="righ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K209"/>
  <sheetViews>
    <sheetView showGridLines="0" tabSelected="1" zoomScaleNormal="100" workbookViewId="0">
      <selection activeCell="I15" sqref="I15"/>
    </sheetView>
  </sheetViews>
  <sheetFormatPr defaultRowHeight="12.75" customHeight="1" outlineLevelRow="1"/>
  <cols>
    <col min="1" max="1" width="18.5703125" customWidth="1"/>
    <col min="2" max="2" width="54.85546875" customWidth="1"/>
    <col min="3" max="3" width="3.85546875" style="17" customWidth="1"/>
    <col min="4" max="4" width="19" style="23" customWidth="1"/>
    <col min="5" max="5" width="9.28515625" customWidth="1"/>
    <col min="6" max="6" width="13.140625" customWidth="1"/>
    <col min="7" max="9" width="9.140625" customWidth="1"/>
  </cols>
  <sheetData>
    <row r="1" spans="1:11">
      <c r="A1" s="31"/>
      <c r="B1" s="31"/>
      <c r="C1" s="31"/>
      <c r="D1" s="47" t="s">
        <v>327</v>
      </c>
      <c r="E1" s="47"/>
      <c r="F1" s="38"/>
      <c r="G1" s="31"/>
      <c r="H1" s="32"/>
      <c r="I1" s="32"/>
      <c r="J1" s="32"/>
      <c r="K1" s="32"/>
    </row>
    <row r="2" spans="1:11" ht="13.15" customHeight="1">
      <c r="A2" s="2"/>
      <c r="B2" s="32"/>
      <c r="C2" s="32"/>
      <c r="D2" s="47" t="s">
        <v>328</v>
      </c>
      <c r="E2" s="47"/>
      <c r="F2" s="38"/>
      <c r="G2" s="32"/>
      <c r="H2" s="32"/>
      <c r="I2" s="32"/>
      <c r="J2" s="32"/>
      <c r="K2" s="32"/>
    </row>
    <row r="3" spans="1:11" ht="13.9" customHeight="1">
      <c r="A3" s="33"/>
      <c r="B3" s="34"/>
      <c r="C3" s="34"/>
      <c r="D3" s="47" t="s">
        <v>329</v>
      </c>
      <c r="E3" s="47"/>
      <c r="F3" s="38"/>
      <c r="G3" s="34"/>
      <c r="H3" s="34"/>
      <c r="I3" s="34"/>
      <c r="J3" s="34"/>
      <c r="K3" s="34"/>
    </row>
    <row r="4" spans="1:11" ht="13.9" customHeight="1">
      <c r="A4" s="35"/>
      <c r="B4" s="35"/>
      <c r="C4" s="35"/>
      <c r="D4" s="47" t="s">
        <v>332</v>
      </c>
      <c r="E4" s="47"/>
      <c r="F4" s="38"/>
      <c r="G4" s="35"/>
      <c r="H4" s="36"/>
      <c r="I4" s="36"/>
      <c r="J4" s="34"/>
      <c r="K4" s="34"/>
    </row>
    <row r="5" spans="1:11">
      <c r="A5" s="31"/>
      <c r="B5" s="31"/>
      <c r="C5" s="31"/>
      <c r="D5" s="39"/>
      <c r="E5" s="40"/>
      <c r="F5" s="37"/>
      <c r="G5" s="31"/>
      <c r="H5" s="31"/>
      <c r="I5" s="31"/>
      <c r="J5" s="31"/>
      <c r="K5" s="31"/>
    </row>
    <row r="6" spans="1:11" ht="15.75">
      <c r="A6" s="43" t="s">
        <v>330</v>
      </c>
      <c r="B6" s="43"/>
      <c r="C6" s="43"/>
      <c r="D6" s="43"/>
      <c r="E6" s="43"/>
      <c r="F6" s="41"/>
    </row>
    <row r="7" spans="1:11" ht="15.6" customHeight="1">
      <c r="A7" s="43" t="s">
        <v>333</v>
      </c>
      <c r="B7" s="43"/>
      <c r="C7" s="43"/>
      <c r="D7" s="43"/>
      <c r="E7" s="43"/>
      <c r="F7" s="41"/>
    </row>
    <row r="8" spans="1:11" ht="15.6" customHeight="1">
      <c r="A8" s="43" t="s">
        <v>331</v>
      </c>
      <c r="B8" s="43"/>
      <c r="C8" s="43"/>
      <c r="D8" s="43"/>
      <c r="E8" s="43"/>
      <c r="F8" s="41"/>
    </row>
    <row r="9" spans="1:11">
      <c r="A9" s="1"/>
      <c r="B9" s="1"/>
      <c r="C9" s="12"/>
      <c r="D9" s="18"/>
      <c r="E9" s="42" t="s">
        <v>334</v>
      </c>
      <c r="F9" s="1"/>
      <c r="G9" s="1"/>
      <c r="H9" s="1"/>
      <c r="I9" s="1"/>
    </row>
    <row r="10" spans="1:11" ht="68.25" customHeight="1">
      <c r="A10" s="29" t="s">
        <v>323</v>
      </c>
      <c r="B10" s="29" t="s">
        <v>324</v>
      </c>
      <c r="C10" s="46" t="s">
        <v>325</v>
      </c>
      <c r="D10" s="46"/>
      <c r="E10" s="30" t="s">
        <v>326</v>
      </c>
    </row>
    <row r="11" spans="1:11">
      <c r="A11" s="5" t="s">
        <v>322</v>
      </c>
      <c r="B11" s="6"/>
      <c r="C11" s="44"/>
      <c r="D11" s="45"/>
      <c r="E11" s="11">
        <f>E12+E14+E16+E22+E44+E46+E48+E52+E57+E95+E104+E106+E108+E122+E130+E135+E149+E166+E183+E188+E197</f>
        <v>1611050.2</v>
      </c>
    </row>
    <row r="12" spans="1:11" ht="35.25" customHeight="1">
      <c r="A12" s="3" t="s">
        <v>141</v>
      </c>
      <c r="B12" s="7"/>
      <c r="C12" s="13" t="s">
        <v>142</v>
      </c>
      <c r="D12" s="19"/>
      <c r="E12" s="26">
        <v>0.5</v>
      </c>
    </row>
    <row r="13" spans="1:11" ht="90">
      <c r="A13" s="4"/>
      <c r="B13" s="8" t="s">
        <v>11</v>
      </c>
      <c r="C13" s="14" t="s">
        <v>142</v>
      </c>
      <c r="D13" s="20" t="s">
        <v>12</v>
      </c>
      <c r="E13" s="27">
        <v>0.5</v>
      </c>
    </row>
    <row r="14" spans="1:11" ht="67.5" outlineLevel="1">
      <c r="A14" s="3" t="s">
        <v>139</v>
      </c>
      <c r="B14" s="7"/>
      <c r="C14" s="13" t="s">
        <v>140</v>
      </c>
      <c r="D14" s="19"/>
      <c r="E14" s="26">
        <v>3</v>
      </c>
    </row>
    <row r="15" spans="1:11" ht="90">
      <c r="A15" s="4"/>
      <c r="B15" s="8" t="s">
        <v>11</v>
      </c>
      <c r="C15" s="16" t="s">
        <v>140</v>
      </c>
      <c r="D15" s="22" t="s">
        <v>12</v>
      </c>
      <c r="E15" s="27">
        <v>3</v>
      </c>
    </row>
    <row r="16" spans="1:11" ht="45" outlineLevel="1">
      <c r="A16" s="3" t="s">
        <v>135</v>
      </c>
      <c r="B16" s="7"/>
      <c r="C16" s="13" t="s">
        <v>136</v>
      </c>
      <c r="D16" s="19"/>
      <c r="E16" s="26">
        <f>E17+E18+E19+E20+E21</f>
        <v>13.3</v>
      </c>
    </row>
    <row r="17" spans="1:5" ht="67.5">
      <c r="A17" s="4"/>
      <c r="B17" s="8" t="s">
        <v>57</v>
      </c>
      <c r="C17" s="16" t="s">
        <v>136</v>
      </c>
      <c r="D17" s="22" t="s">
        <v>58</v>
      </c>
      <c r="E17" s="27">
        <v>8.9</v>
      </c>
    </row>
    <row r="18" spans="1:5" ht="90">
      <c r="A18" s="4"/>
      <c r="B18" s="8" t="s">
        <v>63</v>
      </c>
      <c r="C18" s="14" t="s">
        <v>136</v>
      </c>
      <c r="D18" s="20" t="s">
        <v>64</v>
      </c>
      <c r="E18" s="27">
        <v>1.4</v>
      </c>
    </row>
    <row r="19" spans="1:5" ht="90">
      <c r="A19" s="4"/>
      <c r="B19" s="8" t="s">
        <v>137</v>
      </c>
      <c r="C19" s="16" t="s">
        <v>136</v>
      </c>
      <c r="D19" s="22" t="s">
        <v>138</v>
      </c>
      <c r="E19" s="27">
        <v>0.8</v>
      </c>
    </row>
    <row r="20" spans="1:5" ht="101.25">
      <c r="A20" s="4"/>
      <c r="B20" s="8" t="s">
        <v>69</v>
      </c>
      <c r="C20" s="14" t="s">
        <v>136</v>
      </c>
      <c r="D20" s="20" t="s">
        <v>70</v>
      </c>
      <c r="E20" s="27">
        <v>2</v>
      </c>
    </row>
    <row r="21" spans="1:5" ht="67.5">
      <c r="A21" s="4"/>
      <c r="B21" s="8" t="s">
        <v>75</v>
      </c>
      <c r="C21" s="16" t="s">
        <v>136</v>
      </c>
      <c r="D21" s="22" t="s">
        <v>76</v>
      </c>
      <c r="E21" s="27">
        <v>0.2</v>
      </c>
    </row>
    <row r="22" spans="1:5" ht="45" outlineLevel="1">
      <c r="A22" s="3" t="s">
        <v>35</v>
      </c>
      <c r="B22" s="7"/>
      <c r="C22" s="13" t="s">
        <v>37</v>
      </c>
      <c r="D22" s="19"/>
      <c r="E22" s="26">
        <f>E23+E24+E25+E26+E27+E28+E29+E30+E31+E32+E33+E34+E35+E36+E37+E38+E39+E40+E41+E42+E43</f>
        <v>268.3</v>
      </c>
    </row>
    <row r="23" spans="1:5" ht="90">
      <c r="A23" s="4"/>
      <c r="B23" s="8" t="s">
        <v>36</v>
      </c>
      <c r="C23" s="16" t="s">
        <v>37</v>
      </c>
      <c r="D23" s="22" t="s">
        <v>38</v>
      </c>
      <c r="E23" s="27">
        <v>30</v>
      </c>
    </row>
    <row r="24" spans="1:5" ht="90">
      <c r="A24" s="4"/>
      <c r="B24" s="8" t="s">
        <v>39</v>
      </c>
      <c r="C24" s="14" t="s">
        <v>37</v>
      </c>
      <c r="D24" s="20" t="s">
        <v>40</v>
      </c>
      <c r="E24" s="27">
        <v>4.2</v>
      </c>
    </row>
    <row r="25" spans="1:5" ht="90">
      <c r="A25" s="4"/>
      <c r="B25" s="8" t="s">
        <v>41</v>
      </c>
      <c r="C25" s="16" t="s">
        <v>37</v>
      </c>
      <c r="D25" s="22" t="s">
        <v>42</v>
      </c>
      <c r="E25" s="27">
        <v>0.8</v>
      </c>
    </row>
    <row r="26" spans="1:5" ht="78.75">
      <c r="A26" s="4"/>
      <c r="B26" s="8" t="s">
        <v>43</v>
      </c>
      <c r="C26" s="14" t="s">
        <v>37</v>
      </c>
      <c r="D26" s="20" t="s">
        <v>44</v>
      </c>
      <c r="E26" s="27">
        <v>5.7</v>
      </c>
    </row>
    <row r="27" spans="1:5" ht="101.25">
      <c r="A27" s="4"/>
      <c r="B27" s="8" t="s">
        <v>45</v>
      </c>
      <c r="C27" s="16" t="s">
        <v>37</v>
      </c>
      <c r="D27" s="22" t="s">
        <v>46</v>
      </c>
      <c r="E27" s="27">
        <v>1.8</v>
      </c>
    </row>
    <row r="28" spans="1:5" ht="101.25">
      <c r="A28" s="4"/>
      <c r="B28" s="8" t="s">
        <v>47</v>
      </c>
      <c r="C28" s="14" t="s">
        <v>37</v>
      </c>
      <c r="D28" s="20" t="s">
        <v>48</v>
      </c>
      <c r="E28" s="27">
        <v>2.7</v>
      </c>
    </row>
    <row r="29" spans="1:5" ht="135">
      <c r="A29" s="4"/>
      <c r="B29" s="8" t="s">
        <v>49</v>
      </c>
      <c r="C29" s="16" t="s">
        <v>37</v>
      </c>
      <c r="D29" s="22" t="s">
        <v>50</v>
      </c>
      <c r="E29" s="27">
        <v>0.2</v>
      </c>
    </row>
    <row r="30" spans="1:5" ht="112.5">
      <c r="A30" s="4"/>
      <c r="B30" s="8" t="s">
        <v>51</v>
      </c>
      <c r="C30" s="14" t="s">
        <v>37</v>
      </c>
      <c r="D30" s="20" t="s">
        <v>52</v>
      </c>
      <c r="E30" s="27">
        <v>2.5</v>
      </c>
    </row>
    <row r="31" spans="1:5" ht="67.5">
      <c r="A31" s="4"/>
      <c r="B31" s="8" t="s">
        <v>53</v>
      </c>
      <c r="C31" s="16" t="s">
        <v>37</v>
      </c>
      <c r="D31" s="22" t="s">
        <v>54</v>
      </c>
      <c r="E31" s="27">
        <v>13.7</v>
      </c>
    </row>
    <row r="32" spans="1:5" ht="123.75">
      <c r="A32" s="4"/>
      <c r="B32" s="8" t="s">
        <v>55</v>
      </c>
      <c r="C32" s="14" t="s">
        <v>37</v>
      </c>
      <c r="D32" s="20" t="s">
        <v>56</v>
      </c>
      <c r="E32" s="27">
        <v>2.5</v>
      </c>
    </row>
    <row r="33" spans="1:5" ht="67.5">
      <c r="A33" s="4"/>
      <c r="B33" s="8" t="s">
        <v>57</v>
      </c>
      <c r="C33" s="16" t="s">
        <v>37</v>
      </c>
      <c r="D33" s="22" t="s">
        <v>58</v>
      </c>
      <c r="E33" s="27">
        <v>69</v>
      </c>
    </row>
    <row r="34" spans="1:5" ht="168.75">
      <c r="A34" s="4"/>
      <c r="B34" s="8" t="s">
        <v>59</v>
      </c>
      <c r="C34" s="14" t="s">
        <v>37</v>
      </c>
      <c r="D34" s="20" t="s">
        <v>60</v>
      </c>
      <c r="E34" s="27">
        <v>4</v>
      </c>
    </row>
    <row r="35" spans="1:5" ht="56.25">
      <c r="A35" s="4"/>
      <c r="B35" s="8" t="s">
        <v>61</v>
      </c>
      <c r="C35" s="16" t="s">
        <v>37</v>
      </c>
      <c r="D35" s="22" t="s">
        <v>62</v>
      </c>
      <c r="E35" s="27">
        <v>0.6</v>
      </c>
    </row>
    <row r="36" spans="1:5" ht="90">
      <c r="A36" s="4"/>
      <c r="B36" s="8" t="s">
        <v>63</v>
      </c>
      <c r="C36" s="14" t="s">
        <v>37</v>
      </c>
      <c r="D36" s="20" t="s">
        <v>64</v>
      </c>
      <c r="E36" s="27">
        <v>7.5</v>
      </c>
    </row>
    <row r="37" spans="1:5" ht="123.75">
      <c r="A37" s="4"/>
      <c r="B37" s="8" t="s">
        <v>65</v>
      </c>
      <c r="C37" s="16" t="s">
        <v>37</v>
      </c>
      <c r="D37" s="22" t="s">
        <v>66</v>
      </c>
      <c r="E37" s="27">
        <v>2</v>
      </c>
    </row>
    <row r="38" spans="1:5" ht="78.75">
      <c r="A38" s="4"/>
      <c r="B38" s="8" t="s">
        <v>67</v>
      </c>
      <c r="C38" s="14" t="s">
        <v>37</v>
      </c>
      <c r="D38" s="20" t="s">
        <v>68</v>
      </c>
      <c r="E38" s="27">
        <v>96.1</v>
      </c>
    </row>
    <row r="39" spans="1:5" ht="101.25">
      <c r="A39" s="4"/>
      <c r="B39" s="8" t="s">
        <v>69</v>
      </c>
      <c r="C39" s="16" t="s">
        <v>37</v>
      </c>
      <c r="D39" s="22" t="s">
        <v>70</v>
      </c>
      <c r="E39" s="27">
        <v>14</v>
      </c>
    </row>
    <row r="40" spans="1:5" ht="67.5">
      <c r="A40" s="4"/>
      <c r="B40" s="8" t="s">
        <v>71</v>
      </c>
      <c r="C40" s="14" t="s">
        <v>37</v>
      </c>
      <c r="D40" s="20" t="s">
        <v>72</v>
      </c>
      <c r="E40" s="27">
        <v>1</v>
      </c>
    </row>
    <row r="41" spans="1:5" ht="78.75">
      <c r="A41" s="4"/>
      <c r="B41" s="8" t="s">
        <v>73</v>
      </c>
      <c r="C41" s="16" t="s">
        <v>37</v>
      </c>
      <c r="D41" s="22" t="s">
        <v>74</v>
      </c>
      <c r="E41" s="27">
        <v>7.5</v>
      </c>
    </row>
    <row r="42" spans="1:5" ht="67.5">
      <c r="A42" s="4"/>
      <c r="B42" s="8" t="s">
        <v>75</v>
      </c>
      <c r="C42" s="14" t="s">
        <v>37</v>
      </c>
      <c r="D42" s="20" t="s">
        <v>76</v>
      </c>
      <c r="E42" s="27">
        <v>0.5</v>
      </c>
    </row>
    <row r="43" spans="1:5" ht="67.5">
      <c r="A43" s="4"/>
      <c r="B43" s="8" t="s">
        <v>77</v>
      </c>
      <c r="C43" s="14" t="s">
        <v>37</v>
      </c>
      <c r="D43" s="20" t="s">
        <v>78</v>
      </c>
      <c r="E43" s="27">
        <v>2</v>
      </c>
    </row>
    <row r="44" spans="1:5" ht="33.75" outlineLevel="1">
      <c r="A44" s="3" t="s">
        <v>31</v>
      </c>
      <c r="B44" s="7"/>
      <c r="C44" s="15" t="s">
        <v>33</v>
      </c>
      <c r="D44" s="21"/>
      <c r="E44" s="26">
        <v>50.3</v>
      </c>
    </row>
    <row r="45" spans="1:5" ht="67.5">
      <c r="A45" s="4"/>
      <c r="B45" s="8" t="s">
        <v>32</v>
      </c>
      <c r="C45" s="14" t="s">
        <v>33</v>
      </c>
      <c r="D45" s="20" t="s">
        <v>34</v>
      </c>
      <c r="E45" s="27">
        <v>50.3</v>
      </c>
    </row>
    <row r="46" spans="1:5" ht="56.25" outlineLevel="1">
      <c r="A46" s="3" t="s">
        <v>29</v>
      </c>
      <c r="B46" s="7"/>
      <c r="C46" s="15" t="s">
        <v>30</v>
      </c>
      <c r="D46" s="21"/>
      <c r="E46" s="26">
        <v>20</v>
      </c>
    </row>
    <row r="47" spans="1:5" ht="90">
      <c r="A47" s="4"/>
      <c r="B47" s="8" t="s">
        <v>11</v>
      </c>
      <c r="C47" s="14" t="s">
        <v>30</v>
      </c>
      <c r="D47" s="20" t="s">
        <v>12</v>
      </c>
      <c r="E47" s="27">
        <v>20</v>
      </c>
    </row>
    <row r="48" spans="1:5" ht="33.75" outlineLevel="1">
      <c r="A48" s="3" t="s">
        <v>289</v>
      </c>
      <c r="B48" s="9"/>
      <c r="C48" s="15" t="s">
        <v>291</v>
      </c>
      <c r="D48" s="21"/>
      <c r="E48" s="26">
        <f>E49+E50+E51</f>
        <v>150.39999999999998</v>
      </c>
    </row>
    <row r="49" spans="1:5" ht="45">
      <c r="A49" s="4"/>
      <c r="B49" s="10" t="s">
        <v>290</v>
      </c>
      <c r="C49" s="14" t="s">
        <v>291</v>
      </c>
      <c r="D49" s="20" t="s">
        <v>292</v>
      </c>
      <c r="E49" s="27">
        <v>197.6</v>
      </c>
    </row>
    <row r="50" spans="1:5" ht="33.75">
      <c r="A50" s="4"/>
      <c r="B50" s="10" t="s">
        <v>293</v>
      </c>
      <c r="C50" s="16" t="s">
        <v>291</v>
      </c>
      <c r="D50" s="22" t="s">
        <v>294</v>
      </c>
      <c r="E50" s="27">
        <v>-48.2</v>
      </c>
    </row>
    <row r="51" spans="1:5" ht="45">
      <c r="A51" s="4"/>
      <c r="B51" s="10" t="s">
        <v>295</v>
      </c>
      <c r="C51" s="14" t="s">
        <v>291</v>
      </c>
      <c r="D51" s="20" t="s">
        <v>296</v>
      </c>
      <c r="E51" s="27">
        <v>1</v>
      </c>
    </row>
    <row r="52" spans="1:5" ht="20.45" customHeight="1" outlineLevel="1">
      <c r="A52" s="3" t="s">
        <v>299</v>
      </c>
      <c r="B52" s="7"/>
      <c r="C52" s="13" t="s">
        <v>301</v>
      </c>
      <c r="D52" s="19"/>
      <c r="E52" s="26">
        <f>E53+E54+E55+E56</f>
        <v>16696.199999999997</v>
      </c>
    </row>
    <row r="53" spans="1:5" ht="78.75">
      <c r="A53" s="4" t="s">
        <v>299</v>
      </c>
      <c r="B53" s="8" t="s">
        <v>300</v>
      </c>
      <c r="C53" s="16" t="s">
        <v>301</v>
      </c>
      <c r="D53" s="22" t="s">
        <v>302</v>
      </c>
      <c r="E53" s="27">
        <v>10359.9</v>
      </c>
    </row>
    <row r="54" spans="1:5" ht="78.75">
      <c r="A54" s="4" t="s">
        <v>299</v>
      </c>
      <c r="B54" s="8" t="s">
        <v>303</v>
      </c>
      <c r="C54" s="14" t="s">
        <v>301</v>
      </c>
      <c r="D54" s="20" t="s">
        <v>304</v>
      </c>
      <c r="E54" s="27">
        <v>7700.9</v>
      </c>
    </row>
    <row r="55" spans="1:5" ht="90">
      <c r="A55" s="4" t="s">
        <v>299</v>
      </c>
      <c r="B55" s="8" t="s">
        <v>305</v>
      </c>
      <c r="C55" s="16" t="s">
        <v>301</v>
      </c>
      <c r="D55" s="22" t="s">
        <v>306</v>
      </c>
      <c r="E55" s="27">
        <v>55.1</v>
      </c>
    </row>
    <row r="56" spans="1:5" ht="78.75">
      <c r="A56" s="4" t="s">
        <v>299</v>
      </c>
      <c r="B56" s="8" t="s">
        <v>307</v>
      </c>
      <c r="C56" s="24" t="s">
        <v>301</v>
      </c>
      <c r="D56" s="25" t="s">
        <v>308</v>
      </c>
      <c r="E56" s="27">
        <v>-1419.7</v>
      </c>
    </row>
    <row r="57" spans="1:5" ht="22.5" outlineLevel="1">
      <c r="A57" s="3" t="s">
        <v>209</v>
      </c>
      <c r="B57" s="9"/>
      <c r="C57" s="15" t="s">
        <v>211</v>
      </c>
      <c r="D57" s="21"/>
      <c r="E57" s="26">
        <f>E58+E59+E60+E61+E62+E63+E64+E65+E66+E67+E68+E69+E70+E71+E72+E73+E74+E75+E76+E77+E78+E79+E80+E81+E82+E83+E84+E85+E86+E87+E88+E89+E90+E91+E92+E93+E94</f>
        <v>298776.70000000019</v>
      </c>
    </row>
    <row r="58" spans="1:5" ht="33.75">
      <c r="A58" s="4"/>
      <c r="B58" s="10" t="s">
        <v>210</v>
      </c>
      <c r="C58" s="14" t="s">
        <v>211</v>
      </c>
      <c r="D58" s="20" t="s">
        <v>212</v>
      </c>
      <c r="E58" s="27">
        <v>0.3</v>
      </c>
    </row>
    <row r="59" spans="1:5" ht="33.75">
      <c r="A59" s="4"/>
      <c r="B59" s="10" t="s">
        <v>213</v>
      </c>
      <c r="C59" s="16" t="s">
        <v>211</v>
      </c>
      <c r="D59" s="22" t="s">
        <v>214</v>
      </c>
      <c r="E59" s="27">
        <v>0.2</v>
      </c>
    </row>
    <row r="60" spans="1:5" ht="56.25">
      <c r="A60" s="4"/>
      <c r="B60" s="8" t="s">
        <v>215</v>
      </c>
      <c r="C60" s="14" t="s">
        <v>211</v>
      </c>
      <c r="D60" s="20" t="s">
        <v>216</v>
      </c>
      <c r="E60" s="27">
        <v>4341.5</v>
      </c>
    </row>
    <row r="61" spans="1:5" ht="56.25">
      <c r="A61" s="4"/>
      <c r="B61" s="10" t="s">
        <v>217</v>
      </c>
      <c r="C61" s="16" t="s">
        <v>211</v>
      </c>
      <c r="D61" s="22" t="s">
        <v>218</v>
      </c>
      <c r="E61" s="27">
        <v>7.9</v>
      </c>
    </row>
    <row r="62" spans="1:5" ht="33.75" outlineLevel="1">
      <c r="A62" s="4"/>
      <c r="B62" s="10" t="s">
        <v>219</v>
      </c>
      <c r="C62" s="14" t="s">
        <v>211</v>
      </c>
      <c r="D62" s="20" t="s">
        <v>220</v>
      </c>
      <c r="E62" s="27">
        <v>-2.1</v>
      </c>
    </row>
    <row r="63" spans="1:5" ht="22.5" outlineLevel="1">
      <c r="A63" s="4"/>
      <c r="B63" s="10" t="s">
        <v>221</v>
      </c>
      <c r="C63" s="16" t="s">
        <v>211</v>
      </c>
      <c r="D63" s="22" t="s">
        <v>222</v>
      </c>
      <c r="E63" s="27">
        <v>43.3</v>
      </c>
    </row>
    <row r="64" spans="1:5" ht="45" outlineLevel="1">
      <c r="A64" s="4"/>
      <c r="B64" s="10" t="s">
        <v>223</v>
      </c>
      <c r="C64" s="14" t="s">
        <v>211</v>
      </c>
      <c r="D64" s="20" t="s">
        <v>224</v>
      </c>
      <c r="E64" s="27">
        <v>1443.2</v>
      </c>
    </row>
    <row r="65" spans="1:5" ht="45" outlineLevel="1">
      <c r="A65" s="4"/>
      <c r="B65" s="10" t="s">
        <v>225</v>
      </c>
      <c r="C65" s="16" t="s">
        <v>211</v>
      </c>
      <c r="D65" s="22" t="s">
        <v>226</v>
      </c>
      <c r="E65" s="27">
        <v>5.5</v>
      </c>
    </row>
    <row r="66" spans="1:5" ht="22.5" outlineLevel="1">
      <c r="A66" s="4"/>
      <c r="B66" s="10" t="s">
        <v>227</v>
      </c>
      <c r="C66" s="14" t="s">
        <v>211</v>
      </c>
      <c r="D66" s="20" t="s">
        <v>228</v>
      </c>
      <c r="E66" s="27">
        <v>16.7</v>
      </c>
    </row>
    <row r="67" spans="1:5" ht="33.75" outlineLevel="1">
      <c r="A67" s="4"/>
      <c r="B67" s="10" t="s">
        <v>229</v>
      </c>
      <c r="C67" s="16" t="s">
        <v>211</v>
      </c>
      <c r="D67" s="22" t="s">
        <v>230</v>
      </c>
      <c r="E67" s="27">
        <v>3713.2</v>
      </c>
    </row>
    <row r="68" spans="1:5" ht="33.75" outlineLevel="1">
      <c r="A68" s="4"/>
      <c r="B68" s="10" t="s">
        <v>231</v>
      </c>
      <c r="C68" s="14" t="s">
        <v>211</v>
      </c>
      <c r="D68" s="20" t="s">
        <v>232</v>
      </c>
      <c r="E68" s="27">
        <v>0.1</v>
      </c>
    </row>
    <row r="69" spans="1:5" ht="33.75" outlineLevel="1">
      <c r="A69" s="4"/>
      <c r="B69" s="10" t="s">
        <v>233</v>
      </c>
      <c r="C69" s="16" t="s">
        <v>211</v>
      </c>
      <c r="D69" s="22" t="s">
        <v>234</v>
      </c>
      <c r="E69" s="27">
        <v>0.1</v>
      </c>
    </row>
    <row r="70" spans="1:5" ht="22.5" outlineLevel="1">
      <c r="A70" s="4"/>
      <c r="B70" s="10" t="s">
        <v>235</v>
      </c>
      <c r="C70" s="14" t="s">
        <v>211</v>
      </c>
      <c r="D70" s="20" t="s">
        <v>236</v>
      </c>
      <c r="E70" s="27">
        <v>0.9</v>
      </c>
    </row>
    <row r="71" spans="1:5" ht="33.75" outlineLevel="1">
      <c r="A71" s="4"/>
      <c r="B71" s="10" t="s">
        <v>237</v>
      </c>
      <c r="C71" s="16" t="s">
        <v>211</v>
      </c>
      <c r="D71" s="22" t="s">
        <v>238</v>
      </c>
      <c r="E71" s="27">
        <v>549.29999999999995</v>
      </c>
    </row>
    <row r="72" spans="1:5" ht="33.75" outlineLevel="1">
      <c r="A72" s="4"/>
      <c r="B72" s="10" t="s">
        <v>239</v>
      </c>
      <c r="C72" s="14" t="s">
        <v>211</v>
      </c>
      <c r="D72" s="20" t="s">
        <v>240</v>
      </c>
      <c r="E72" s="27">
        <v>0.2</v>
      </c>
    </row>
    <row r="73" spans="1:5" ht="45" outlineLevel="1">
      <c r="A73" s="4"/>
      <c r="B73" s="10" t="s">
        <v>241</v>
      </c>
      <c r="C73" s="16" t="s">
        <v>211</v>
      </c>
      <c r="D73" s="22" t="s">
        <v>242</v>
      </c>
      <c r="E73" s="27">
        <v>3504</v>
      </c>
    </row>
    <row r="74" spans="1:5" ht="78.75" outlineLevel="1">
      <c r="A74" s="4"/>
      <c r="B74" s="8" t="s">
        <v>243</v>
      </c>
      <c r="C74" s="14" t="s">
        <v>211</v>
      </c>
      <c r="D74" s="20" t="s">
        <v>244</v>
      </c>
      <c r="E74" s="27">
        <v>153.80000000000001</v>
      </c>
    </row>
    <row r="75" spans="1:5" ht="56.25" outlineLevel="1">
      <c r="A75" s="4"/>
      <c r="B75" s="8" t="s">
        <v>245</v>
      </c>
      <c r="C75" s="16" t="s">
        <v>211</v>
      </c>
      <c r="D75" s="22" t="s">
        <v>246</v>
      </c>
      <c r="E75" s="27">
        <v>288.60000000000002</v>
      </c>
    </row>
    <row r="76" spans="1:5" ht="56.25" outlineLevel="1">
      <c r="A76" s="4"/>
      <c r="B76" s="8" t="s">
        <v>247</v>
      </c>
      <c r="C76" s="14" t="s">
        <v>211</v>
      </c>
      <c r="D76" s="20" t="s">
        <v>248</v>
      </c>
      <c r="E76" s="27">
        <v>33.700000000000003</v>
      </c>
    </row>
    <row r="77" spans="1:5" ht="78.75" outlineLevel="1">
      <c r="A77" s="4"/>
      <c r="B77" s="8" t="s">
        <v>249</v>
      </c>
      <c r="C77" s="16" t="s">
        <v>211</v>
      </c>
      <c r="D77" s="22" t="s">
        <v>250</v>
      </c>
      <c r="E77" s="27">
        <v>263031.90000000002</v>
      </c>
    </row>
    <row r="78" spans="1:5" ht="78.75" outlineLevel="1">
      <c r="A78" s="4"/>
      <c r="B78" s="8" t="s">
        <v>251</v>
      </c>
      <c r="C78" s="14" t="s">
        <v>211</v>
      </c>
      <c r="D78" s="20" t="s">
        <v>252</v>
      </c>
      <c r="E78" s="27">
        <v>201</v>
      </c>
    </row>
    <row r="79" spans="1:5" ht="90" outlineLevel="1">
      <c r="A79" s="4"/>
      <c r="B79" s="8" t="s">
        <v>253</v>
      </c>
      <c r="C79" s="16" t="s">
        <v>211</v>
      </c>
      <c r="D79" s="22" t="s">
        <v>254</v>
      </c>
      <c r="E79" s="27">
        <v>150.9</v>
      </c>
    </row>
    <row r="80" spans="1:5" ht="101.25" outlineLevel="1">
      <c r="A80" s="4"/>
      <c r="B80" s="8" t="s">
        <v>255</v>
      </c>
      <c r="C80" s="14" t="s">
        <v>211</v>
      </c>
      <c r="D80" s="20" t="s">
        <v>256</v>
      </c>
      <c r="E80" s="27">
        <v>2230</v>
      </c>
    </row>
    <row r="81" spans="1:5" ht="101.25" outlineLevel="1">
      <c r="A81" s="4"/>
      <c r="B81" s="8" t="s">
        <v>257</v>
      </c>
      <c r="C81" s="16" t="s">
        <v>211</v>
      </c>
      <c r="D81" s="22" t="s">
        <v>258</v>
      </c>
      <c r="E81" s="27">
        <v>0.9</v>
      </c>
    </row>
    <row r="82" spans="1:5" ht="33.75" outlineLevel="1">
      <c r="A82" s="4"/>
      <c r="B82" s="10" t="s">
        <v>259</v>
      </c>
      <c r="C82" s="14" t="s">
        <v>211</v>
      </c>
      <c r="D82" s="20" t="s">
        <v>260</v>
      </c>
      <c r="E82" s="27">
        <v>12.8</v>
      </c>
    </row>
    <row r="83" spans="1:5" ht="56.25" outlineLevel="1">
      <c r="A83" s="4"/>
      <c r="B83" s="10" t="s">
        <v>261</v>
      </c>
      <c r="C83" s="16" t="s">
        <v>211</v>
      </c>
      <c r="D83" s="22" t="s">
        <v>262</v>
      </c>
      <c r="E83" s="27">
        <v>1504.2</v>
      </c>
    </row>
    <row r="84" spans="1:5" ht="56.25" outlineLevel="1">
      <c r="A84" s="4"/>
      <c r="B84" s="10" t="s">
        <v>263</v>
      </c>
      <c r="C84" s="14" t="s">
        <v>211</v>
      </c>
      <c r="D84" s="20" t="s">
        <v>264</v>
      </c>
      <c r="E84" s="27">
        <v>13</v>
      </c>
    </row>
    <row r="85" spans="1:5" ht="33.75" outlineLevel="1">
      <c r="A85" s="4"/>
      <c r="B85" s="10" t="s">
        <v>265</v>
      </c>
      <c r="C85" s="14" t="s">
        <v>211</v>
      </c>
      <c r="D85" s="20" t="s">
        <v>266</v>
      </c>
      <c r="E85" s="27">
        <v>0.2</v>
      </c>
    </row>
    <row r="86" spans="1:5" ht="45" outlineLevel="1">
      <c r="A86" s="4"/>
      <c r="B86" s="10" t="s">
        <v>267</v>
      </c>
      <c r="C86" s="16" t="s">
        <v>211</v>
      </c>
      <c r="D86" s="22" t="s">
        <v>268</v>
      </c>
      <c r="E86" s="27">
        <v>125.5</v>
      </c>
    </row>
    <row r="87" spans="1:5" ht="33.75">
      <c r="A87" s="4"/>
      <c r="B87" s="10" t="s">
        <v>269</v>
      </c>
      <c r="C87" s="14" t="s">
        <v>211</v>
      </c>
      <c r="D87" s="20" t="s">
        <v>270</v>
      </c>
      <c r="E87" s="27">
        <v>154.5</v>
      </c>
    </row>
    <row r="88" spans="1:5" ht="22.5">
      <c r="A88" s="4"/>
      <c r="B88" s="10" t="s">
        <v>271</v>
      </c>
      <c r="C88" s="16" t="s">
        <v>211</v>
      </c>
      <c r="D88" s="22" t="s">
        <v>272</v>
      </c>
      <c r="E88" s="27">
        <v>-50.2</v>
      </c>
    </row>
    <row r="89" spans="1:5" ht="45">
      <c r="A89" s="4"/>
      <c r="B89" s="10" t="s">
        <v>273</v>
      </c>
      <c r="C89" s="14" t="s">
        <v>211</v>
      </c>
      <c r="D89" s="20" t="s">
        <v>274</v>
      </c>
      <c r="E89" s="27">
        <v>14387.2</v>
      </c>
    </row>
    <row r="90" spans="1:5" ht="45">
      <c r="A90" s="4"/>
      <c r="B90" s="10" t="s">
        <v>275</v>
      </c>
      <c r="C90" s="16" t="s">
        <v>211</v>
      </c>
      <c r="D90" s="22" t="s">
        <v>276</v>
      </c>
      <c r="E90" s="27">
        <v>7.2</v>
      </c>
    </row>
    <row r="91" spans="1:5" ht="45">
      <c r="A91" s="4"/>
      <c r="B91" s="10" t="s">
        <v>277</v>
      </c>
      <c r="C91" s="14" t="s">
        <v>211</v>
      </c>
      <c r="D91" s="20" t="s">
        <v>278</v>
      </c>
      <c r="E91" s="27">
        <v>-0.1</v>
      </c>
    </row>
    <row r="92" spans="1:5" ht="56.25">
      <c r="A92" s="4"/>
      <c r="B92" s="10" t="s">
        <v>279</v>
      </c>
      <c r="C92" s="16" t="s">
        <v>211</v>
      </c>
      <c r="D92" s="22" t="s">
        <v>280</v>
      </c>
      <c r="E92" s="27">
        <v>17.5</v>
      </c>
    </row>
    <row r="93" spans="1:5" ht="67.5">
      <c r="A93" s="4"/>
      <c r="B93" s="8" t="s">
        <v>281</v>
      </c>
      <c r="C93" s="14" t="s">
        <v>211</v>
      </c>
      <c r="D93" s="20" t="s">
        <v>282</v>
      </c>
      <c r="E93" s="27">
        <v>2887.9</v>
      </c>
    </row>
    <row r="94" spans="1:5" ht="67.5">
      <c r="A94" s="4"/>
      <c r="B94" s="8" t="s">
        <v>283</v>
      </c>
      <c r="C94" s="14" t="s">
        <v>211</v>
      </c>
      <c r="D94" s="20" t="s">
        <v>284</v>
      </c>
      <c r="E94" s="27">
        <v>1.9</v>
      </c>
    </row>
    <row r="95" spans="1:5" ht="56.25" outlineLevel="1">
      <c r="A95" s="3" t="s">
        <v>143</v>
      </c>
      <c r="B95" s="9"/>
      <c r="C95" s="15" t="s">
        <v>145</v>
      </c>
      <c r="D95" s="21"/>
      <c r="E95" s="26">
        <f>E96+E97+E98+E99+E100+E101+E102+E103</f>
        <v>925.90000000000009</v>
      </c>
    </row>
    <row r="96" spans="1:5" ht="45">
      <c r="A96" s="4"/>
      <c r="B96" s="10" t="s">
        <v>144</v>
      </c>
      <c r="C96" s="14" t="s">
        <v>145</v>
      </c>
      <c r="D96" s="20" t="s">
        <v>146</v>
      </c>
      <c r="E96" s="27">
        <v>146.9</v>
      </c>
    </row>
    <row r="97" spans="1:5" ht="56.25">
      <c r="A97" s="4"/>
      <c r="B97" s="10" t="s">
        <v>147</v>
      </c>
      <c r="C97" s="16" t="s">
        <v>145</v>
      </c>
      <c r="D97" s="22" t="s">
        <v>148</v>
      </c>
      <c r="E97" s="27">
        <v>31.3</v>
      </c>
    </row>
    <row r="98" spans="1:5" ht="67.5">
      <c r="A98" s="4"/>
      <c r="B98" s="8" t="s">
        <v>149</v>
      </c>
      <c r="C98" s="14" t="s">
        <v>145</v>
      </c>
      <c r="D98" s="20" t="s">
        <v>150</v>
      </c>
      <c r="E98" s="27">
        <v>227</v>
      </c>
    </row>
    <row r="99" spans="1:5" ht="90">
      <c r="A99" s="4"/>
      <c r="B99" s="8" t="s">
        <v>151</v>
      </c>
      <c r="C99" s="16" t="s">
        <v>145</v>
      </c>
      <c r="D99" s="22" t="s">
        <v>152</v>
      </c>
      <c r="E99" s="27">
        <v>-1</v>
      </c>
    </row>
    <row r="100" spans="1:5" ht="78.75">
      <c r="A100" s="4"/>
      <c r="B100" s="8" t="s">
        <v>153</v>
      </c>
      <c r="C100" s="14" t="s">
        <v>145</v>
      </c>
      <c r="D100" s="20" t="s">
        <v>154</v>
      </c>
      <c r="E100" s="27">
        <v>93.2</v>
      </c>
    </row>
    <row r="101" spans="1:5" ht="90">
      <c r="A101" s="4"/>
      <c r="B101" s="8" t="s">
        <v>155</v>
      </c>
      <c r="C101" s="16" t="s">
        <v>145</v>
      </c>
      <c r="D101" s="22" t="s">
        <v>156</v>
      </c>
      <c r="E101" s="27">
        <v>12.5</v>
      </c>
    </row>
    <row r="102" spans="1:5" ht="101.25">
      <c r="A102" s="4"/>
      <c r="B102" s="8" t="s">
        <v>157</v>
      </c>
      <c r="C102" s="14" t="s">
        <v>145</v>
      </c>
      <c r="D102" s="20" t="s">
        <v>158</v>
      </c>
      <c r="E102" s="27">
        <v>1</v>
      </c>
    </row>
    <row r="103" spans="1:5" ht="90">
      <c r="A103" s="4"/>
      <c r="B103" s="8" t="s">
        <v>11</v>
      </c>
      <c r="C103" s="14" t="s">
        <v>145</v>
      </c>
      <c r="D103" s="20" t="s">
        <v>12</v>
      </c>
      <c r="E103" s="27">
        <v>415</v>
      </c>
    </row>
    <row r="104" spans="1:5" ht="27" customHeight="1" outlineLevel="1">
      <c r="A104" s="3" t="s">
        <v>285</v>
      </c>
      <c r="B104" s="9"/>
      <c r="C104" s="15" t="s">
        <v>287</v>
      </c>
      <c r="D104" s="21"/>
      <c r="E104" s="26">
        <v>1259.7</v>
      </c>
    </row>
    <row r="105" spans="1:5" ht="33.75">
      <c r="A105" s="4"/>
      <c r="B105" s="10" t="s">
        <v>286</v>
      </c>
      <c r="C105" s="14" t="s">
        <v>287</v>
      </c>
      <c r="D105" s="20" t="s">
        <v>288</v>
      </c>
      <c r="E105" s="27">
        <v>1259.7</v>
      </c>
    </row>
    <row r="106" spans="1:5" ht="18" customHeight="1" outlineLevel="1">
      <c r="A106" s="3" t="s">
        <v>297</v>
      </c>
      <c r="B106" s="7"/>
      <c r="C106" s="15" t="s">
        <v>298</v>
      </c>
      <c r="D106" s="21"/>
      <c r="E106" s="26">
        <v>23.5</v>
      </c>
    </row>
    <row r="107" spans="1:5" ht="90">
      <c r="A107" s="4"/>
      <c r="B107" s="8" t="s">
        <v>11</v>
      </c>
      <c r="C107" s="14" t="s">
        <v>298</v>
      </c>
      <c r="D107" s="20" t="s">
        <v>12</v>
      </c>
      <c r="E107" s="27">
        <v>23.5</v>
      </c>
    </row>
    <row r="108" spans="1:5" ht="45" outlineLevel="1">
      <c r="A108" s="3" t="s">
        <v>1</v>
      </c>
      <c r="B108" s="9"/>
      <c r="C108" s="15" t="s">
        <v>3</v>
      </c>
      <c r="D108" s="21"/>
      <c r="E108" s="26">
        <f>E109+E110+E111+E112+E113+E114+E115+E116+E117+E118+E119+E120+E121</f>
        <v>57553.799999999996</v>
      </c>
    </row>
    <row r="109" spans="1:5" ht="56.25">
      <c r="A109" s="4"/>
      <c r="B109" s="10" t="s">
        <v>2</v>
      </c>
      <c r="C109" s="14" t="s">
        <v>3</v>
      </c>
      <c r="D109" s="20" t="s">
        <v>4</v>
      </c>
      <c r="E109" s="27">
        <v>5</v>
      </c>
    </row>
    <row r="110" spans="1:5" ht="56.25">
      <c r="A110" s="4"/>
      <c r="B110" s="8" t="s">
        <v>5</v>
      </c>
      <c r="C110" s="16" t="s">
        <v>3</v>
      </c>
      <c r="D110" s="22" t="s">
        <v>6</v>
      </c>
      <c r="E110" s="27">
        <v>10</v>
      </c>
    </row>
    <row r="111" spans="1:5" ht="45">
      <c r="A111" s="4"/>
      <c r="B111" s="10" t="s">
        <v>7</v>
      </c>
      <c r="C111" s="14" t="s">
        <v>3</v>
      </c>
      <c r="D111" s="20" t="s">
        <v>8</v>
      </c>
      <c r="E111" s="27">
        <v>5</v>
      </c>
    </row>
    <row r="112" spans="1:5" ht="33.75">
      <c r="A112" s="4"/>
      <c r="B112" s="10" t="s">
        <v>9</v>
      </c>
      <c r="C112" s="16" t="s">
        <v>3</v>
      </c>
      <c r="D112" s="22" t="s">
        <v>10</v>
      </c>
      <c r="E112" s="27">
        <v>35.5</v>
      </c>
    </row>
    <row r="113" spans="1:5" ht="90">
      <c r="A113" s="4"/>
      <c r="B113" s="8" t="s">
        <v>11</v>
      </c>
      <c r="C113" s="14" t="s">
        <v>3</v>
      </c>
      <c r="D113" s="20" t="s">
        <v>12</v>
      </c>
      <c r="E113" s="27">
        <v>100</v>
      </c>
    </row>
    <row r="114" spans="1:5" ht="22.5">
      <c r="A114" s="4"/>
      <c r="B114" s="10" t="s">
        <v>13</v>
      </c>
      <c r="C114" s="16" t="s">
        <v>3</v>
      </c>
      <c r="D114" s="22" t="s">
        <v>14</v>
      </c>
      <c r="E114" s="27">
        <v>7.9</v>
      </c>
    </row>
    <row r="115" spans="1:5" ht="22.5">
      <c r="A115" s="4"/>
      <c r="B115" s="10" t="s">
        <v>15</v>
      </c>
      <c r="C115" s="14" t="s">
        <v>3</v>
      </c>
      <c r="D115" s="20" t="s">
        <v>16</v>
      </c>
      <c r="E115" s="27">
        <v>5757</v>
      </c>
    </row>
    <row r="116" spans="1:5">
      <c r="A116" s="4"/>
      <c r="B116" s="10" t="s">
        <v>17</v>
      </c>
      <c r="C116" s="16" t="s">
        <v>3</v>
      </c>
      <c r="D116" s="22" t="s">
        <v>18</v>
      </c>
      <c r="E116" s="27">
        <v>47462.9</v>
      </c>
    </row>
    <row r="117" spans="1:5" ht="22.5">
      <c r="A117" s="4"/>
      <c r="B117" s="10" t="s">
        <v>19</v>
      </c>
      <c r="C117" s="14" t="s">
        <v>3</v>
      </c>
      <c r="D117" s="20" t="s">
        <v>20</v>
      </c>
      <c r="E117" s="27">
        <v>1105.5999999999999</v>
      </c>
    </row>
    <row r="118" spans="1:5" ht="22.5">
      <c r="A118" s="4"/>
      <c r="B118" s="10" t="s">
        <v>21</v>
      </c>
      <c r="C118" s="16" t="s">
        <v>3</v>
      </c>
      <c r="D118" s="22" t="s">
        <v>22</v>
      </c>
      <c r="E118" s="27">
        <v>2057.1999999999998</v>
      </c>
    </row>
    <row r="119" spans="1:5" ht="45">
      <c r="A119" s="4"/>
      <c r="B119" s="10" t="s">
        <v>23</v>
      </c>
      <c r="C119" s="14" t="s">
        <v>3</v>
      </c>
      <c r="D119" s="20" t="s">
        <v>24</v>
      </c>
      <c r="E119" s="27">
        <v>2.2999999999999998</v>
      </c>
    </row>
    <row r="120" spans="1:5" ht="22.5">
      <c r="A120" s="4"/>
      <c r="B120" s="10" t="s">
        <v>25</v>
      </c>
      <c r="C120" s="16" t="s">
        <v>3</v>
      </c>
      <c r="D120" s="22" t="s">
        <v>26</v>
      </c>
      <c r="E120" s="27">
        <v>994.7</v>
      </c>
    </row>
    <row r="121" spans="1:5" ht="56.25">
      <c r="A121" s="4"/>
      <c r="B121" s="10" t="s">
        <v>27</v>
      </c>
      <c r="C121" s="14" t="s">
        <v>3</v>
      </c>
      <c r="D121" s="20" t="s">
        <v>28</v>
      </c>
      <c r="E121" s="27">
        <v>10.7</v>
      </c>
    </row>
    <row r="122" spans="1:5" ht="67.5" outlineLevel="1">
      <c r="A122" s="3" t="s">
        <v>0</v>
      </c>
      <c r="B122" s="9"/>
      <c r="C122" s="15" t="s">
        <v>310</v>
      </c>
      <c r="D122" s="21"/>
      <c r="E122" s="26">
        <f>E123+E124+E125+E126+E127+E128+E129</f>
        <v>353092.69999999995</v>
      </c>
    </row>
    <row r="123" spans="1:5" ht="33.75">
      <c r="A123" s="4"/>
      <c r="B123" s="10" t="s">
        <v>309</v>
      </c>
      <c r="C123" s="14" t="s">
        <v>310</v>
      </c>
      <c r="D123" s="20" t="s">
        <v>311</v>
      </c>
      <c r="E123" s="27">
        <v>-47.6</v>
      </c>
    </row>
    <row r="124" spans="1:5" ht="22.5">
      <c r="A124" s="4"/>
      <c r="B124" s="10" t="s">
        <v>312</v>
      </c>
      <c r="C124" s="16" t="s">
        <v>310</v>
      </c>
      <c r="D124" s="22" t="s">
        <v>313</v>
      </c>
      <c r="E124" s="27">
        <v>104301</v>
      </c>
    </row>
    <row r="125" spans="1:5" ht="22.5">
      <c r="A125" s="4"/>
      <c r="B125" s="10" t="s">
        <v>314</v>
      </c>
      <c r="C125" s="14" t="s">
        <v>310</v>
      </c>
      <c r="D125" s="20" t="s">
        <v>315</v>
      </c>
      <c r="E125" s="27">
        <v>52327.7</v>
      </c>
    </row>
    <row r="126" spans="1:5" ht="33.75">
      <c r="A126" s="4"/>
      <c r="B126" s="10" t="s">
        <v>316</v>
      </c>
      <c r="C126" s="16" t="s">
        <v>310</v>
      </c>
      <c r="D126" s="22" t="s">
        <v>317</v>
      </c>
      <c r="E126" s="27">
        <v>172783.1</v>
      </c>
    </row>
    <row r="127" spans="1:5" ht="45">
      <c r="A127" s="4"/>
      <c r="B127" s="10" t="s">
        <v>318</v>
      </c>
      <c r="C127" s="14" t="s">
        <v>310</v>
      </c>
      <c r="D127" s="20" t="s">
        <v>319</v>
      </c>
      <c r="E127" s="27">
        <v>47.6</v>
      </c>
    </row>
    <row r="128" spans="1:5" ht="22.5">
      <c r="A128" s="4"/>
      <c r="B128" s="10" t="s">
        <v>19</v>
      </c>
      <c r="C128" s="14" t="s">
        <v>310</v>
      </c>
      <c r="D128" s="20" t="s">
        <v>20</v>
      </c>
      <c r="E128" s="27">
        <v>21430</v>
      </c>
    </row>
    <row r="129" spans="1:5" ht="33.75">
      <c r="A129" s="4"/>
      <c r="B129" s="10" t="s">
        <v>320</v>
      </c>
      <c r="C129" s="14" t="s">
        <v>310</v>
      </c>
      <c r="D129" s="20" t="s">
        <v>321</v>
      </c>
      <c r="E129" s="27">
        <v>2250.9</v>
      </c>
    </row>
    <row r="130" spans="1:5" ht="101.25" outlineLevel="1">
      <c r="A130" s="3" t="s">
        <v>79</v>
      </c>
      <c r="B130" s="9"/>
      <c r="C130" s="15" t="s">
        <v>80</v>
      </c>
      <c r="D130" s="21"/>
      <c r="E130" s="26">
        <f>E131+E132+E133+E134</f>
        <v>28113.3</v>
      </c>
    </row>
    <row r="131" spans="1:5" ht="15.6" customHeight="1">
      <c r="A131" s="4"/>
      <c r="B131" s="10" t="s">
        <v>13</v>
      </c>
      <c r="C131" s="14" t="s">
        <v>80</v>
      </c>
      <c r="D131" s="20" t="s">
        <v>14</v>
      </c>
      <c r="E131" s="27">
        <v>907.6</v>
      </c>
    </row>
    <row r="132" spans="1:5" ht="17.45" customHeight="1">
      <c r="A132" s="4"/>
      <c r="B132" s="10" t="s">
        <v>17</v>
      </c>
      <c r="C132" s="16" t="s">
        <v>80</v>
      </c>
      <c r="D132" s="22" t="s">
        <v>18</v>
      </c>
      <c r="E132" s="27">
        <v>24961.200000000001</v>
      </c>
    </row>
    <row r="133" spans="1:5" ht="25.15" customHeight="1">
      <c r="A133" s="4"/>
      <c r="B133" s="10" t="s">
        <v>81</v>
      </c>
      <c r="C133" s="14" t="s">
        <v>80</v>
      </c>
      <c r="D133" s="20" t="s">
        <v>82</v>
      </c>
      <c r="E133" s="27">
        <v>1871.6</v>
      </c>
    </row>
    <row r="134" spans="1:5" ht="19.899999999999999" customHeight="1">
      <c r="A134" s="4"/>
      <c r="B134" s="10" t="s">
        <v>83</v>
      </c>
      <c r="C134" s="14" t="s">
        <v>80</v>
      </c>
      <c r="D134" s="20" t="s">
        <v>84</v>
      </c>
      <c r="E134" s="27">
        <v>372.9</v>
      </c>
    </row>
    <row r="135" spans="1:5" ht="78.75" outlineLevel="1">
      <c r="A135" s="3" t="s">
        <v>163</v>
      </c>
      <c r="B135" s="9"/>
      <c r="C135" s="15" t="s">
        <v>165</v>
      </c>
      <c r="D135" s="21"/>
      <c r="E135" s="26">
        <f>E136+E137+E138+E139+E140+E141+E142+E143+E144+E145+E146+E147+E148</f>
        <v>373664.8</v>
      </c>
    </row>
    <row r="136" spans="1:5" ht="33.75">
      <c r="A136" s="4"/>
      <c r="B136" s="10" t="s">
        <v>164</v>
      </c>
      <c r="C136" s="14" t="s">
        <v>165</v>
      </c>
      <c r="D136" s="20" t="s">
        <v>166</v>
      </c>
      <c r="E136" s="27">
        <v>-249.2</v>
      </c>
    </row>
    <row r="137" spans="1:5" ht="33.75">
      <c r="A137" s="4"/>
      <c r="B137" s="10" t="s">
        <v>9</v>
      </c>
      <c r="C137" s="16" t="s">
        <v>165</v>
      </c>
      <c r="D137" s="22" t="s">
        <v>10</v>
      </c>
      <c r="E137" s="27">
        <v>836.9</v>
      </c>
    </row>
    <row r="138" spans="1:5" ht="45">
      <c r="A138" s="4"/>
      <c r="B138" s="10" t="s">
        <v>167</v>
      </c>
      <c r="C138" s="14" t="s">
        <v>165</v>
      </c>
      <c r="D138" s="20" t="s">
        <v>168</v>
      </c>
      <c r="E138" s="27">
        <v>3</v>
      </c>
    </row>
    <row r="139" spans="1:5" ht="45">
      <c r="A139" s="4"/>
      <c r="B139" s="10" t="s">
        <v>169</v>
      </c>
      <c r="C139" s="16" t="s">
        <v>165</v>
      </c>
      <c r="D139" s="22" t="s">
        <v>170</v>
      </c>
      <c r="E139" s="27">
        <v>7209.4</v>
      </c>
    </row>
    <row r="140" spans="1:5" ht="22.5">
      <c r="A140" s="4"/>
      <c r="B140" s="10" t="s">
        <v>13</v>
      </c>
      <c r="C140" s="14" t="s">
        <v>165</v>
      </c>
      <c r="D140" s="20" t="s">
        <v>14</v>
      </c>
      <c r="E140" s="27">
        <v>1239.5</v>
      </c>
    </row>
    <row r="141" spans="1:5" ht="22.5">
      <c r="A141" s="4"/>
      <c r="B141" s="10" t="s">
        <v>171</v>
      </c>
      <c r="C141" s="16" t="s">
        <v>165</v>
      </c>
      <c r="D141" s="22" t="s">
        <v>172</v>
      </c>
      <c r="E141" s="27">
        <v>2747.9</v>
      </c>
    </row>
    <row r="142" spans="1:5">
      <c r="A142" s="4"/>
      <c r="B142" s="10" t="s">
        <v>17</v>
      </c>
      <c r="C142" s="14" t="s">
        <v>165</v>
      </c>
      <c r="D142" s="20" t="s">
        <v>18</v>
      </c>
      <c r="E142" s="27">
        <v>22561.200000000001</v>
      </c>
    </row>
    <row r="143" spans="1:5" ht="22.5">
      <c r="A143" s="4"/>
      <c r="B143" s="10" t="s">
        <v>19</v>
      </c>
      <c r="C143" s="16" t="s">
        <v>165</v>
      </c>
      <c r="D143" s="22" t="s">
        <v>20</v>
      </c>
      <c r="E143" s="27">
        <v>327074.40000000002</v>
      </c>
    </row>
    <row r="144" spans="1:5" ht="56.25">
      <c r="A144" s="4"/>
      <c r="B144" s="10" t="s">
        <v>173</v>
      </c>
      <c r="C144" s="14" t="s">
        <v>165</v>
      </c>
      <c r="D144" s="20" t="s">
        <v>174</v>
      </c>
      <c r="E144" s="27">
        <v>3291.9</v>
      </c>
    </row>
    <row r="145" spans="1:5" ht="33.75">
      <c r="A145" s="4"/>
      <c r="B145" s="10" t="s">
        <v>175</v>
      </c>
      <c r="C145" s="16" t="s">
        <v>165</v>
      </c>
      <c r="D145" s="22" t="s">
        <v>176</v>
      </c>
      <c r="E145" s="27">
        <v>1117.0999999999999</v>
      </c>
    </row>
    <row r="146" spans="1:5" ht="45">
      <c r="A146" s="4"/>
      <c r="B146" s="10" t="s">
        <v>177</v>
      </c>
      <c r="C146" s="14" t="s">
        <v>165</v>
      </c>
      <c r="D146" s="20" t="s">
        <v>178</v>
      </c>
      <c r="E146" s="27">
        <v>6029.8</v>
      </c>
    </row>
    <row r="147" spans="1:5" ht="33.75">
      <c r="A147" s="4"/>
      <c r="B147" s="10" t="s">
        <v>179</v>
      </c>
      <c r="C147" s="16" t="s">
        <v>165</v>
      </c>
      <c r="D147" s="22" t="s">
        <v>180</v>
      </c>
      <c r="E147" s="27">
        <v>905.8</v>
      </c>
    </row>
    <row r="148" spans="1:5" ht="22.5">
      <c r="A148" s="4"/>
      <c r="B148" s="10" t="s">
        <v>181</v>
      </c>
      <c r="C148" s="14" t="s">
        <v>165</v>
      </c>
      <c r="D148" s="20" t="s">
        <v>182</v>
      </c>
      <c r="E148" s="27">
        <v>897.1</v>
      </c>
    </row>
    <row r="149" spans="1:5" ht="67.5" outlineLevel="1">
      <c r="A149" s="3" t="s">
        <v>183</v>
      </c>
      <c r="B149" s="7"/>
      <c r="C149" s="15" t="s">
        <v>185</v>
      </c>
      <c r="D149" s="21"/>
      <c r="E149" s="26">
        <f>E150+E151+E152+E153+E154+E155+E156+E157+E158+E159+E160+E161+E162+E163+E164+E165</f>
        <v>276306.7</v>
      </c>
    </row>
    <row r="150" spans="1:5" ht="90">
      <c r="A150" s="4"/>
      <c r="B150" s="8" t="s">
        <v>184</v>
      </c>
      <c r="C150" s="14" t="s">
        <v>185</v>
      </c>
      <c r="D150" s="20" t="s">
        <v>186</v>
      </c>
      <c r="E150" s="27">
        <v>-2.9</v>
      </c>
    </row>
    <row r="151" spans="1:5" ht="45">
      <c r="A151" s="4"/>
      <c r="B151" s="10" t="s">
        <v>187</v>
      </c>
      <c r="C151" s="16" t="s">
        <v>185</v>
      </c>
      <c r="D151" s="22" t="s">
        <v>188</v>
      </c>
      <c r="E151" s="27">
        <v>-14.1</v>
      </c>
    </row>
    <row r="152" spans="1:5" ht="33.75">
      <c r="A152" s="4"/>
      <c r="B152" s="10" t="s">
        <v>164</v>
      </c>
      <c r="C152" s="14" t="s">
        <v>185</v>
      </c>
      <c r="D152" s="20" t="s">
        <v>166</v>
      </c>
      <c r="E152" s="27">
        <v>-46.6</v>
      </c>
    </row>
    <row r="153" spans="1:5" ht="33.75">
      <c r="A153" s="4"/>
      <c r="B153" s="10" t="s">
        <v>189</v>
      </c>
      <c r="C153" s="16" t="s">
        <v>185</v>
      </c>
      <c r="D153" s="22" t="s">
        <v>190</v>
      </c>
      <c r="E153" s="27">
        <v>79.900000000000006</v>
      </c>
    </row>
    <row r="154" spans="1:5" ht="22.5">
      <c r="A154" s="4"/>
      <c r="B154" s="10" t="s">
        <v>13</v>
      </c>
      <c r="C154" s="14" t="s">
        <v>185</v>
      </c>
      <c r="D154" s="20" t="s">
        <v>14</v>
      </c>
      <c r="E154" s="27">
        <v>49.5</v>
      </c>
    </row>
    <row r="155" spans="1:5">
      <c r="A155" s="4"/>
      <c r="B155" s="10" t="s">
        <v>191</v>
      </c>
      <c r="C155" s="16" t="s">
        <v>185</v>
      </c>
      <c r="D155" s="22" t="s">
        <v>192</v>
      </c>
      <c r="E155" s="27">
        <v>0.7</v>
      </c>
    </row>
    <row r="156" spans="1:5">
      <c r="A156" s="4"/>
      <c r="B156" s="10" t="s">
        <v>17</v>
      </c>
      <c r="C156" s="14" t="s">
        <v>185</v>
      </c>
      <c r="D156" s="20" t="s">
        <v>18</v>
      </c>
      <c r="E156" s="27">
        <v>7752</v>
      </c>
    </row>
    <row r="157" spans="1:5" ht="67.5">
      <c r="A157" s="4"/>
      <c r="B157" s="8" t="s">
        <v>193</v>
      </c>
      <c r="C157" s="16" t="s">
        <v>185</v>
      </c>
      <c r="D157" s="22" t="s">
        <v>194</v>
      </c>
      <c r="E157" s="27">
        <v>23666.5</v>
      </c>
    </row>
    <row r="158" spans="1:5" ht="45">
      <c r="A158" s="4"/>
      <c r="B158" s="10" t="s">
        <v>195</v>
      </c>
      <c r="C158" s="14" t="s">
        <v>185</v>
      </c>
      <c r="D158" s="20" t="s">
        <v>196</v>
      </c>
      <c r="E158" s="27">
        <v>4.5999999999999996</v>
      </c>
    </row>
    <row r="159" spans="1:5" ht="22.5">
      <c r="A159" s="4"/>
      <c r="B159" s="10" t="s">
        <v>19</v>
      </c>
      <c r="C159" s="16" t="s">
        <v>185</v>
      </c>
      <c r="D159" s="22" t="s">
        <v>20</v>
      </c>
      <c r="E159" s="27">
        <v>171569.8</v>
      </c>
    </row>
    <row r="160" spans="1:5" ht="33.75">
      <c r="A160" s="4"/>
      <c r="B160" s="10" t="s">
        <v>197</v>
      </c>
      <c r="C160" s="14" t="s">
        <v>185</v>
      </c>
      <c r="D160" s="20" t="s">
        <v>198</v>
      </c>
      <c r="E160" s="27">
        <v>858.1</v>
      </c>
    </row>
    <row r="161" spans="1:5" ht="22.5">
      <c r="A161" s="4"/>
      <c r="B161" s="10" t="s">
        <v>199</v>
      </c>
      <c r="C161" s="16" t="s">
        <v>185</v>
      </c>
      <c r="D161" s="22" t="s">
        <v>200</v>
      </c>
      <c r="E161" s="27">
        <v>12036.1</v>
      </c>
    </row>
    <row r="162" spans="1:5" ht="45">
      <c r="A162" s="4"/>
      <c r="B162" s="10" t="s">
        <v>201</v>
      </c>
      <c r="C162" s="14" t="s">
        <v>185</v>
      </c>
      <c r="D162" s="20" t="s">
        <v>202</v>
      </c>
      <c r="E162" s="27">
        <v>2838.8</v>
      </c>
    </row>
    <row r="163" spans="1:5" ht="45">
      <c r="A163" s="4"/>
      <c r="B163" s="10" t="s">
        <v>203</v>
      </c>
      <c r="C163" s="16" t="s">
        <v>185</v>
      </c>
      <c r="D163" s="22" t="s">
        <v>204</v>
      </c>
      <c r="E163" s="27">
        <v>465</v>
      </c>
    </row>
    <row r="164" spans="1:5" ht="33.75">
      <c r="A164" s="4"/>
      <c r="B164" s="10" t="s">
        <v>205</v>
      </c>
      <c r="C164" s="14" t="s">
        <v>185</v>
      </c>
      <c r="D164" s="20" t="s">
        <v>206</v>
      </c>
      <c r="E164" s="27">
        <v>27881.200000000001</v>
      </c>
    </row>
    <row r="165" spans="1:5" ht="33.75">
      <c r="A165" s="4"/>
      <c r="B165" s="10" t="s">
        <v>207</v>
      </c>
      <c r="C165" s="14" t="s">
        <v>185</v>
      </c>
      <c r="D165" s="20" t="s">
        <v>208</v>
      </c>
      <c r="E165" s="27">
        <v>29168.1</v>
      </c>
    </row>
    <row r="166" spans="1:5" ht="78.75" outlineLevel="1">
      <c r="A166" s="3" t="s">
        <v>94</v>
      </c>
      <c r="B166" s="9"/>
      <c r="C166" s="15" t="s">
        <v>96</v>
      </c>
      <c r="D166" s="21"/>
      <c r="E166" s="26">
        <f>E167+E168+E169+E170+E171+E172+E173+E174+E175+E176+E177+E178+E179+E180+E181+E182</f>
        <v>30573.999999999996</v>
      </c>
    </row>
    <row r="167" spans="1:5" ht="33.75">
      <c r="A167" s="4"/>
      <c r="B167" s="10" t="s">
        <v>95</v>
      </c>
      <c r="C167" s="14" t="s">
        <v>96</v>
      </c>
      <c r="D167" s="20" t="s">
        <v>97</v>
      </c>
      <c r="E167" s="27">
        <v>3.4</v>
      </c>
    </row>
    <row r="168" spans="1:5" ht="67.5">
      <c r="A168" s="4"/>
      <c r="B168" s="8" t="s">
        <v>98</v>
      </c>
      <c r="C168" s="16" t="s">
        <v>96</v>
      </c>
      <c r="D168" s="22" t="s">
        <v>99</v>
      </c>
      <c r="E168" s="27">
        <v>240.5</v>
      </c>
    </row>
    <row r="169" spans="1:5" ht="67.5">
      <c r="A169" s="4"/>
      <c r="B169" s="8" t="s">
        <v>100</v>
      </c>
      <c r="C169" s="14" t="s">
        <v>96</v>
      </c>
      <c r="D169" s="20" t="s">
        <v>101</v>
      </c>
      <c r="E169" s="27">
        <v>1258.9000000000001</v>
      </c>
    </row>
    <row r="170" spans="1:5" ht="45">
      <c r="A170" s="4"/>
      <c r="B170" s="10" t="s">
        <v>102</v>
      </c>
      <c r="C170" s="16" t="s">
        <v>96</v>
      </c>
      <c r="D170" s="22" t="s">
        <v>103</v>
      </c>
      <c r="E170" s="27">
        <v>509.9</v>
      </c>
    </row>
    <row r="171" spans="1:5" ht="22.5">
      <c r="A171" s="4"/>
      <c r="B171" s="10" t="s">
        <v>104</v>
      </c>
      <c r="C171" s="14" t="s">
        <v>96</v>
      </c>
      <c r="D171" s="20" t="s">
        <v>105</v>
      </c>
      <c r="E171" s="27">
        <v>1874.6</v>
      </c>
    </row>
    <row r="172" spans="1:5" ht="22.5">
      <c r="A172" s="4"/>
      <c r="B172" s="10" t="s">
        <v>106</v>
      </c>
      <c r="C172" s="16" t="s">
        <v>96</v>
      </c>
      <c r="D172" s="22" t="s">
        <v>107</v>
      </c>
      <c r="E172" s="27">
        <v>10</v>
      </c>
    </row>
    <row r="173" spans="1:5" ht="45">
      <c r="A173" s="4"/>
      <c r="B173" s="10" t="s">
        <v>108</v>
      </c>
      <c r="C173" s="14" t="s">
        <v>96</v>
      </c>
      <c r="D173" s="20" t="s">
        <v>109</v>
      </c>
      <c r="E173" s="27">
        <v>5.6</v>
      </c>
    </row>
    <row r="174" spans="1:5" ht="22.5">
      <c r="A174" s="4"/>
      <c r="B174" s="10" t="s">
        <v>110</v>
      </c>
      <c r="C174" s="16" t="s">
        <v>96</v>
      </c>
      <c r="D174" s="22" t="s">
        <v>111</v>
      </c>
      <c r="E174" s="27">
        <v>199.8</v>
      </c>
    </row>
    <row r="175" spans="1:5" ht="56.25">
      <c r="A175" s="4"/>
      <c r="B175" s="10" t="s">
        <v>112</v>
      </c>
      <c r="C175" s="14" t="s">
        <v>96</v>
      </c>
      <c r="D175" s="20" t="s">
        <v>113</v>
      </c>
      <c r="E175" s="27">
        <v>146.80000000000001</v>
      </c>
    </row>
    <row r="176" spans="1:5" ht="56.25">
      <c r="A176" s="4"/>
      <c r="B176" s="8" t="s">
        <v>114</v>
      </c>
      <c r="C176" s="16" t="s">
        <v>96</v>
      </c>
      <c r="D176" s="22" t="s">
        <v>115</v>
      </c>
      <c r="E176" s="27">
        <v>18.2</v>
      </c>
    </row>
    <row r="177" spans="1:5" ht="45">
      <c r="A177" s="4"/>
      <c r="B177" s="10" t="s">
        <v>116</v>
      </c>
      <c r="C177" s="14" t="s">
        <v>96</v>
      </c>
      <c r="D177" s="20" t="s">
        <v>117</v>
      </c>
      <c r="E177" s="27">
        <v>7578.1</v>
      </c>
    </row>
    <row r="178" spans="1:5" ht="22.5">
      <c r="A178" s="4"/>
      <c r="B178" s="10" t="s">
        <v>118</v>
      </c>
      <c r="C178" s="16" t="s">
        <v>96</v>
      </c>
      <c r="D178" s="22" t="s">
        <v>119</v>
      </c>
      <c r="E178" s="27">
        <v>1800</v>
      </c>
    </row>
    <row r="179" spans="1:5" ht="56.25">
      <c r="A179" s="4"/>
      <c r="B179" s="8" t="s">
        <v>120</v>
      </c>
      <c r="C179" s="14" t="s">
        <v>96</v>
      </c>
      <c r="D179" s="20" t="s">
        <v>121</v>
      </c>
      <c r="E179" s="27">
        <v>908.8</v>
      </c>
    </row>
    <row r="180" spans="1:5" ht="78.75">
      <c r="A180" s="4"/>
      <c r="B180" s="8" t="s">
        <v>122</v>
      </c>
      <c r="C180" s="16" t="s">
        <v>96</v>
      </c>
      <c r="D180" s="22" t="s">
        <v>123</v>
      </c>
      <c r="E180" s="27">
        <v>8281.1</v>
      </c>
    </row>
    <row r="181" spans="1:5" ht="45">
      <c r="A181" s="4"/>
      <c r="B181" s="10" t="s">
        <v>124</v>
      </c>
      <c r="C181" s="14" t="s">
        <v>96</v>
      </c>
      <c r="D181" s="20" t="s">
        <v>125</v>
      </c>
      <c r="E181" s="27">
        <v>7528.8</v>
      </c>
    </row>
    <row r="182" spans="1:5" ht="56.25">
      <c r="A182" s="4"/>
      <c r="B182" s="10" t="s">
        <v>27</v>
      </c>
      <c r="C182" s="14" t="s">
        <v>96</v>
      </c>
      <c r="D182" s="20" t="s">
        <v>28</v>
      </c>
      <c r="E182" s="27">
        <v>209.5</v>
      </c>
    </row>
    <row r="183" spans="1:5" ht="90" outlineLevel="1">
      <c r="A183" s="3" t="s">
        <v>159</v>
      </c>
      <c r="B183" s="9"/>
      <c r="C183" s="15" t="s">
        <v>160</v>
      </c>
      <c r="D183" s="21"/>
      <c r="E183" s="26">
        <f>E184+E185+E186+E187</f>
        <v>36926.799999999996</v>
      </c>
    </row>
    <row r="184" spans="1:5" ht="33.75">
      <c r="A184" s="4"/>
      <c r="B184" s="10" t="s">
        <v>9</v>
      </c>
      <c r="C184" s="14" t="s">
        <v>160</v>
      </c>
      <c r="D184" s="20" t="s">
        <v>10</v>
      </c>
      <c r="E184" s="27">
        <v>29.9</v>
      </c>
    </row>
    <row r="185" spans="1:5">
      <c r="A185" s="4"/>
      <c r="B185" s="10" t="s">
        <v>161</v>
      </c>
      <c r="C185" s="16" t="s">
        <v>160</v>
      </c>
      <c r="D185" s="22" t="s">
        <v>162</v>
      </c>
      <c r="E185" s="27">
        <v>62.6</v>
      </c>
    </row>
    <row r="186" spans="1:5">
      <c r="A186" s="4"/>
      <c r="B186" s="10" t="s">
        <v>17</v>
      </c>
      <c r="C186" s="14" t="s">
        <v>160</v>
      </c>
      <c r="D186" s="20" t="s">
        <v>18</v>
      </c>
      <c r="E186" s="27">
        <v>32571.599999999999</v>
      </c>
    </row>
    <row r="187" spans="1:5" ht="22.5">
      <c r="A187" s="4"/>
      <c r="B187" s="10" t="s">
        <v>130</v>
      </c>
      <c r="C187" s="14" t="s">
        <v>160</v>
      </c>
      <c r="D187" s="20" t="s">
        <v>132</v>
      </c>
      <c r="E187" s="27">
        <v>4262.7</v>
      </c>
    </row>
    <row r="188" spans="1:5" ht="78.75" outlineLevel="1">
      <c r="A188" s="3" t="s">
        <v>126</v>
      </c>
      <c r="B188" s="9"/>
      <c r="C188" s="15" t="s">
        <v>127</v>
      </c>
      <c r="D188" s="21"/>
      <c r="E188" s="26">
        <f>E189+E190+E191+E192+E193+E194+E195+E196</f>
        <v>119494.59999999998</v>
      </c>
    </row>
    <row r="189" spans="1:5" ht="33.75">
      <c r="A189" s="4"/>
      <c r="B189" s="10" t="s">
        <v>9</v>
      </c>
      <c r="C189" s="14" t="s">
        <v>127</v>
      </c>
      <c r="D189" s="20" t="s">
        <v>10</v>
      </c>
      <c r="E189" s="27">
        <v>126.4</v>
      </c>
    </row>
    <row r="190" spans="1:5" ht="22.5">
      <c r="A190" s="4"/>
      <c r="B190" s="10" t="s">
        <v>110</v>
      </c>
      <c r="C190" s="16" t="s">
        <v>127</v>
      </c>
      <c r="D190" s="22" t="s">
        <v>111</v>
      </c>
      <c r="E190" s="27">
        <v>2448.5</v>
      </c>
    </row>
    <row r="191" spans="1:5" ht="22.5">
      <c r="A191" s="4"/>
      <c r="B191" s="10" t="s">
        <v>118</v>
      </c>
      <c r="C191" s="14" t="s">
        <v>127</v>
      </c>
      <c r="D191" s="20" t="s">
        <v>119</v>
      </c>
      <c r="E191" s="27">
        <v>68890.7</v>
      </c>
    </row>
    <row r="192" spans="1:5" ht="22.5">
      <c r="A192" s="4"/>
      <c r="B192" s="10" t="s">
        <v>128</v>
      </c>
      <c r="C192" s="16" t="s">
        <v>127</v>
      </c>
      <c r="D192" s="22" t="s">
        <v>129</v>
      </c>
      <c r="E192" s="27">
        <v>10830.5</v>
      </c>
    </row>
    <row r="193" spans="1:5" ht="22.5">
      <c r="A193" s="4"/>
      <c r="B193" s="10" t="s">
        <v>130</v>
      </c>
      <c r="C193" s="14" t="s">
        <v>127</v>
      </c>
      <c r="D193" s="20" t="s">
        <v>131</v>
      </c>
      <c r="E193" s="27">
        <v>5140.7</v>
      </c>
    </row>
    <row r="194" spans="1:5" ht="22.5" outlineLevel="1">
      <c r="A194" s="4"/>
      <c r="B194" s="10" t="s">
        <v>130</v>
      </c>
      <c r="C194" s="16" t="s">
        <v>127</v>
      </c>
      <c r="D194" s="22" t="s">
        <v>132</v>
      </c>
      <c r="E194" s="27">
        <v>9053.7999999999993</v>
      </c>
    </row>
    <row r="195" spans="1:5" ht="45" outlineLevel="1">
      <c r="A195" s="4"/>
      <c r="B195" s="10" t="s">
        <v>133</v>
      </c>
      <c r="C195" s="14" t="s">
        <v>127</v>
      </c>
      <c r="D195" s="20" t="s">
        <v>134</v>
      </c>
      <c r="E195" s="27">
        <v>22555.1</v>
      </c>
    </row>
    <row r="196" spans="1:5" ht="56.25" outlineLevel="1">
      <c r="A196" s="4"/>
      <c r="B196" s="10" t="s">
        <v>27</v>
      </c>
      <c r="C196" s="14" t="s">
        <v>127</v>
      </c>
      <c r="D196" s="20" t="s">
        <v>28</v>
      </c>
      <c r="E196" s="27">
        <v>448.9</v>
      </c>
    </row>
    <row r="197" spans="1:5" ht="78.75">
      <c r="A197" s="3" t="s">
        <v>85</v>
      </c>
      <c r="B197" s="9"/>
      <c r="C197" s="15" t="s">
        <v>87</v>
      </c>
      <c r="D197" s="21"/>
      <c r="E197" s="26">
        <f>E198+E199+E200+E201+E202+E203</f>
        <v>17135.7</v>
      </c>
    </row>
    <row r="198" spans="1:5" ht="45" outlineLevel="1">
      <c r="A198" s="4"/>
      <c r="B198" s="10" t="s">
        <v>86</v>
      </c>
      <c r="C198" s="14" t="s">
        <v>87</v>
      </c>
      <c r="D198" s="20" t="s">
        <v>88</v>
      </c>
      <c r="E198" s="27">
        <v>1881.6</v>
      </c>
    </row>
    <row r="199" spans="1:5" ht="56.25" outlineLevel="1">
      <c r="A199" s="4"/>
      <c r="B199" s="8" t="s">
        <v>89</v>
      </c>
      <c r="C199" s="16" t="s">
        <v>87</v>
      </c>
      <c r="D199" s="22" t="s">
        <v>90</v>
      </c>
      <c r="E199" s="27">
        <v>14348</v>
      </c>
    </row>
    <row r="200" spans="1:5" ht="56.25">
      <c r="A200" s="4"/>
      <c r="B200" s="8" t="s">
        <v>89</v>
      </c>
      <c r="C200" s="14" t="s">
        <v>87</v>
      </c>
      <c r="D200" s="20" t="s">
        <v>91</v>
      </c>
      <c r="E200" s="27">
        <v>129.80000000000001</v>
      </c>
    </row>
    <row r="201" spans="1:5" ht="67.5">
      <c r="A201" s="4"/>
      <c r="B201" s="8" t="s">
        <v>92</v>
      </c>
      <c r="C201" s="14" t="s">
        <v>87</v>
      </c>
      <c r="D201" s="20" t="s">
        <v>93</v>
      </c>
      <c r="E201" s="27">
        <v>353.8</v>
      </c>
    </row>
    <row r="202" spans="1:5" ht="22.5">
      <c r="A202" s="4"/>
      <c r="B202" s="10" t="s">
        <v>13</v>
      </c>
      <c r="C202" s="16" t="s">
        <v>87</v>
      </c>
      <c r="D202" s="22" t="s">
        <v>14</v>
      </c>
      <c r="E202" s="27">
        <v>86.2</v>
      </c>
    </row>
    <row r="203" spans="1:5">
      <c r="A203" s="4"/>
      <c r="B203" s="10" t="s">
        <v>17</v>
      </c>
      <c r="C203" s="14" t="s">
        <v>87</v>
      </c>
      <c r="D203" s="20" t="s">
        <v>18</v>
      </c>
      <c r="E203" s="27">
        <v>336.3</v>
      </c>
    </row>
    <row r="204" spans="1:5" ht="12.75" customHeight="1">
      <c r="E204" s="28"/>
    </row>
    <row r="205" spans="1:5" ht="12.75" customHeight="1">
      <c r="E205" s="28"/>
    </row>
    <row r="206" spans="1:5" ht="12.75" customHeight="1">
      <c r="E206" s="28"/>
    </row>
    <row r="207" spans="1:5" ht="12.75" customHeight="1">
      <c r="E207" s="28"/>
    </row>
    <row r="208" spans="1:5" ht="12.75" customHeight="1">
      <c r="E208" s="28"/>
    </row>
    <row r="209" spans="5:5" ht="12.75" customHeight="1">
      <c r="E209" s="28"/>
    </row>
  </sheetData>
  <sortState ref="A11:E359">
    <sortCondition ref="C10"/>
  </sortState>
  <mergeCells count="9">
    <mergeCell ref="A8:E8"/>
    <mergeCell ref="A7:E7"/>
    <mergeCell ref="C11:D11"/>
    <mergeCell ref="C10:D10"/>
    <mergeCell ref="D1:E1"/>
    <mergeCell ref="D2:E2"/>
    <mergeCell ref="D3:E3"/>
    <mergeCell ref="D4:E4"/>
    <mergeCell ref="A6:E6"/>
  </mergeCells>
  <pageMargins left="0.98425196850393704" right="0.39370078740157483" top="0.39370078740157483" bottom="0.39370078740157483"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Александровна Лизункова</dc:creator>
  <dc:description>POI HSSF rep:2.52.0.158</dc:description>
  <cp:lastModifiedBy>Пользователь Windows</cp:lastModifiedBy>
  <cp:lastPrinted>2021-04-30T04:41:12Z</cp:lastPrinted>
  <dcterms:created xsi:type="dcterms:W3CDTF">2021-02-15T09:20:30Z</dcterms:created>
  <dcterms:modified xsi:type="dcterms:W3CDTF">2021-04-30T04:41:14Z</dcterms:modified>
</cp:coreProperties>
</file>