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Роспись расходов" sheetId="1" r:id="rId1"/>
  </sheets>
  <definedNames>
    <definedName name="BFT_Print_Titles" localSheetId="0">'Роспись расходов'!$11:$12</definedName>
    <definedName name="LAST_CELL" localSheetId="0">'Роспись расходов'!$G$58</definedName>
  </definedNames>
  <calcPr calcId="145621"/>
</workbook>
</file>

<file path=xl/calcChain.xml><?xml version="1.0" encoding="utf-8"?>
<calcChain xmlns="http://schemas.openxmlformats.org/spreadsheetml/2006/main">
  <c r="E33" i="1" l="1"/>
  <c r="F33" i="1"/>
  <c r="D33" i="1"/>
  <c r="E56" i="1" l="1"/>
  <c r="F56" i="1"/>
  <c r="D56" i="1"/>
  <c r="E53" i="1"/>
  <c r="F53" i="1"/>
  <c r="D53" i="1"/>
  <c r="E48" i="1"/>
  <c r="F48" i="1"/>
  <c r="D48" i="1"/>
  <c r="E45" i="1"/>
  <c r="F45" i="1"/>
  <c r="D45" i="1"/>
  <c r="E39" i="1"/>
  <c r="F39" i="1"/>
  <c r="D39" i="1"/>
  <c r="E37" i="1"/>
  <c r="F37" i="1"/>
  <c r="D37" i="1"/>
  <c r="E27" i="1"/>
  <c r="F27" i="1"/>
  <c r="D27" i="1"/>
  <c r="E24" i="1"/>
  <c r="F24" i="1"/>
  <c r="D24" i="1"/>
  <c r="E14" i="1"/>
  <c r="F14" i="1"/>
  <c r="D14" i="1"/>
  <c r="F22" i="1"/>
  <c r="E22" i="1"/>
  <c r="D22" i="1"/>
  <c r="E13" i="1" l="1"/>
  <c r="D13" i="1"/>
  <c r="F13" i="1"/>
</calcChain>
</file>

<file path=xl/sharedStrings.xml><?xml version="1.0" encoding="utf-8"?>
<sst xmlns="http://schemas.openxmlformats.org/spreadsheetml/2006/main" count="138" uniqueCount="73">
  <si>
    <t>Наименование показателя</t>
  </si>
  <si>
    <t>Раздел</t>
  </si>
  <si>
    <t>Подраздел</t>
  </si>
  <si>
    <t>ВСЕГО: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</si>
  <si>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</si>
  <si>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</si>
  <si>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</si>
  <si>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</si>
  <si>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</si>
  <si>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</si>
  <si>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</si>
  <si>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</si>
  <si>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</si>
  <si>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</si>
  <si>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</si>
  <si>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</si>
  <si>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</si>
  <si>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11</t>
  </si>
  <si>
    <t>Резервные фонды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</si>
  <si>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</si>
  <si>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</si>
  <si>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</si>
  <si>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</si>
  <si>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</si>
  <si>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</si>
  <si>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10</t>
  </si>
  <si>
    <t>Обеспечение пожарной безопасности</t>
  </si>
  <si>
    <t>НАЦИОНАЛЬНАЯ ЭКОНОМИКА</t>
  </si>
  <si>
    <t>Общеэкономические вопросы</t>
  </si>
  <si>
    <t>Сельское хозяйство и рыболовство</t>
  </si>
  <si>
    <t>08</t>
  </si>
  <si>
    <t>Транспорт</t>
  </si>
  <si>
    <t>09</t>
  </si>
  <si>
    <t>Дорожное хозяйство (дорожные фонды)</t>
  </si>
  <si>
    <t>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</si>
  <si>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</si>
  <si>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</si>
  <si>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</si>
  <si>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</si>
  <si>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</si>
  <si>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</si>
  <si>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</si>
  <si>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</si>
  <si>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</si>
  <si>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</si>
  <si>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</si>
  <si>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</si>
  <si>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</si>
  <si>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</si>
  <si>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</si>
  <si>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</si>
  <si>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</si>
  <si>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</si>
  <si>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</si>
  <si>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</si>
  <si>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</si>
  <si>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</si>
  <si>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</si>
  <si>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</si>
  <si>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</si>
  <si>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</si>
  <si>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</si>
  <si>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</si>
  <si>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к решению Собрания депутатов</t>
  </si>
  <si>
    <t>Увельского муниципального района</t>
  </si>
  <si>
    <t>(тыс.рублей)</t>
  </si>
  <si>
    <t>2023 год</t>
  </si>
  <si>
    <t>Приложение 5</t>
  </si>
  <si>
    <t>2024 год</t>
  </si>
  <si>
    <t>"О бюджете Увельского муниципального района  на  2023 год                                                                                                                                                   и на плановый период 2024 и 2025 годов"</t>
  </si>
  <si>
    <t>от __________________2022 года №____</t>
  </si>
  <si>
    <t>Распределение бюджетных ассигнований по разделам и подразделам классификации расходов бюджета                                                                                                   на 2023 год и на плановый период 2024 и 2025 годов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</si>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</sst>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8"/>
      <name val="Arial"/>
    </font>
    <font>
      <sz val="8"/>
      <name val="Arial"/>
    </font>
    <font>
      <b/>
      <i/>
      <sz val="8"/>
      <name val="Arial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left" vertical="top" wrapText="1"/>
    </xf>
    <xf numFmtId="49" fontId="3" fillId="0" borderId="4" xfId="0" applyNumberFormat="1" applyFont="1" applyBorder="1" applyAlignment="1" applyProtection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/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top" wrapText="1"/>
    </xf>
    <xf numFmtId="49" fontId="2" fillId="0" borderId="4" xfId="0" applyNumberFormat="1" applyFont="1" applyBorder="1" applyAlignment="1" applyProtection="1">
      <alignment horizontal="center" vertical="top" wrapText="1"/>
    </xf>
    <xf numFmtId="4" fontId="1" fillId="0" borderId="4" xfId="0" applyNumberFormat="1" applyFont="1" applyBorder="1" applyAlignment="1" applyProtection="1">
      <alignment horizontal="right"/>
    </xf>
    <xf numFmtId="4" fontId="3" fillId="0" borderId="4" xfId="0" applyNumberFormat="1" applyFont="1" applyBorder="1" applyAlignment="1" applyProtection="1">
      <alignment horizontal="right" vertical="top" wrapText="1"/>
    </xf>
    <xf numFmtId="4" fontId="2" fillId="0" borderId="4" xfId="0" applyNumberFormat="1" applyFont="1" applyBorder="1" applyAlignment="1" applyProtection="1">
      <alignment horizontal="right" vertical="top" wrapText="1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righ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topLeftCell="A6" workbookViewId="0">
      <selection activeCell="I15" sqref="I15"/>
    </sheetView>
  </sheetViews>
  <sheetFormatPr defaultRowHeight="12.75" customHeight="1" x14ac:dyDescent="0.2"/>
  <cols>
    <col min="1" max="1" width="40.7109375" customWidth="1"/>
    <col min="2" max="2" width="9.7109375" customWidth="1"/>
    <col min="3" max="3" width="10.7109375" customWidth="1"/>
    <col min="4" max="6" width="15.7109375" customWidth="1"/>
    <col min="7" max="7" width="8.85546875" customWidth="1"/>
  </cols>
  <sheetData>
    <row r="1" spans="1:6" s="5" customFormat="1" x14ac:dyDescent="0.2">
      <c r="B1" s="6"/>
      <c r="C1" s="16" t="s">
        <v>67</v>
      </c>
      <c r="D1" s="16"/>
      <c r="E1" s="16"/>
      <c r="F1" s="16"/>
    </row>
    <row r="2" spans="1:6" s="5" customFormat="1" x14ac:dyDescent="0.2">
      <c r="B2" s="17" t="s">
        <v>63</v>
      </c>
      <c r="C2" s="17"/>
      <c r="D2" s="17"/>
      <c r="E2" s="17"/>
      <c r="F2" s="17"/>
    </row>
    <row r="3" spans="1:6" s="5" customFormat="1" ht="12.75" customHeight="1" x14ac:dyDescent="0.2">
      <c r="A3" s="17" t="s">
        <v>64</v>
      </c>
      <c r="B3" s="17"/>
      <c r="C3" s="17"/>
      <c r="D3" s="17"/>
      <c r="E3" s="17"/>
      <c r="F3" s="17"/>
    </row>
    <row r="4" spans="1:6" s="5" customFormat="1" ht="26.45" customHeight="1" x14ac:dyDescent="0.2">
      <c r="A4" s="22" t="s">
        <v>69</v>
      </c>
      <c r="B4" s="22"/>
      <c r="C4" s="22"/>
      <c r="D4" s="22"/>
      <c r="E4" s="22"/>
      <c r="F4" s="22"/>
    </row>
    <row r="5" spans="1:6" s="7" customFormat="1" x14ac:dyDescent="0.2">
      <c r="B5" s="8"/>
      <c r="C5" s="8"/>
      <c r="D5" s="26" t="s">
        <v>70</v>
      </c>
      <c r="E5" s="26"/>
      <c r="F5" s="26"/>
    </row>
    <row r="6" spans="1:6" s="7" customFormat="1" x14ac:dyDescent="0.2">
      <c r="B6" s="8"/>
      <c r="C6" s="8"/>
      <c r="D6" s="15"/>
      <c r="E6" s="15"/>
      <c r="F6" s="15"/>
    </row>
    <row r="7" spans="1:6" s="7" customFormat="1" ht="15.75" customHeight="1" x14ac:dyDescent="0.2">
      <c r="A7" s="23" t="s">
        <v>71</v>
      </c>
      <c r="B7" s="23"/>
      <c r="C7" s="23"/>
      <c r="D7" s="23"/>
      <c r="E7" s="23"/>
      <c r="F7" s="23"/>
    </row>
    <row r="8" spans="1:6" s="7" customFormat="1" ht="15" customHeight="1" x14ac:dyDescent="0.2">
      <c r="A8" s="23"/>
      <c r="B8" s="23"/>
      <c r="C8" s="23"/>
      <c r="D8" s="23"/>
      <c r="E8" s="23"/>
      <c r="F8" s="23"/>
    </row>
    <row r="9" spans="1:6" s="7" customFormat="1" ht="6.75" customHeight="1" x14ac:dyDescent="0.2">
      <c r="A9" s="9"/>
      <c r="B9" s="9"/>
      <c r="C9" s="9"/>
      <c r="D9" s="9"/>
    </row>
    <row r="10" spans="1:6" s="7" customFormat="1" ht="13.5" customHeight="1" x14ac:dyDescent="0.2">
      <c r="A10" s="9"/>
      <c r="B10" s="9"/>
      <c r="C10" s="9"/>
      <c r="D10" s="24" t="s">
        <v>65</v>
      </c>
      <c r="E10" s="24"/>
      <c r="F10" s="24"/>
    </row>
    <row r="11" spans="1:6" s="7" customFormat="1" x14ac:dyDescent="0.2">
      <c r="A11" s="18" t="s">
        <v>0</v>
      </c>
      <c r="B11" s="25" t="s">
        <v>1</v>
      </c>
      <c r="C11" s="25" t="s">
        <v>2</v>
      </c>
      <c r="D11" s="18" t="s">
        <v>66</v>
      </c>
      <c r="E11" s="20" t="s">
        <v>68</v>
      </c>
      <c r="F11" s="21" t="s">
        <v>72</v>
      </c>
    </row>
    <row r="12" spans="1:6" s="7" customFormat="1" x14ac:dyDescent="0.2">
      <c r="A12" s="19"/>
      <c r="B12" s="25"/>
      <c r="C12" s="25"/>
      <c r="D12" s="19"/>
      <c r="E12" s="20"/>
      <c r="F12" s="21"/>
    </row>
    <row r="13" spans="1:6" x14ac:dyDescent="0.2">
      <c r="A13" s="1" t="s">
        <v>3</v>
      </c>
      <c r="B13" s="2"/>
      <c r="C13" s="2"/>
      <c r="D13" s="12">
        <f>D14+D22+D24+D27+D33+D37+D39+D45+D48+D53+D56</f>
        <v>1903414.7000000002</v>
      </c>
      <c r="E13" s="12">
        <f>E14+E22+E24+E27+E33+E37+E39+E45+E48+E53+E56</f>
        <v>1616568</v>
      </c>
      <c r="F13" s="12">
        <f>F14+F22+F24+F27+F33+F37+F39+F45+F48+F53+F56</f>
        <v>1603960.7000000002</v>
      </c>
    </row>
    <row r="14" spans="1:6" x14ac:dyDescent="0.2">
      <c r="A14" s="3" t="s">
        <v>4</v>
      </c>
      <c r="B14" s="4" t="s">
        <v>5</v>
      </c>
      <c r="C14" s="4"/>
      <c r="D14" s="13">
        <f>D15+D16+D17+D18+D19+D20+D21</f>
        <v>116088.7</v>
      </c>
      <c r="E14" s="13">
        <f t="shared" ref="E14:F14" si="0">E15+E16+E17+E18+E19+E20+E21</f>
        <v>54577.54</v>
      </c>
      <c r="F14" s="13">
        <f t="shared" si="0"/>
        <v>61640.689999999995</v>
      </c>
    </row>
    <row r="15" spans="1:6" ht="33.75" x14ac:dyDescent="0.2">
      <c r="A15" s="10" t="s">
        <v>7</v>
      </c>
      <c r="B15" s="11" t="s">
        <v>5</v>
      </c>
      <c r="C15" s="11" t="s">
        <v>6</v>
      </c>
      <c r="D15" s="14">
        <v>2028.72</v>
      </c>
      <c r="E15" s="14">
        <v>2028.72</v>
      </c>
      <c r="F15" s="14">
        <v>2028.72</v>
      </c>
    </row>
    <row r="16" spans="1:6" ht="45" x14ac:dyDescent="0.2">
      <c r="A16" s="10" t="s">
        <v>9</v>
      </c>
      <c r="B16" s="11" t="s">
        <v>5</v>
      </c>
      <c r="C16" s="11" t="s">
        <v>8</v>
      </c>
      <c r="D16" s="14">
        <v>2235.8000000000002</v>
      </c>
      <c r="E16" s="14">
        <v>2235.8000000000002</v>
      </c>
      <c r="F16" s="14">
        <v>2235.8000000000002</v>
      </c>
    </row>
    <row r="17" spans="1:6" ht="45" x14ac:dyDescent="0.2">
      <c r="A17" s="10" t="s">
        <v>11</v>
      </c>
      <c r="B17" s="11" t="s">
        <v>5</v>
      </c>
      <c r="C17" s="11" t="s">
        <v>10</v>
      </c>
      <c r="D17" s="14">
        <v>49757.78</v>
      </c>
      <c r="E17" s="14">
        <v>2828.42</v>
      </c>
      <c r="F17" s="14">
        <v>10530.97</v>
      </c>
    </row>
    <row r="18" spans="1:6" x14ac:dyDescent="0.2">
      <c r="A18" s="10" t="s">
        <v>13</v>
      </c>
      <c r="B18" s="11" t="s">
        <v>5</v>
      </c>
      <c r="C18" s="11" t="s">
        <v>12</v>
      </c>
      <c r="D18" s="14">
        <v>0.6</v>
      </c>
      <c r="E18" s="14">
        <v>0.6</v>
      </c>
      <c r="F18" s="14">
        <v>0.5</v>
      </c>
    </row>
    <row r="19" spans="1:6" ht="33.75" x14ac:dyDescent="0.2">
      <c r="A19" s="10" t="s">
        <v>15</v>
      </c>
      <c r="B19" s="11" t="s">
        <v>5</v>
      </c>
      <c r="C19" s="11" t="s">
        <v>14</v>
      </c>
      <c r="D19" s="14">
        <v>22204.799999999999</v>
      </c>
      <c r="E19" s="14">
        <v>21988.400000000001</v>
      </c>
      <c r="F19" s="14">
        <v>22004.6</v>
      </c>
    </row>
    <row r="20" spans="1:6" x14ac:dyDescent="0.2">
      <c r="A20" s="10" t="s">
        <v>18</v>
      </c>
      <c r="B20" s="11" t="s">
        <v>5</v>
      </c>
      <c r="C20" s="11" t="s">
        <v>17</v>
      </c>
      <c r="D20" s="14">
        <v>4000</v>
      </c>
      <c r="E20" s="14">
        <v>0</v>
      </c>
      <c r="F20" s="14">
        <v>0</v>
      </c>
    </row>
    <row r="21" spans="1:6" x14ac:dyDescent="0.2">
      <c r="A21" s="10" t="s">
        <v>20</v>
      </c>
      <c r="B21" s="11" t="s">
        <v>5</v>
      </c>
      <c r="C21" s="11" t="s">
        <v>19</v>
      </c>
      <c r="D21" s="14">
        <v>35861</v>
      </c>
      <c r="E21" s="14">
        <v>25495.599999999999</v>
      </c>
      <c r="F21" s="14">
        <v>24840.1</v>
      </c>
    </row>
    <row r="22" spans="1:6" x14ac:dyDescent="0.2">
      <c r="A22" s="3" t="s">
        <v>21</v>
      </c>
      <c r="B22" s="4" t="s">
        <v>6</v>
      </c>
      <c r="C22" s="4"/>
      <c r="D22" s="13">
        <f>D23</f>
        <v>2832.3</v>
      </c>
      <c r="E22" s="13">
        <f>E23</f>
        <v>2960.3</v>
      </c>
      <c r="F22" s="13">
        <f>F23</f>
        <v>3065</v>
      </c>
    </row>
    <row r="23" spans="1:6" x14ac:dyDescent="0.2">
      <c r="A23" s="10" t="s">
        <v>22</v>
      </c>
      <c r="B23" s="11" t="s">
        <v>6</v>
      </c>
      <c r="C23" s="11" t="s">
        <v>8</v>
      </c>
      <c r="D23" s="14">
        <v>2832.3</v>
      </c>
      <c r="E23" s="14">
        <v>2960.3</v>
      </c>
      <c r="F23" s="14">
        <v>3065</v>
      </c>
    </row>
    <row r="24" spans="1:6" ht="21" x14ac:dyDescent="0.2">
      <c r="A24" s="3" t="s">
        <v>23</v>
      </c>
      <c r="B24" s="4" t="s">
        <v>8</v>
      </c>
      <c r="C24" s="4"/>
      <c r="D24" s="13">
        <f>D25+D26</f>
        <v>14389.800000000001</v>
      </c>
      <c r="E24" s="13">
        <f t="shared" ref="E24:F24" si="1">E25+E26</f>
        <v>17135.899999999998</v>
      </c>
      <c r="F24" s="13">
        <f t="shared" si="1"/>
        <v>14406.9</v>
      </c>
    </row>
    <row r="25" spans="1:6" x14ac:dyDescent="0.2">
      <c r="A25" s="10" t="s">
        <v>24</v>
      </c>
      <c r="B25" s="11" t="s">
        <v>8</v>
      </c>
      <c r="C25" s="11" t="s">
        <v>10</v>
      </c>
      <c r="D25" s="14">
        <v>1452.7</v>
      </c>
      <c r="E25" s="14">
        <v>1558.1</v>
      </c>
      <c r="F25" s="14">
        <v>1629.1</v>
      </c>
    </row>
    <row r="26" spans="1:6" x14ac:dyDescent="0.2">
      <c r="A26" s="10" t="s">
        <v>26</v>
      </c>
      <c r="B26" s="11" t="s">
        <v>8</v>
      </c>
      <c r="C26" s="11" t="s">
        <v>25</v>
      </c>
      <c r="D26" s="14">
        <v>12937.1</v>
      </c>
      <c r="E26" s="14">
        <v>15577.8</v>
      </c>
      <c r="F26" s="14">
        <v>12777.8</v>
      </c>
    </row>
    <row r="27" spans="1:6" x14ac:dyDescent="0.2">
      <c r="A27" s="3" t="s">
        <v>27</v>
      </c>
      <c r="B27" s="4" t="s">
        <v>10</v>
      </c>
      <c r="C27" s="4"/>
      <c r="D27" s="13">
        <f>D28+D29+D30+D31+D32</f>
        <v>127142.90000000001</v>
      </c>
      <c r="E27" s="13">
        <f t="shared" ref="E27:F27" si="2">E28+E29+E30+E31+E32</f>
        <v>78344.099999999991</v>
      </c>
      <c r="F27" s="13">
        <f t="shared" si="2"/>
        <v>79948.100000000006</v>
      </c>
    </row>
    <row r="28" spans="1:6" x14ac:dyDescent="0.2">
      <c r="A28" s="10" t="s">
        <v>28</v>
      </c>
      <c r="B28" s="11" t="s">
        <v>10</v>
      </c>
      <c r="C28" s="11" t="s">
        <v>5</v>
      </c>
      <c r="D28" s="14">
        <v>707</v>
      </c>
      <c r="E28" s="14">
        <v>707</v>
      </c>
      <c r="F28" s="14">
        <v>707</v>
      </c>
    </row>
    <row r="29" spans="1:6" x14ac:dyDescent="0.2">
      <c r="A29" s="10" t="s">
        <v>29</v>
      </c>
      <c r="B29" s="11" t="s">
        <v>10</v>
      </c>
      <c r="C29" s="11" t="s">
        <v>12</v>
      </c>
      <c r="D29" s="14">
        <v>1540.9</v>
      </c>
      <c r="E29" s="14">
        <v>1538.5</v>
      </c>
      <c r="F29" s="14">
        <v>1289.5</v>
      </c>
    </row>
    <row r="30" spans="1:6" x14ac:dyDescent="0.2">
      <c r="A30" s="10" t="s">
        <v>31</v>
      </c>
      <c r="B30" s="11" t="s">
        <v>10</v>
      </c>
      <c r="C30" s="11" t="s">
        <v>30</v>
      </c>
      <c r="D30" s="14">
        <v>13093.7</v>
      </c>
      <c r="E30" s="14">
        <v>13093.7</v>
      </c>
      <c r="F30" s="14">
        <v>13093.7</v>
      </c>
    </row>
    <row r="31" spans="1:6" x14ac:dyDescent="0.2">
      <c r="A31" s="10" t="s">
        <v>33</v>
      </c>
      <c r="B31" s="11" t="s">
        <v>10</v>
      </c>
      <c r="C31" s="11" t="s">
        <v>32</v>
      </c>
      <c r="D31" s="14">
        <v>104387.8</v>
      </c>
      <c r="E31" s="14">
        <v>58400.5</v>
      </c>
      <c r="F31" s="14">
        <v>59614.400000000001</v>
      </c>
    </row>
    <row r="32" spans="1:6" x14ac:dyDescent="0.2">
      <c r="A32" s="10" t="s">
        <v>35</v>
      </c>
      <c r="B32" s="11" t="s">
        <v>10</v>
      </c>
      <c r="C32" s="11" t="s">
        <v>34</v>
      </c>
      <c r="D32" s="14">
        <v>7413.5</v>
      </c>
      <c r="E32" s="14">
        <v>4604.3999999999996</v>
      </c>
      <c r="F32" s="14">
        <v>5243.5</v>
      </c>
    </row>
    <row r="33" spans="1:6" x14ac:dyDescent="0.2">
      <c r="A33" s="3" t="s">
        <v>36</v>
      </c>
      <c r="B33" s="4" t="s">
        <v>12</v>
      </c>
      <c r="C33" s="4"/>
      <c r="D33" s="13">
        <f>D34+D35+D36</f>
        <v>67453.2</v>
      </c>
      <c r="E33" s="13">
        <f t="shared" ref="E33:F33" si="3">E34+E35+E36</f>
        <v>56444.899999999994</v>
      </c>
      <c r="F33" s="13">
        <f t="shared" si="3"/>
        <v>57339.71</v>
      </c>
    </row>
    <row r="34" spans="1:6" x14ac:dyDescent="0.2">
      <c r="A34" s="10" t="s">
        <v>37</v>
      </c>
      <c r="B34" s="11" t="s">
        <v>12</v>
      </c>
      <c r="C34" s="11" t="s">
        <v>6</v>
      </c>
      <c r="D34" s="14">
        <v>58711.7</v>
      </c>
      <c r="E34" s="14">
        <v>25697</v>
      </c>
      <c r="F34" s="14">
        <v>25697</v>
      </c>
    </row>
    <row r="35" spans="1:6" x14ac:dyDescent="0.2">
      <c r="A35" s="10" t="s">
        <v>38</v>
      </c>
      <c r="B35" s="11" t="s">
        <v>12</v>
      </c>
      <c r="C35" s="11" t="s">
        <v>8</v>
      </c>
      <c r="D35" s="14">
        <v>2148.6</v>
      </c>
      <c r="E35" s="14">
        <v>1202.5999999999999</v>
      </c>
      <c r="F35" s="14">
        <v>0</v>
      </c>
    </row>
    <row r="36" spans="1:6" ht="22.5" x14ac:dyDescent="0.2">
      <c r="A36" s="10" t="s">
        <v>39</v>
      </c>
      <c r="B36" s="11" t="s">
        <v>12</v>
      </c>
      <c r="C36" s="11" t="s">
        <v>12</v>
      </c>
      <c r="D36" s="14">
        <v>6592.9</v>
      </c>
      <c r="E36" s="14">
        <v>29545.3</v>
      </c>
      <c r="F36" s="14">
        <v>31642.71</v>
      </c>
    </row>
    <row r="37" spans="1:6" x14ac:dyDescent="0.2">
      <c r="A37" s="3" t="s">
        <v>40</v>
      </c>
      <c r="B37" s="4" t="s">
        <v>14</v>
      </c>
      <c r="C37" s="4"/>
      <c r="D37" s="13">
        <f>D38</f>
        <v>11710.2</v>
      </c>
      <c r="E37" s="13">
        <f t="shared" ref="E37:F37" si="4">E38</f>
        <v>30451.26</v>
      </c>
      <c r="F37" s="13">
        <f t="shared" si="4"/>
        <v>0</v>
      </c>
    </row>
    <row r="38" spans="1:6" ht="22.5" x14ac:dyDescent="0.2">
      <c r="A38" s="10" t="s">
        <v>41</v>
      </c>
      <c r="B38" s="11" t="s">
        <v>14</v>
      </c>
      <c r="C38" s="11" t="s">
        <v>12</v>
      </c>
      <c r="D38" s="14">
        <v>11710.2</v>
      </c>
      <c r="E38" s="14">
        <v>30451.26</v>
      </c>
      <c r="F38" s="14">
        <v>0</v>
      </c>
    </row>
    <row r="39" spans="1:6" x14ac:dyDescent="0.2">
      <c r="A39" s="3" t="s">
        <v>42</v>
      </c>
      <c r="B39" s="4" t="s">
        <v>16</v>
      </c>
      <c r="C39" s="4"/>
      <c r="D39" s="13">
        <f>D40+D41+D42+D43+D44</f>
        <v>971670.63000000012</v>
      </c>
      <c r="E39" s="13">
        <f t="shared" ref="E39:F39" si="5">E40+E41+E42+E43+E44</f>
        <v>768015.53</v>
      </c>
      <c r="F39" s="13">
        <f t="shared" si="5"/>
        <v>765735.03000000014</v>
      </c>
    </row>
    <row r="40" spans="1:6" x14ac:dyDescent="0.2">
      <c r="A40" s="10" t="s">
        <v>43</v>
      </c>
      <c r="B40" s="11" t="s">
        <v>16</v>
      </c>
      <c r="C40" s="11" t="s">
        <v>5</v>
      </c>
      <c r="D40" s="14">
        <v>255306.8</v>
      </c>
      <c r="E40" s="14">
        <v>255491.8</v>
      </c>
      <c r="F40" s="14">
        <v>256818.9</v>
      </c>
    </row>
    <row r="41" spans="1:6" x14ac:dyDescent="0.2">
      <c r="A41" s="10" t="s">
        <v>44</v>
      </c>
      <c r="B41" s="11" t="s">
        <v>16</v>
      </c>
      <c r="C41" s="11" t="s">
        <v>6</v>
      </c>
      <c r="D41" s="14">
        <v>618602.30000000005</v>
      </c>
      <c r="E41" s="14">
        <v>417624.8</v>
      </c>
      <c r="F41" s="14">
        <v>415004.4</v>
      </c>
    </row>
    <row r="42" spans="1:6" x14ac:dyDescent="0.2">
      <c r="A42" s="10" t="s">
        <v>45</v>
      </c>
      <c r="B42" s="11" t="s">
        <v>16</v>
      </c>
      <c r="C42" s="11" t="s">
        <v>8</v>
      </c>
      <c r="D42" s="14">
        <v>55737.13</v>
      </c>
      <c r="E42" s="14">
        <v>54978.03</v>
      </c>
      <c r="F42" s="14">
        <v>54192.43</v>
      </c>
    </row>
    <row r="43" spans="1:6" x14ac:dyDescent="0.2">
      <c r="A43" s="10" t="s">
        <v>46</v>
      </c>
      <c r="B43" s="11" t="s">
        <v>16</v>
      </c>
      <c r="C43" s="11" t="s">
        <v>16</v>
      </c>
      <c r="D43" s="14">
        <v>8317.2999999999993</v>
      </c>
      <c r="E43" s="14">
        <v>8308.2999999999993</v>
      </c>
      <c r="F43" s="14">
        <v>8104</v>
      </c>
    </row>
    <row r="44" spans="1:6" x14ac:dyDescent="0.2">
      <c r="A44" s="10" t="s">
        <v>47</v>
      </c>
      <c r="B44" s="11" t="s">
        <v>16</v>
      </c>
      <c r="C44" s="11" t="s">
        <v>32</v>
      </c>
      <c r="D44" s="14">
        <v>33707.1</v>
      </c>
      <c r="E44" s="14">
        <v>31612.6</v>
      </c>
      <c r="F44" s="14">
        <v>31615.3</v>
      </c>
    </row>
    <row r="45" spans="1:6" x14ac:dyDescent="0.2">
      <c r="A45" s="3" t="s">
        <v>48</v>
      </c>
      <c r="B45" s="4" t="s">
        <v>30</v>
      </c>
      <c r="C45" s="4"/>
      <c r="D45" s="13">
        <f>D46+D47</f>
        <v>76186.570000000007</v>
      </c>
      <c r="E45" s="13">
        <f t="shared" ref="E45:F45" si="6">E46+E47</f>
        <v>104933.97</v>
      </c>
      <c r="F45" s="13">
        <f t="shared" si="6"/>
        <v>109500.17</v>
      </c>
    </row>
    <row r="46" spans="1:6" x14ac:dyDescent="0.2">
      <c r="A46" s="10" t="s">
        <v>49</v>
      </c>
      <c r="B46" s="11" t="s">
        <v>30</v>
      </c>
      <c r="C46" s="11" t="s">
        <v>5</v>
      </c>
      <c r="D46" s="14">
        <v>67306.63</v>
      </c>
      <c r="E46" s="14">
        <v>62482.73</v>
      </c>
      <c r="F46" s="14">
        <v>62794.33</v>
      </c>
    </row>
    <row r="47" spans="1:6" ht="22.5" x14ac:dyDescent="0.2">
      <c r="A47" s="10" t="s">
        <v>50</v>
      </c>
      <c r="B47" s="11" t="s">
        <v>30</v>
      </c>
      <c r="C47" s="11" t="s">
        <v>10</v>
      </c>
      <c r="D47" s="14">
        <v>8879.94</v>
      </c>
      <c r="E47" s="14">
        <v>42451.24</v>
      </c>
      <c r="F47" s="14">
        <v>46705.84</v>
      </c>
    </row>
    <row r="48" spans="1:6" x14ac:dyDescent="0.2">
      <c r="A48" s="3" t="s">
        <v>51</v>
      </c>
      <c r="B48" s="4" t="s">
        <v>25</v>
      </c>
      <c r="C48" s="4"/>
      <c r="D48" s="13">
        <f>D49+D50+D51+D52</f>
        <v>318408.90000000002</v>
      </c>
      <c r="E48" s="13">
        <f t="shared" ref="E48:F48" si="7">E49+E50+E51+E52</f>
        <v>309315</v>
      </c>
      <c r="F48" s="13">
        <f t="shared" si="7"/>
        <v>316641.5</v>
      </c>
    </row>
    <row r="49" spans="1:6" x14ac:dyDescent="0.2">
      <c r="A49" s="10" t="s">
        <v>52</v>
      </c>
      <c r="B49" s="11" t="s">
        <v>25</v>
      </c>
      <c r="C49" s="11" t="s">
        <v>6</v>
      </c>
      <c r="D49" s="14">
        <v>85384.8</v>
      </c>
      <c r="E49" s="14">
        <v>85336.1</v>
      </c>
      <c r="F49" s="14">
        <v>85771.3</v>
      </c>
    </row>
    <row r="50" spans="1:6" x14ac:dyDescent="0.2">
      <c r="A50" s="10" t="s">
        <v>53</v>
      </c>
      <c r="B50" s="11" t="s">
        <v>25</v>
      </c>
      <c r="C50" s="11" t="s">
        <v>8</v>
      </c>
      <c r="D50" s="14">
        <v>121849.4</v>
      </c>
      <c r="E50" s="14">
        <v>112584.6</v>
      </c>
      <c r="F50" s="14">
        <v>117263.9</v>
      </c>
    </row>
    <row r="51" spans="1:6" x14ac:dyDescent="0.2">
      <c r="A51" s="10" t="s">
        <v>54</v>
      </c>
      <c r="B51" s="11" t="s">
        <v>25</v>
      </c>
      <c r="C51" s="11" t="s">
        <v>10</v>
      </c>
      <c r="D51" s="14">
        <v>95232.6</v>
      </c>
      <c r="E51" s="14">
        <v>95452.2</v>
      </c>
      <c r="F51" s="14">
        <v>97664.2</v>
      </c>
    </row>
    <row r="52" spans="1:6" x14ac:dyDescent="0.2">
      <c r="A52" s="10" t="s">
        <v>55</v>
      </c>
      <c r="B52" s="11" t="s">
        <v>25</v>
      </c>
      <c r="C52" s="11" t="s">
        <v>14</v>
      </c>
      <c r="D52" s="14">
        <v>15942.1</v>
      </c>
      <c r="E52" s="14">
        <v>15942.1</v>
      </c>
      <c r="F52" s="14">
        <v>15942.1</v>
      </c>
    </row>
    <row r="53" spans="1:6" x14ac:dyDescent="0.2">
      <c r="A53" s="3" t="s">
        <v>56</v>
      </c>
      <c r="B53" s="4" t="s">
        <v>17</v>
      </c>
      <c r="C53" s="4"/>
      <c r="D53" s="13">
        <f>D54+D55</f>
        <v>58239.5</v>
      </c>
      <c r="E53" s="13">
        <f t="shared" ref="E53:F53" si="8">E54+E55</f>
        <v>56025.2</v>
      </c>
      <c r="F53" s="13">
        <f t="shared" si="8"/>
        <v>56266.3</v>
      </c>
    </row>
    <row r="54" spans="1:6" x14ac:dyDescent="0.2">
      <c r="A54" s="10" t="s">
        <v>57</v>
      </c>
      <c r="B54" s="11" t="s">
        <v>17</v>
      </c>
      <c r="C54" s="11" t="s">
        <v>5</v>
      </c>
      <c r="D54" s="14">
        <v>43340.59</v>
      </c>
      <c r="E54" s="14">
        <v>41089.56</v>
      </c>
      <c r="F54" s="14">
        <v>41330.660000000003</v>
      </c>
    </row>
    <row r="55" spans="1:6" x14ac:dyDescent="0.2">
      <c r="A55" s="10" t="s">
        <v>58</v>
      </c>
      <c r="B55" s="11" t="s">
        <v>17</v>
      </c>
      <c r="C55" s="11" t="s">
        <v>6</v>
      </c>
      <c r="D55" s="14">
        <v>14898.91</v>
      </c>
      <c r="E55" s="14">
        <v>14935.64</v>
      </c>
      <c r="F55" s="14">
        <v>14935.64</v>
      </c>
    </row>
    <row r="56" spans="1:6" ht="31.5" x14ac:dyDescent="0.2">
      <c r="A56" s="3" t="s">
        <v>59</v>
      </c>
      <c r="B56" s="4" t="s">
        <v>60</v>
      </c>
      <c r="C56" s="4"/>
      <c r="D56" s="13">
        <f>D57+D58</f>
        <v>139292</v>
      </c>
      <c r="E56" s="13">
        <f t="shared" ref="E56:F56" si="9">E57+E58</f>
        <v>138364.29999999999</v>
      </c>
      <c r="F56" s="13">
        <f t="shared" si="9"/>
        <v>139417.29999999999</v>
      </c>
    </row>
    <row r="57" spans="1:6" ht="33.75" x14ac:dyDescent="0.2">
      <c r="A57" s="10" t="s">
        <v>61</v>
      </c>
      <c r="B57" s="11" t="s">
        <v>60</v>
      </c>
      <c r="C57" s="11" t="s">
        <v>5</v>
      </c>
      <c r="D57" s="14">
        <v>23948.5</v>
      </c>
      <c r="E57" s="14">
        <v>19158.8</v>
      </c>
      <c r="F57" s="14">
        <v>19158.8</v>
      </c>
    </row>
    <row r="58" spans="1:6" ht="22.5" x14ac:dyDescent="0.2">
      <c r="A58" s="10" t="s">
        <v>62</v>
      </c>
      <c r="B58" s="11" t="s">
        <v>60</v>
      </c>
      <c r="C58" s="11" t="s">
        <v>8</v>
      </c>
      <c r="D58" s="14">
        <v>115343.5</v>
      </c>
      <c r="E58" s="14">
        <v>119205.5</v>
      </c>
      <c r="F58" s="14">
        <v>120258.5</v>
      </c>
    </row>
  </sheetData>
  <mergeCells count="13">
    <mergeCell ref="C1:F1"/>
    <mergeCell ref="B2:F2"/>
    <mergeCell ref="A11:A12"/>
    <mergeCell ref="D11:D12"/>
    <mergeCell ref="E11:E12"/>
    <mergeCell ref="F11:F12"/>
    <mergeCell ref="A3:F3"/>
    <mergeCell ref="A4:F4"/>
    <mergeCell ref="A7:F8"/>
    <mergeCell ref="D10:F10"/>
    <mergeCell ref="B11:B12"/>
    <mergeCell ref="C11:C12"/>
    <mergeCell ref="D5:F5"/>
  </mergeCells>
  <pageMargins left="0.98425196850393704" right="0.39370078740157483" top="0.39370078740157483" bottom="0.39370078740157483" header="0.19685039370078741" footer="0.19685039370078741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Михайловна Володина</dc:creator>
  <dc:description>POI HSSF rep:2.49.0.179</dc:description>
  <cp:lastModifiedBy>Светлана Владимировна Корчагина</cp:lastModifiedBy>
  <cp:lastPrinted>2020-07-17T04:44:38Z</cp:lastPrinted>
  <dcterms:created xsi:type="dcterms:W3CDTF">2020-03-13T09:08:53Z</dcterms:created>
  <dcterms:modified xsi:type="dcterms:W3CDTF">2022-11-14T10:05:58Z</dcterms:modified>
</cp:coreProperties>
</file>