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45" windowWidth="20730" windowHeight="11460"/>
  </bookViews>
  <sheets>
    <sheet name="2019" sheetId="4" r:id="rId1"/>
    <sheet name="Лист3" sheetId="3" r:id="rId2"/>
  </sheets>
  <definedNames>
    <definedName name="_xlnm.Print_Area" localSheetId="0">'2019'!$A$1:$D$41</definedName>
  </definedNames>
  <calcPr calcId="125725"/>
</workbook>
</file>

<file path=xl/calcChain.xml><?xml version="1.0" encoding="utf-8"?>
<calcChain xmlns="http://schemas.openxmlformats.org/spreadsheetml/2006/main">
  <c r="D41" i="4"/>
  <c r="D40"/>
  <c r="D39"/>
  <c r="D38"/>
  <c r="D37"/>
  <c r="D36"/>
  <c r="D34"/>
  <c r="D33"/>
  <c r="D32"/>
  <c r="D31"/>
  <c r="D28"/>
  <c r="D27"/>
  <c r="D26"/>
  <c r="D24"/>
  <c r="D23"/>
  <c r="D22"/>
  <c r="D21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<sst xmlns="http://schemas.openxmlformats.org/spreadsheetml/2006/main" count="89" uniqueCount="64">
  <si>
    <t>Наименование доходов</t>
  </si>
  <si>
    <t>Сумма</t>
  </si>
  <si>
    <t>Код бюджетной классификации                            Российской Федерации</t>
  </si>
  <si>
    <t>Хомутининского сельского поселения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</si>
  <si>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</si>
  <si>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</si>
  <si>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</si>
  <si>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</si>
  <si>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решению Совета депутатов депутатов</t>
  </si>
  <si>
    <t>Прочие доходы от оказания платных услуг (работ) получателями средств бюджетов сельских поселений</t>
  </si>
  <si>
    <t>182</t>
  </si>
  <si>
    <t>1.01.02010.01.1000.110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</si>
  <si>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</si>
  <si>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</si>
  <si>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</si>
  <si>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</si>
  <si>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1.01.02020.01.1000.110</t>
  </si>
  <si>
    <t>1.01.02030.01.1000.110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</si>
  <si>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</si>
  <si>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</si>
  <si>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1.06.01030.10.1000.110</t>
  </si>
  <si>
    <t>1.06.01030.10.2100.110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</si>
  <si>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</si>
  <si>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1.06.06033.10.1000.110</t>
  </si>
  <si>
    <t>1.06.06033.10.2100.110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</si>
  <si>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</si>
  <si>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1.06.06043.10.1000.110</t>
  </si>
  <si>
    <t>1.06.06043.10.2100.110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</si>
  <si>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</si>
  <si>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940</t>
  </si>
  <si>
    <t>1.13.01995.10.0000.130</t>
  </si>
  <si>
    <t>Приложение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</si>
  <si>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</si>
  <si>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</si>
  <si>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</si>
  <si>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</si>
  <si>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</si>
  <si>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</si>
  <si>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2.02.15001.10.0000.150</t>
  </si>
  <si>
    <t>2.02.35118.10.0000.150</t>
  </si>
  <si>
    <t>2.02.40014.10.0000.150</t>
  </si>
  <si>
    <t>2.02.30024.10.0000.150</t>
  </si>
  <si>
    <t>Субвенции бюджетам сельских поселений на выполнение передаваемых полномочий субъектов Российской Федерации</t>
  </si>
  <si>
    <t>«Об исполнении бюджета Хомутининского сельского поселения за 2020 год»</t>
  </si>
  <si>
    <t>Доходы бюджета Хомутининского сельского поселения за 2020 год</t>
  </si>
  <si>
    <t>1.01.02030.01.3000.110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</si>
  <si>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</si>
  <si>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1.05.03010.01.3000.110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</si>
  <si>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</si>
  <si>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1.06.06033.10.4000.110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</si>
  <si>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</si>
  <si>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921</t>
  </si>
  <si>
    <t>1.16.02020.02.0000.140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</si>
  <si>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</si>
  <si>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2.02.25519.10.0000.150</t>
  </si>
  <si>
    <t>Субсидия бюджетам сельских поселений на поддержку отрасли культуры</t>
  </si>
  <si>
    <t>2.02.29999.10.0000.150</t>
  </si>
  <si>
    <t>Прочие субсидии бюджетам сельских поселений</t>
  </si>
  <si>
    <t>2.08.05000.10.0000.150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</si>
  <si>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</si>
  <si>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</si>
  <si>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</si>
  <si>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(тыс.руб.)</t>
  </si>
  <si>
    <t>от 20 апреля 2021г. №18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</si>
</sst>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Narrow"/>
    </font>
    <font>
      <b/>
      <sz val="8"/>
      <name val="Arial Narrow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49" fontId="10" fillId="0" borderId="4" xfId="0" applyNumberFormat="1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left" vertical="center" wrapText="1"/>
    </xf>
    <xf numFmtId="4" fontId="10" fillId="0" borderId="4" xfId="0" applyNumberFormat="1" applyFont="1" applyBorder="1" applyAlignment="1" applyProtection="1">
      <alignment horizontal="right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horizontal="left" vertical="center" wrapText="1"/>
    </xf>
    <xf numFmtId="4" fontId="11" fillId="0" borderId="6" xfId="0" applyNumberFormat="1" applyFont="1" applyBorder="1" applyAlignment="1" applyProtection="1">
      <alignment horizontal="right" vertical="center" wrapText="1"/>
    </xf>
    <xf numFmtId="49" fontId="10" fillId="0" borderId="7" xfId="0" applyNumberFormat="1" applyFont="1" applyBorder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" fontId="10" fillId="0" borderId="7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lef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left"/>
    </xf>
    <xf numFmtId="4" fontId="11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C13" sqref="C13"/>
    </sheetView>
  </sheetViews>
  <sheetFormatPr defaultColWidth="8.85546875" defaultRowHeight="16.5"/>
  <cols>
    <col min="1" max="1" width="5" style="1" customWidth="1"/>
    <col min="2" max="2" width="22.140625" style="8" customWidth="1"/>
    <col min="3" max="3" width="50.85546875" style="8" customWidth="1"/>
    <col min="4" max="4" width="22.42578125" style="8" customWidth="1"/>
    <col min="5" max="6" width="8.85546875" style="1"/>
    <col min="7" max="7" width="11.28515625" style="1" customWidth="1"/>
    <col min="8" max="8" width="15.28515625" style="1" customWidth="1"/>
    <col min="9" max="16384" width="8.85546875" style="1"/>
  </cols>
  <sheetData>
    <row r="1" spans="1:5">
      <c r="B1" s="6"/>
      <c r="C1" s="14"/>
      <c r="D1" s="15" t="s">
        <v>31</v>
      </c>
    </row>
    <row r="2" spans="1:5">
      <c r="B2" s="7"/>
      <c r="C2" s="40" t="s">
        <v>8</v>
      </c>
      <c r="D2" s="40"/>
      <c r="E2" s="5"/>
    </row>
    <row r="3" spans="1:5">
      <c r="B3" s="7"/>
      <c r="C3" s="41" t="s">
        <v>3</v>
      </c>
      <c r="D3" s="41"/>
      <c r="E3" s="4"/>
    </row>
    <row r="4" spans="1:5" ht="16.899999999999999" customHeight="1">
      <c r="B4" s="44" t="s">
        <v>43</v>
      </c>
      <c r="C4" s="44"/>
      <c r="D4" s="44"/>
      <c r="E4" s="3"/>
    </row>
    <row r="5" spans="1:5" ht="16.5" customHeight="1">
      <c r="C5" s="44" t="s">
        <v>63</v>
      </c>
      <c r="D5" s="44"/>
      <c r="E5" s="3"/>
    </row>
    <row r="6" spans="1:5">
      <c r="B6" s="9"/>
      <c r="C6" s="42"/>
      <c r="D6" s="42"/>
      <c r="E6" s="2"/>
    </row>
    <row r="7" spans="1:5">
      <c r="B7" s="9"/>
      <c r="C7" s="10"/>
      <c r="D7" s="9"/>
      <c r="E7" s="2"/>
    </row>
    <row r="8" spans="1:5">
      <c r="B8" s="43" t="s">
        <v>44</v>
      </c>
      <c r="C8" s="43"/>
      <c r="D8" s="43"/>
    </row>
    <row r="9" spans="1:5">
      <c r="D9" s="11" t="s">
        <v>62</v>
      </c>
    </row>
    <row r="10" spans="1:5" ht="16.5" customHeight="1">
      <c r="A10" s="38" t="s">
        <v>2</v>
      </c>
      <c r="B10" s="38"/>
      <c r="C10" s="38" t="s">
        <v>0</v>
      </c>
      <c r="D10" s="45" t="s">
        <v>1</v>
      </c>
    </row>
    <row r="11" spans="1:5" ht="35.25" customHeight="1">
      <c r="A11" s="38"/>
      <c r="B11" s="38"/>
      <c r="C11" s="38"/>
      <c r="D11" s="46"/>
    </row>
    <row r="12" spans="1:5" ht="11.25" customHeight="1">
      <c r="A12" s="39">
        <v>1</v>
      </c>
      <c r="B12" s="39"/>
      <c r="C12" s="12">
        <v>2</v>
      </c>
      <c r="D12" s="13">
        <v>4</v>
      </c>
    </row>
    <row r="13" spans="1:5" ht="132.75" customHeight="1">
      <c r="A13" s="16" t="s">
        <v>10</v>
      </c>
      <c r="B13" s="16" t="s">
        <v>11</v>
      </c>
      <c r="C13" s="17" t="s">
        <v>32</v>
      </c>
      <c r="D13" s="18">
        <f>288833.38/1000</f>
        <v>288.83337999999998</v>
      </c>
    </row>
    <row r="14" spans="1:5" ht="63.75">
      <c r="A14" s="16" t="s">
        <v>10</v>
      </c>
      <c r="B14" s="16" t="s">
        <v>12</v>
      </c>
      <c r="C14" s="17" t="s">
        <v>13</v>
      </c>
      <c r="D14" s="18">
        <f>103.09/1000</f>
        <v>0.10309</v>
      </c>
    </row>
    <row r="15" spans="1:5" ht="76.5">
      <c r="A15" s="16" t="s">
        <v>10</v>
      </c>
      <c r="B15" s="16" t="s">
        <v>14</v>
      </c>
      <c r="C15" s="17" t="s">
        <v>15</v>
      </c>
      <c r="D15" s="18">
        <f>1280.97/1000</f>
        <v>1.2809699999999999</v>
      </c>
    </row>
    <row r="16" spans="1:5" ht="89.25">
      <c r="A16" s="16" t="s">
        <v>10</v>
      </c>
      <c r="B16" s="16" t="s">
        <v>16</v>
      </c>
      <c r="C16" s="17" t="s">
        <v>33</v>
      </c>
      <c r="D16" s="18">
        <f>9142.14/1000</f>
        <v>9.1421399999999995</v>
      </c>
    </row>
    <row r="17" spans="1:4" ht="51">
      <c r="A17" s="16" t="s">
        <v>10</v>
      </c>
      <c r="B17" s="16" t="s">
        <v>17</v>
      </c>
      <c r="C17" s="19" t="s">
        <v>34</v>
      </c>
      <c r="D17" s="18">
        <f>574.26/1000</f>
        <v>0.57425999999999999</v>
      </c>
    </row>
    <row r="18" spans="1:4" ht="38.25">
      <c r="A18" s="16" t="s">
        <v>10</v>
      </c>
      <c r="B18" s="16" t="s">
        <v>18</v>
      </c>
      <c r="C18" s="19" t="s">
        <v>19</v>
      </c>
      <c r="D18" s="18">
        <f>26.85/1000</f>
        <v>2.6850000000000002E-2</v>
      </c>
    </row>
    <row r="19" spans="1:4" ht="51">
      <c r="A19" s="16" t="s">
        <v>10</v>
      </c>
      <c r="B19" s="16" t="s">
        <v>45</v>
      </c>
      <c r="C19" s="19" t="s">
        <v>46</v>
      </c>
      <c r="D19" s="18">
        <f>-25.7/1000</f>
        <v>-2.5700000000000001E-2</v>
      </c>
    </row>
    <row r="20" spans="1:4" ht="38.25">
      <c r="A20" s="16" t="s">
        <v>10</v>
      </c>
      <c r="B20" s="16" t="s">
        <v>47</v>
      </c>
      <c r="C20" s="19" t="s">
        <v>48</v>
      </c>
      <c r="D20" s="18">
        <f>300/1000</f>
        <v>0.3</v>
      </c>
    </row>
    <row r="21" spans="1:4" ht="51">
      <c r="A21" s="16" t="s">
        <v>10</v>
      </c>
      <c r="B21" s="16" t="s">
        <v>20</v>
      </c>
      <c r="C21" s="19" t="s">
        <v>35</v>
      </c>
      <c r="D21" s="18">
        <f>241294.65/1000</f>
        <v>241.29464999999999</v>
      </c>
    </row>
    <row r="22" spans="1:4" ht="38.25">
      <c r="A22" s="16" t="s">
        <v>10</v>
      </c>
      <c r="B22" s="16" t="s">
        <v>21</v>
      </c>
      <c r="C22" s="19" t="s">
        <v>22</v>
      </c>
      <c r="D22" s="18">
        <f>4540.95/1000</f>
        <v>4.5409499999999996</v>
      </c>
    </row>
    <row r="23" spans="1:4" ht="51">
      <c r="A23" s="16" t="s">
        <v>10</v>
      </c>
      <c r="B23" s="16" t="s">
        <v>23</v>
      </c>
      <c r="C23" s="19" t="s">
        <v>36</v>
      </c>
      <c r="D23" s="18">
        <f>817668.09/1000</f>
        <v>817.66809000000001</v>
      </c>
    </row>
    <row r="24" spans="1:4" ht="38.25">
      <c r="A24" s="16" t="s">
        <v>10</v>
      </c>
      <c r="B24" s="16" t="s">
        <v>24</v>
      </c>
      <c r="C24" s="19" t="s">
        <v>25</v>
      </c>
      <c r="D24" s="18">
        <f>6555.31/1000</f>
        <v>6.5553100000000004</v>
      </c>
    </row>
    <row r="25" spans="1:4" ht="25.5">
      <c r="A25" s="16" t="s">
        <v>10</v>
      </c>
      <c r="B25" s="16" t="s">
        <v>49</v>
      </c>
      <c r="C25" s="19" t="s">
        <v>50</v>
      </c>
      <c r="D25" s="18">
        <v>0</v>
      </c>
    </row>
    <row r="26" spans="1:4" ht="51">
      <c r="A26" s="16" t="s">
        <v>10</v>
      </c>
      <c r="B26" s="16" t="s">
        <v>26</v>
      </c>
      <c r="C26" s="19" t="s">
        <v>37</v>
      </c>
      <c r="D26" s="18">
        <f>724044.88/1000</f>
        <v>724.04488000000003</v>
      </c>
    </row>
    <row r="27" spans="1:4" ht="48.75" customHeight="1">
      <c r="A27" s="16" t="s">
        <v>10</v>
      </c>
      <c r="B27" s="16" t="s">
        <v>27</v>
      </c>
      <c r="C27" s="19" t="s">
        <v>28</v>
      </c>
      <c r="D27" s="18">
        <f>6994.72/1000</f>
        <v>6.99472</v>
      </c>
    </row>
    <row r="28" spans="1:4">
      <c r="A28" s="20" t="s">
        <v>10</v>
      </c>
      <c r="B28" s="21"/>
      <c r="C28" s="22"/>
      <c r="D28" s="23">
        <f>2101333.59/1000</f>
        <v>2101.3335899999997</v>
      </c>
    </row>
    <row r="29" spans="1:4" ht="38.25">
      <c r="A29" s="16" t="s">
        <v>51</v>
      </c>
      <c r="B29" s="16" t="s">
        <v>52</v>
      </c>
      <c r="C29" s="19" t="s">
        <v>53</v>
      </c>
      <c r="D29" s="18">
        <v>0</v>
      </c>
    </row>
    <row r="30" spans="1:4">
      <c r="A30" s="20" t="s">
        <v>51</v>
      </c>
      <c r="B30" s="21"/>
      <c r="C30" s="22"/>
      <c r="D30" s="23">
        <v>0</v>
      </c>
    </row>
    <row r="31" spans="1:4" ht="25.5">
      <c r="A31" s="16" t="s">
        <v>29</v>
      </c>
      <c r="B31" s="16" t="s">
        <v>30</v>
      </c>
      <c r="C31" s="19" t="s">
        <v>9</v>
      </c>
      <c r="D31" s="18">
        <f>294826.49/1000</f>
        <v>294.82648999999998</v>
      </c>
    </row>
    <row r="32" spans="1:4" ht="25.5">
      <c r="A32" s="16" t="s">
        <v>29</v>
      </c>
      <c r="B32" s="16" t="s">
        <v>38</v>
      </c>
      <c r="C32" s="19" t="s">
        <v>4</v>
      </c>
      <c r="D32" s="18">
        <f>920000/1000</f>
        <v>920</v>
      </c>
    </row>
    <row r="33" spans="1:4">
      <c r="A33" s="16" t="s">
        <v>29</v>
      </c>
      <c r="B33" s="16" t="s">
        <v>54</v>
      </c>
      <c r="C33" s="19" t="s">
        <v>55</v>
      </c>
      <c r="D33" s="18">
        <f>133460/1000</f>
        <v>133.46</v>
      </c>
    </row>
    <row r="34" spans="1:4">
      <c r="A34" s="16" t="s">
        <v>29</v>
      </c>
      <c r="B34" s="16" t="s">
        <v>56</v>
      </c>
      <c r="C34" s="19" t="s">
        <v>57</v>
      </c>
      <c r="D34" s="18">
        <f>9707240/1000</f>
        <v>9707.24</v>
      </c>
    </row>
    <row r="35" spans="1:4" ht="25.5">
      <c r="A35" s="16" t="s">
        <v>29</v>
      </c>
      <c r="B35" s="16" t="s">
        <v>41</v>
      </c>
      <c r="C35" s="19" t="s">
        <v>42</v>
      </c>
      <c r="D35" s="18">
        <v>0</v>
      </c>
    </row>
    <row r="36" spans="1:4" ht="25.5">
      <c r="A36" s="16" t="s">
        <v>29</v>
      </c>
      <c r="B36" s="16" t="s">
        <v>39</v>
      </c>
      <c r="C36" s="19" t="s">
        <v>5</v>
      </c>
      <c r="D36" s="18">
        <f>129349.43/1000</f>
        <v>129.34942999999998</v>
      </c>
    </row>
    <row r="37" spans="1:4" ht="51">
      <c r="A37" s="24" t="s">
        <v>29</v>
      </c>
      <c r="B37" s="24" t="s">
        <v>40</v>
      </c>
      <c r="C37" s="25" t="s">
        <v>6</v>
      </c>
      <c r="D37" s="26">
        <f>10552494.63/1000</f>
        <v>10552.494630000001</v>
      </c>
    </row>
    <row r="38" spans="1:4" ht="63.75">
      <c r="A38" s="27" t="s">
        <v>29</v>
      </c>
      <c r="B38" s="27" t="s">
        <v>58</v>
      </c>
      <c r="C38" s="28" t="s">
        <v>59</v>
      </c>
      <c r="D38" s="29">
        <f>135656.53/1000</f>
        <v>135.65653</v>
      </c>
    </row>
    <row r="39" spans="1:4" ht="38.25">
      <c r="A39" s="27" t="s">
        <v>29</v>
      </c>
      <c r="B39" s="27" t="s">
        <v>60</v>
      </c>
      <c r="C39" s="30" t="s">
        <v>61</v>
      </c>
      <c r="D39" s="29">
        <f>-128354.37/1000</f>
        <v>-128.35436999999999</v>
      </c>
    </row>
    <row r="40" spans="1:4">
      <c r="A40" s="31" t="s">
        <v>29</v>
      </c>
      <c r="B40" s="31"/>
      <c r="C40" s="32"/>
      <c r="D40" s="33">
        <f>21744672.71/1000</f>
        <v>21744.672710000003</v>
      </c>
    </row>
    <row r="41" spans="1:4">
      <c r="A41" s="34" t="s">
        <v>7</v>
      </c>
      <c r="B41" s="35"/>
      <c r="C41" s="36"/>
      <c r="D41" s="37">
        <f>23846006.3/1000</f>
        <v>23846.006300000001</v>
      </c>
    </row>
  </sheetData>
  <mergeCells count="10">
    <mergeCell ref="A10:B11"/>
    <mergeCell ref="A12:B12"/>
    <mergeCell ref="C10:C11"/>
    <mergeCell ref="C2:D2"/>
    <mergeCell ref="C3:D3"/>
    <mergeCell ref="C6:D6"/>
    <mergeCell ref="B8:D8"/>
    <mergeCell ref="C5:D5"/>
    <mergeCell ref="D10:D11"/>
    <mergeCell ref="B4:D4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Buhgalter</cp:lastModifiedBy>
  <cp:lastPrinted>2019-09-30T10:20:02Z</cp:lastPrinted>
  <dcterms:created xsi:type="dcterms:W3CDTF">2018-12-04T08:16:08Z</dcterms:created>
  <dcterms:modified xsi:type="dcterms:W3CDTF">2021-04-21T03:47:52Z</dcterms:modified>
</cp:coreProperties>
</file>