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20730" windowHeight="11760" firstSheet="1" activeTab="1"/>
  </bookViews>
  <sheets>
    <sheet name="2019 вар 2" sheetId="1" state="hidden" r:id="rId1"/>
    <sheet name="Реестр 2019-2021" sheetId="2" r:id="rId2"/>
    <sheet name="Лист2" sheetId="3" state="hidden" r:id="rId3"/>
    <sheet name="Лист1" sheetId="4" state="hidden" r:id="rId4"/>
    <sheet name="Лист3" sheetId="5" state="hidden" r:id="rId5"/>
  </sheets>
  <definedNames>
    <definedName name="_xlnm._FilterDatabase" localSheetId="0" hidden="1">'2019 вар 2'!$A$8:$AY$1351</definedName>
    <definedName name="_xlnm._FilterDatabase" localSheetId="1" hidden="1">'Реестр 2019-2021'!$A$11:$AV$11</definedName>
    <definedName name="_xlnm.Print_Titles" localSheetId="1">'Реестр 2019-2021'!$11:$11</definedName>
    <definedName name="_xlnm.Print_Area" localSheetId="1">'Реестр 2019-2021'!$A$1:$AV$1376</definedName>
  </definedNames>
  <calcPr calcId="125725"/>
</workbook>
</file>

<file path=xl/calcChain.xml><?xml version="1.0" encoding="utf-8"?>
<calcChain xmlns="http://schemas.openxmlformats.org/spreadsheetml/2006/main">
  <c r="AI1215" i="2"/>
  <c r="C1215" s="1"/>
  <c r="D208"/>
  <c r="AJ111"/>
  <c r="AI111" s="1"/>
  <c r="D38"/>
  <c r="D36"/>
  <c r="D27"/>
  <c r="D28"/>
  <c r="D29"/>
  <c r="D23"/>
  <c r="D1286" l="1"/>
  <c r="D1290"/>
  <c r="V1285" l="1"/>
  <c r="U1285" s="1"/>
  <c r="G1354" l="1"/>
  <c r="I1354"/>
  <c r="W1354"/>
  <c r="Y1354"/>
  <c r="AA1354"/>
  <c r="AE1354"/>
  <c r="AM1354"/>
  <c r="AO1354"/>
  <c r="AT1349"/>
  <c r="AS1349"/>
  <c r="AR1349"/>
  <c r="AQ1349"/>
  <c r="AM1349"/>
  <c r="AK1349"/>
  <c r="AF1349"/>
  <c r="AE1349"/>
  <c r="AD1349"/>
  <c r="AC1349"/>
  <c r="Y1349"/>
  <c r="W1349"/>
  <c r="R1349"/>
  <c r="Q1349"/>
  <c r="P1349"/>
  <c r="O1349"/>
  <c r="N1349"/>
  <c r="M1349"/>
  <c r="L1349"/>
  <c r="K1349"/>
  <c r="G1349"/>
  <c r="E1349"/>
  <c r="AT1336"/>
  <c r="AS1336"/>
  <c r="AQ1336"/>
  <c r="AO1336"/>
  <c r="AN1336"/>
  <c r="AK1336"/>
  <c r="AF1336"/>
  <c r="AE1336"/>
  <c r="AC1336"/>
  <c r="AA1336"/>
  <c r="Z1336"/>
  <c r="W1336"/>
  <c r="R1336"/>
  <c r="Q1336"/>
  <c r="P1336"/>
  <c r="O1336"/>
  <c r="L1336"/>
  <c r="K1336"/>
  <c r="I1336"/>
  <c r="H1336"/>
  <c r="E1336"/>
  <c r="AT1313"/>
  <c r="AS1313"/>
  <c r="AQ1313"/>
  <c r="AO1313"/>
  <c r="AN1313"/>
  <c r="AM1313"/>
  <c r="AK1313"/>
  <c r="AF1313"/>
  <c r="AE1313"/>
  <c r="AC1313"/>
  <c r="AA1313"/>
  <c r="Z1313"/>
  <c r="Y1313"/>
  <c r="W1313"/>
  <c r="R1313"/>
  <c r="Q1313"/>
  <c r="P1313"/>
  <c r="O1313"/>
  <c r="L1313"/>
  <c r="K1313"/>
  <c r="I1313"/>
  <c r="H1313"/>
  <c r="G1313"/>
  <c r="E1313"/>
  <c r="AK1283"/>
  <c r="Z1283"/>
  <c r="W1283"/>
  <c r="E1283"/>
  <c r="AV1277"/>
  <c r="AT1277"/>
  <c r="AS1277"/>
  <c r="AQ1277"/>
  <c r="AN1277"/>
  <c r="AM1277"/>
  <c r="AL1277"/>
  <c r="AK1277"/>
  <c r="AH1277"/>
  <c r="AF1277"/>
  <c r="AE1277"/>
  <c r="AD1277"/>
  <c r="AC1277"/>
  <c r="AA1277"/>
  <c r="Z1277"/>
  <c r="Y1277"/>
  <c r="X1277"/>
  <c r="W1277"/>
  <c r="T1277"/>
  <c r="R1277"/>
  <c r="Q1277"/>
  <c r="P1277"/>
  <c r="O1277"/>
  <c r="L1277"/>
  <c r="K1277"/>
  <c r="H1277"/>
  <c r="G1277"/>
  <c r="F1277"/>
  <c r="E1277"/>
  <c r="AV1255"/>
  <c r="AT1255"/>
  <c r="AS1255"/>
  <c r="AR1255"/>
  <c r="AQ1255"/>
  <c r="AO1255"/>
  <c r="AN1255"/>
  <c r="AM1255"/>
  <c r="AL1255"/>
  <c r="AK1255"/>
  <c r="AH1255"/>
  <c r="AF1255"/>
  <c r="AE1255"/>
  <c r="AD1255"/>
  <c r="AC1255"/>
  <c r="AA1255"/>
  <c r="Z1255"/>
  <c r="Y1255"/>
  <c r="X1255"/>
  <c r="W1255"/>
  <c r="T1255"/>
  <c r="R1255"/>
  <c r="Q1255"/>
  <c r="P1255"/>
  <c r="O1255"/>
  <c r="N1255"/>
  <c r="M1255"/>
  <c r="L1255"/>
  <c r="K1255"/>
  <c r="I1255"/>
  <c r="H1255"/>
  <c r="G1255"/>
  <c r="F1255"/>
  <c r="E1255"/>
  <c r="AS1213"/>
  <c r="AQ1213"/>
  <c r="AK1213"/>
  <c r="AE1213"/>
  <c r="AC1213"/>
  <c r="AB1213"/>
  <c r="W1213"/>
  <c r="P1213"/>
  <c r="O1213"/>
  <c r="L1213"/>
  <c r="K1213"/>
  <c r="E1213"/>
  <c r="AQ1196"/>
  <c r="AF1196"/>
  <c r="AE1196"/>
  <c r="AC1196"/>
  <c r="Z1196"/>
  <c r="Y1196"/>
  <c r="W1196"/>
  <c r="L1196"/>
  <c r="K1196"/>
  <c r="AQ1192"/>
  <c r="AO1192"/>
  <c r="AF1192"/>
  <c r="AC1192"/>
  <c r="Z1192"/>
  <c r="W1192"/>
  <c r="L1192"/>
  <c r="K1192"/>
  <c r="I1192"/>
  <c r="AT1182"/>
  <c r="AQ1182"/>
  <c r="AK1182"/>
  <c r="R1182"/>
  <c r="Q1182"/>
  <c r="L1182"/>
  <c r="K1182"/>
  <c r="E1182"/>
  <c r="AT1173"/>
  <c r="AS1173"/>
  <c r="AQ1173"/>
  <c r="AO1173"/>
  <c r="AN1173"/>
  <c r="AM1173"/>
  <c r="AF1173"/>
  <c r="AE1173"/>
  <c r="AD1173"/>
  <c r="AC1173"/>
  <c r="AA1173"/>
  <c r="Z1173"/>
  <c r="Y1173"/>
  <c r="W1173"/>
  <c r="R1173"/>
  <c r="Q1173"/>
  <c r="P1173"/>
  <c r="O1173"/>
  <c r="L1173"/>
  <c r="K1173"/>
  <c r="I1173"/>
  <c r="H1173"/>
  <c r="G1173"/>
  <c r="AQ1162"/>
  <c r="AN1162"/>
  <c r="AM1162"/>
  <c r="AC1162"/>
  <c r="AA1162"/>
  <c r="Z1162"/>
  <c r="Y1162"/>
  <c r="L1162"/>
  <c r="K1162"/>
  <c r="H1162"/>
  <c r="G1162"/>
  <c r="AT1156"/>
  <c r="AS1156"/>
  <c r="AR1156"/>
  <c r="AN1156"/>
  <c r="AM1156"/>
  <c r="AK1156"/>
  <c r="AF1156"/>
  <c r="AE1156"/>
  <c r="AD1156"/>
  <c r="AA1156"/>
  <c r="Z1156"/>
  <c r="Y1156"/>
  <c r="W1156"/>
  <c r="R1156"/>
  <c r="Q1156"/>
  <c r="P1156"/>
  <c r="O1156"/>
  <c r="N1156"/>
  <c r="M1156"/>
  <c r="H1156"/>
  <c r="G1156"/>
  <c r="E1156"/>
  <c r="AT1138"/>
  <c r="AS1138"/>
  <c r="AR1138"/>
  <c r="AQ1138"/>
  <c r="AO1138"/>
  <c r="AN1138"/>
  <c r="AM1138"/>
  <c r="AK1138"/>
  <c r="AF1138"/>
  <c r="AE1138"/>
  <c r="AC1138"/>
  <c r="AA1138"/>
  <c r="Z1138"/>
  <c r="Y1138"/>
  <c r="X1138"/>
  <c r="W1138"/>
  <c r="R1138"/>
  <c r="Q1138"/>
  <c r="P1138"/>
  <c r="O1138"/>
  <c r="N1138"/>
  <c r="M1138"/>
  <c r="L1138"/>
  <c r="K1138"/>
  <c r="I1138"/>
  <c r="H1138"/>
  <c r="G1138"/>
  <c r="E1138"/>
  <c r="AQ1107"/>
  <c r="AO1107"/>
  <c r="AN1107"/>
  <c r="AM1107"/>
  <c r="AL1107"/>
  <c r="AK1107"/>
  <c r="L1107"/>
  <c r="K1107"/>
  <c r="I1107"/>
  <c r="H1107"/>
  <c r="G1107"/>
  <c r="F1107"/>
  <c r="E1107"/>
  <c r="AT1097"/>
  <c r="AQ1097"/>
  <c r="AO1097"/>
  <c r="AM1097"/>
  <c r="AL1097"/>
  <c r="AK1097"/>
  <c r="AF1097"/>
  <c r="AE1097"/>
  <c r="AC1097"/>
  <c r="AA1097"/>
  <c r="Z1097"/>
  <c r="Y1097"/>
  <c r="W1097"/>
  <c r="R1097"/>
  <c r="Q1097"/>
  <c r="L1097"/>
  <c r="K1097"/>
  <c r="I1097"/>
  <c r="G1097"/>
  <c r="F1097"/>
  <c r="E1097"/>
  <c r="AN1090"/>
  <c r="AK1090"/>
  <c r="H1090"/>
  <c r="E1090"/>
  <c r="AT1083"/>
  <c r="AS1083"/>
  <c r="AQ1083"/>
  <c r="AK1083"/>
  <c r="AF1083"/>
  <c r="AE1083"/>
  <c r="AC1083"/>
  <c r="Y1083"/>
  <c r="W1083"/>
  <c r="R1083"/>
  <c r="Q1083"/>
  <c r="P1083"/>
  <c r="O1083"/>
  <c r="L1083"/>
  <c r="K1083"/>
  <c r="E1083"/>
  <c r="AT1067"/>
  <c r="AQ1067"/>
  <c r="AO1067"/>
  <c r="AN1067"/>
  <c r="AM1067"/>
  <c r="AK1067"/>
  <c r="AF1067"/>
  <c r="AE1067"/>
  <c r="AD1067"/>
  <c r="AC1067"/>
  <c r="AA1067"/>
  <c r="Z1067"/>
  <c r="Y1067"/>
  <c r="W1067"/>
  <c r="R1067"/>
  <c r="Q1067"/>
  <c r="L1067"/>
  <c r="K1067"/>
  <c r="I1067"/>
  <c r="H1067"/>
  <c r="G1067"/>
  <c r="E1067"/>
  <c r="AS1023"/>
  <c r="AK1023"/>
  <c r="P1023"/>
  <c r="O1023"/>
  <c r="E1023"/>
  <c r="AT1019"/>
  <c r="AS1019"/>
  <c r="AR1019"/>
  <c r="AQ1019"/>
  <c r="AN1019"/>
  <c r="AM1019"/>
  <c r="AK1019"/>
  <c r="AF1019"/>
  <c r="AE1019"/>
  <c r="AD1019"/>
  <c r="AC1019"/>
  <c r="AA1019"/>
  <c r="Z1019"/>
  <c r="Y1019"/>
  <c r="W1019"/>
  <c r="R1019"/>
  <c r="Q1019"/>
  <c r="P1019"/>
  <c r="O1019"/>
  <c r="N1019"/>
  <c r="M1019"/>
  <c r="L1019"/>
  <c r="K1019"/>
  <c r="H1019"/>
  <c r="G1019"/>
  <c r="E1019"/>
  <c r="AQ1014"/>
  <c r="L1014"/>
  <c r="K1014"/>
  <c r="AT1011"/>
  <c r="AS1011"/>
  <c r="AR1011"/>
  <c r="AQ1011"/>
  <c r="AO1011"/>
  <c r="AN1011"/>
  <c r="AM1011"/>
  <c r="AL1011"/>
  <c r="AK1011"/>
  <c r="AF1011"/>
  <c r="AE1011"/>
  <c r="AD1011"/>
  <c r="AC1011"/>
  <c r="AA1011"/>
  <c r="Z1011"/>
  <c r="Y1011"/>
  <c r="X1011"/>
  <c r="W1011"/>
  <c r="R1011"/>
  <c r="Q1011"/>
  <c r="P1011"/>
  <c r="O1011"/>
  <c r="N1011"/>
  <c r="M1011"/>
  <c r="L1011"/>
  <c r="K1011"/>
  <c r="I1011"/>
  <c r="H1011"/>
  <c r="G1011"/>
  <c r="F1011"/>
  <c r="E1011"/>
  <c r="AT971"/>
  <c r="AS971"/>
  <c r="AQ971"/>
  <c r="AN971"/>
  <c r="AM971"/>
  <c r="AK971"/>
  <c r="AF971"/>
  <c r="AE971"/>
  <c r="AC971"/>
  <c r="Z971"/>
  <c r="Y971"/>
  <c r="W971"/>
  <c r="R971"/>
  <c r="Q971"/>
  <c r="P971"/>
  <c r="O971"/>
  <c r="L971"/>
  <c r="K971"/>
  <c r="H971"/>
  <c r="G971"/>
  <c r="E971"/>
  <c r="AT959"/>
  <c r="AQ959"/>
  <c r="AO959"/>
  <c r="AM959"/>
  <c r="R959"/>
  <c r="Q959"/>
  <c r="L959"/>
  <c r="K959"/>
  <c r="I959"/>
  <c r="G959"/>
  <c r="AS954"/>
  <c r="AR954"/>
  <c r="AO954"/>
  <c r="AN954"/>
  <c r="AM954"/>
  <c r="AL954"/>
  <c r="AH954"/>
  <c r="AF954"/>
  <c r="AE954"/>
  <c r="AC954"/>
  <c r="AB954"/>
  <c r="AA954"/>
  <c r="Z954"/>
  <c r="Y954"/>
  <c r="X954"/>
  <c r="W954"/>
  <c r="P954"/>
  <c r="O954"/>
  <c r="N954"/>
  <c r="M954"/>
  <c r="I954"/>
  <c r="H954"/>
  <c r="G954"/>
  <c r="F954"/>
  <c r="AV919"/>
  <c r="AU919"/>
  <c r="AT919"/>
  <c r="AS919"/>
  <c r="AR919"/>
  <c r="AQ919"/>
  <c r="AO919"/>
  <c r="AN919"/>
  <c r="AM919"/>
  <c r="AL919"/>
  <c r="AK919"/>
  <c r="AH919"/>
  <c r="AG919"/>
  <c r="AF919"/>
  <c r="AE919"/>
  <c r="AD919"/>
  <c r="AC919"/>
  <c r="AB919"/>
  <c r="AA919"/>
  <c r="Z919"/>
  <c r="Y919"/>
  <c r="X919"/>
  <c r="W919"/>
  <c r="T919"/>
  <c r="S919"/>
  <c r="R919"/>
  <c r="Q919"/>
  <c r="P919"/>
  <c r="O919"/>
  <c r="N919"/>
  <c r="M919"/>
  <c r="L919"/>
  <c r="K919"/>
  <c r="I919"/>
  <c r="H919"/>
  <c r="G919"/>
  <c r="F919"/>
  <c r="E919"/>
  <c r="AT410"/>
  <c r="AS410"/>
  <c r="AQ410"/>
  <c r="AO410"/>
  <c r="AN410"/>
  <c r="AM410"/>
  <c r="AK410"/>
  <c r="AF410"/>
  <c r="AE410"/>
  <c r="AC410"/>
  <c r="AA410"/>
  <c r="Z410"/>
  <c r="Y410"/>
  <c r="W410"/>
  <c r="R410"/>
  <c r="Q410"/>
  <c r="P410"/>
  <c r="O410"/>
  <c r="L410"/>
  <c r="K410"/>
  <c r="I410"/>
  <c r="H410"/>
  <c r="G410"/>
  <c r="E410"/>
  <c r="AQ398"/>
  <c r="AN398"/>
  <c r="AM398"/>
  <c r="AL398"/>
  <c r="AK398"/>
  <c r="AG398"/>
  <c r="AF398"/>
  <c r="AE398"/>
  <c r="AD398"/>
  <c r="AC398"/>
  <c r="AA398"/>
  <c r="Z398"/>
  <c r="Y398"/>
  <c r="X398"/>
  <c r="W398"/>
  <c r="L398"/>
  <c r="K398"/>
  <c r="H398"/>
  <c r="G398"/>
  <c r="F398"/>
  <c r="E398"/>
  <c r="AQ376"/>
  <c r="AC376"/>
  <c r="L376"/>
  <c r="K376"/>
  <c r="AT373"/>
  <c r="AR373"/>
  <c r="AQ373"/>
  <c r="AN373"/>
  <c r="AM373"/>
  <c r="AL373"/>
  <c r="AK373"/>
  <c r="AF373"/>
  <c r="AE373"/>
  <c r="AD373"/>
  <c r="AC373"/>
  <c r="Z373"/>
  <c r="Y373"/>
  <c r="X373"/>
  <c r="W373"/>
  <c r="R373"/>
  <c r="Q373"/>
  <c r="N373"/>
  <c r="M373"/>
  <c r="L373"/>
  <c r="K373"/>
  <c r="H373"/>
  <c r="G373"/>
  <c r="F373"/>
  <c r="E373"/>
  <c r="AT348"/>
  <c r="AS348"/>
  <c r="AQ348"/>
  <c r="AN348"/>
  <c r="AK348"/>
  <c r="AH348"/>
  <c r="AF348"/>
  <c r="AE348"/>
  <c r="AD348"/>
  <c r="AC348"/>
  <c r="AA348"/>
  <c r="Z348"/>
  <c r="Y348"/>
  <c r="X348"/>
  <c r="W348"/>
  <c r="R348"/>
  <c r="Q348"/>
  <c r="P348"/>
  <c r="O348"/>
  <c r="L348"/>
  <c r="K348"/>
  <c r="H348"/>
  <c r="E348"/>
  <c r="AT290"/>
  <c r="AS290"/>
  <c r="AQ290"/>
  <c r="AO290"/>
  <c r="AN290"/>
  <c r="AM290"/>
  <c r="AL290"/>
  <c r="AK290"/>
  <c r="AH290"/>
  <c r="AF290"/>
  <c r="AE290"/>
  <c r="AC290"/>
  <c r="Z290"/>
  <c r="Y290"/>
  <c r="X290"/>
  <c r="W290"/>
  <c r="R290"/>
  <c r="Q290"/>
  <c r="P290"/>
  <c r="O290"/>
  <c r="L290"/>
  <c r="K290"/>
  <c r="I290"/>
  <c r="H290"/>
  <c r="G290"/>
  <c r="F290"/>
  <c r="E290"/>
  <c r="AT249"/>
  <c r="AS249"/>
  <c r="AR249"/>
  <c r="AQ249"/>
  <c r="AO249"/>
  <c r="AN249"/>
  <c r="AM249"/>
  <c r="AL249"/>
  <c r="AK249"/>
  <c r="AE249"/>
  <c r="AC249"/>
  <c r="W249"/>
  <c r="R249"/>
  <c r="Q249"/>
  <c r="P249"/>
  <c r="O249"/>
  <c r="N249"/>
  <c r="M249"/>
  <c r="L249"/>
  <c r="K249"/>
  <c r="I249"/>
  <c r="H249"/>
  <c r="G249"/>
  <c r="F249"/>
  <c r="E249"/>
  <c r="AV117"/>
  <c r="AQ117"/>
  <c r="AN117"/>
  <c r="AM117"/>
  <c r="AL117"/>
  <c r="AK117"/>
  <c r="AH117"/>
  <c r="AG117"/>
  <c r="AF117"/>
  <c r="AE117"/>
  <c r="AC117"/>
  <c r="AA117"/>
  <c r="Z117"/>
  <c r="Y117"/>
  <c r="X117"/>
  <c r="W117"/>
  <c r="T117"/>
  <c r="L117"/>
  <c r="K117"/>
  <c r="H117"/>
  <c r="G117"/>
  <c r="F117"/>
  <c r="E117"/>
  <c r="AV94"/>
  <c r="AT94"/>
  <c r="AS94"/>
  <c r="AQ94"/>
  <c r="AO94"/>
  <c r="AN94"/>
  <c r="AM94"/>
  <c r="AL94"/>
  <c r="AH94"/>
  <c r="AF94"/>
  <c r="AE94"/>
  <c r="AD94"/>
  <c r="AC94"/>
  <c r="AA94"/>
  <c r="Z94"/>
  <c r="Y94"/>
  <c r="X94"/>
  <c r="T94"/>
  <c r="R94"/>
  <c r="Q94"/>
  <c r="P94"/>
  <c r="O94"/>
  <c r="L94"/>
  <c r="K94"/>
  <c r="I94"/>
  <c r="H94"/>
  <c r="G94"/>
  <c r="F94"/>
  <c r="AT33"/>
  <c r="AS33"/>
  <c r="AQ33"/>
  <c r="AO33"/>
  <c r="AN33"/>
  <c r="AM33"/>
  <c r="AL33"/>
  <c r="AK33"/>
  <c r="AF33"/>
  <c r="AE33"/>
  <c r="AD33"/>
  <c r="AC33"/>
  <c r="AA33"/>
  <c r="Y33"/>
  <c r="W33"/>
  <c r="R33"/>
  <c r="Q33"/>
  <c r="P33"/>
  <c r="O33"/>
  <c r="L33"/>
  <c r="K33"/>
  <c r="I33"/>
  <c r="H33"/>
  <c r="G33"/>
  <c r="F33"/>
  <c r="E33"/>
  <c r="AQ21"/>
  <c r="AO21"/>
  <c r="AN21"/>
  <c r="AM21"/>
  <c r="AL21"/>
  <c r="AK21"/>
  <c r="AC21"/>
  <c r="L21"/>
  <c r="K21"/>
  <c r="I21"/>
  <c r="H21"/>
  <c r="G21"/>
  <c r="F21"/>
  <c r="E21"/>
  <c r="AG16"/>
  <c r="AF16"/>
  <c r="AE16"/>
  <c r="AC16"/>
  <c r="Z16"/>
  <c r="W16"/>
  <c r="AJ18"/>
  <c r="AJ20"/>
  <c r="AJ23"/>
  <c r="AJ27"/>
  <c r="AJ28"/>
  <c r="AJ29"/>
  <c r="AJ36"/>
  <c r="AJ38"/>
  <c r="AJ43"/>
  <c r="AJ47"/>
  <c r="AJ48"/>
  <c r="AJ49"/>
  <c r="AJ52"/>
  <c r="AJ55"/>
  <c r="AJ56"/>
  <c r="AJ57"/>
  <c r="AJ58"/>
  <c r="AJ59"/>
  <c r="AJ60"/>
  <c r="AJ64"/>
  <c r="AJ65"/>
  <c r="AJ66"/>
  <c r="AJ77"/>
  <c r="AJ78"/>
  <c r="AJ79"/>
  <c r="AJ80"/>
  <c r="AJ84"/>
  <c r="AJ86"/>
  <c r="AJ87"/>
  <c r="AJ89"/>
  <c r="AJ90"/>
  <c r="AJ92"/>
  <c r="AJ93"/>
  <c r="AJ96"/>
  <c r="AJ99"/>
  <c r="AJ101"/>
  <c r="AJ106"/>
  <c r="AJ108"/>
  <c r="AJ112"/>
  <c r="AJ115"/>
  <c r="AJ119"/>
  <c r="AJ120"/>
  <c r="AJ121"/>
  <c r="AJ124"/>
  <c r="AJ125"/>
  <c r="AJ126"/>
  <c r="AJ129"/>
  <c r="AJ130"/>
  <c r="AJ131"/>
  <c r="AJ138"/>
  <c r="AJ139"/>
  <c r="AJ141"/>
  <c r="AJ142"/>
  <c r="AJ143"/>
  <c r="AJ144"/>
  <c r="AJ145"/>
  <c r="AJ147"/>
  <c r="AJ149"/>
  <c r="AJ152"/>
  <c r="AJ153"/>
  <c r="AJ156"/>
  <c r="AJ157"/>
  <c r="AJ158"/>
  <c r="AJ159"/>
  <c r="AJ160"/>
  <c r="AJ161"/>
  <c r="AJ163"/>
  <c r="AJ164"/>
  <c r="AJ165"/>
  <c r="AJ167"/>
  <c r="AJ168"/>
  <c r="AJ169"/>
  <c r="AJ170"/>
  <c r="AJ171"/>
  <c r="AJ179"/>
  <c r="AJ183"/>
  <c r="AJ184"/>
  <c r="AJ185"/>
  <c r="AJ186"/>
  <c r="AJ188"/>
  <c r="AJ192"/>
  <c r="AJ194"/>
  <c r="AJ195"/>
  <c r="AJ197"/>
  <c r="AJ199"/>
  <c r="AJ200"/>
  <c r="AJ202"/>
  <c r="AJ203"/>
  <c r="AJ204"/>
  <c r="AJ207"/>
  <c r="AJ208"/>
  <c r="AJ209"/>
  <c r="AJ210"/>
  <c r="AJ213"/>
  <c r="AJ214"/>
  <c r="AJ216"/>
  <c r="AJ217"/>
  <c r="AJ218"/>
  <c r="AJ221"/>
  <c r="AJ222"/>
  <c r="AJ223"/>
  <c r="AJ224"/>
  <c r="AJ225"/>
  <c r="AJ226"/>
  <c r="AJ229"/>
  <c r="AJ238"/>
  <c r="AJ239"/>
  <c r="AJ240"/>
  <c r="AJ245"/>
  <c r="AJ246"/>
  <c r="AJ247"/>
  <c r="AJ251"/>
  <c r="AJ252"/>
  <c r="AJ253"/>
  <c r="AJ254"/>
  <c r="AJ257"/>
  <c r="AJ259"/>
  <c r="AJ260"/>
  <c r="AJ261"/>
  <c r="AJ265"/>
  <c r="AJ268"/>
  <c r="AJ270"/>
  <c r="AJ271"/>
  <c r="AJ272"/>
  <c r="AJ273"/>
  <c r="AJ275"/>
  <c r="AJ276"/>
  <c r="AJ277"/>
  <c r="AJ278"/>
  <c r="AJ279"/>
  <c r="AJ280"/>
  <c r="AJ281"/>
  <c r="AJ282"/>
  <c r="AJ283"/>
  <c r="AJ284"/>
  <c r="AJ285"/>
  <c r="AJ287"/>
  <c r="AJ288"/>
  <c r="AJ292"/>
  <c r="AJ295"/>
  <c r="AJ326"/>
  <c r="AJ328"/>
  <c r="AJ329"/>
  <c r="AJ336"/>
  <c r="AJ354"/>
  <c r="AJ361"/>
  <c r="AJ362"/>
  <c r="AJ364"/>
  <c r="AJ368"/>
  <c r="AJ369"/>
  <c r="AJ370"/>
  <c r="AJ371"/>
  <c r="AJ372"/>
  <c r="AJ380"/>
  <c r="AJ381"/>
  <c r="AJ382"/>
  <c r="AJ383"/>
  <c r="AJ384"/>
  <c r="AJ393"/>
  <c r="AJ394"/>
  <c r="AJ396"/>
  <c r="AJ400"/>
  <c r="AJ401"/>
  <c r="AJ402"/>
  <c r="AJ403"/>
  <c r="AJ404"/>
  <c r="AJ405"/>
  <c r="AJ407"/>
  <c r="AJ408"/>
  <c r="AJ412"/>
  <c r="AJ414"/>
  <c r="AJ428"/>
  <c r="AJ430"/>
  <c r="AJ442"/>
  <c r="AJ480"/>
  <c r="AJ503"/>
  <c r="AJ505"/>
  <c r="AJ507"/>
  <c r="AJ529"/>
  <c r="AJ530"/>
  <c r="AJ532"/>
  <c r="AJ539"/>
  <c r="AJ541"/>
  <c r="AJ545"/>
  <c r="AJ550"/>
  <c r="AJ551"/>
  <c r="AJ552"/>
  <c r="AJ553"/>
  <c r="AJ559"/>
  <c r="AJ560"/>
  <c r="AJ561"/>
  <c r="AJ562"/>
  <c r="AJ563"/>
  <c r="AJ564"/>
  <c r="AJ565"/>
  <c r="AJ566"/>
  <c r="AJ570"/>
  <c r="AJ572"/>
  <c r="AJ573"/>
  <c r="AJ577"/>
  <c r="AJ579"/>
  <c r="AJ612"/>
  <c r="AJ613"/>
  <c r="AJ630"/>
  <c r="AJ635"/>
  <c r="AJ639"/>
  <c r="AJ654"/>
  <c r="AJ655"/>
  <c r="AJ657"/>
  <c r="AJ658"/>
  <c r="AJ659"/>
  <c r="AJ660"/>
  <c r="AJ661"/>
  <c r="AJ663"/>
  <c r="AJ664"/>
  <c r="AJ666"/>
  <c r="AJ668"/>
  <c r="AJ671"/>
  <c r="AJ675"/>
  <c r="AJ676"/>
  <c r="AJ702"/>
  <c r="AJ704"/>
  <c r="AJ706"/>
  <c r="AJ709"/>
  <c r="AJ710"/>
  <c r="AJ711"/>
  <c r="AJ722"/>
  <c r="AJ764"/>
  <c r="AJ765"/>
  <c r="AJ768"/>
  <c r="AJ769"/>
  <c r="AJ771"/>
  <c r="AJ773"/>
  <c r="AJ780"/>
  <c r="AJ781"/>
  <c r="AJ782"/>
  <c r="AJ783"/>
  <c r="AJ784"/>
  <c r="AJ789"/>
  <c r="AJ797"/>
  <c r="AJ803"/>
  <c r="AJ814"/>
  <c r="AJ816"/>
  <c r="AJ822"/>
  <c r="AJ823"/>
  <c r="AJ826"/>
  <c r="AJ829"/>
  <c r="AJ843"/>
  <c r="AJ849"/>
  <c r="AJ851"/>
  <c r="AJ855"/>
  <c r="AJ856"/>
  <c r="AJ863"/>
  <c r="AJ864"/>
  <c r="AJ865"/>
  <c r="AJ866"/>
  <c r="AJ867"/>
  <c r="AJ868"/>
  <c r="AJ871"/>
  <c r="AJ884"/>
  <c r="AJ887"/>
  <c r="AJ895"/>
  <c r="AJ896"/>
  <c r="AJ906"/>
  <c r="AJ907"/>
  <c r="AJ918"/>
  <c r="AJ923"/>
  <c r="AJ924"/>
  <c r="AJ925"/>
  <c r="AJ926"/>
  <c r="AJ927"/>
  <c r="AJ929"/>
  <c r="AJ931"/>
  <c r="AJ932"/>
  <c r="AJ933"/>
  <c r="AJ939"/>
  <c r="AJ940"/>
  <c r="AJ942"/>
  <c r="AJ945"/>
  <c r="AJ948"/>
  <c r="AJ949"/>
  <c r="AJ951"/>
  <c r="AJ952"/>
  <c r="AJ953"/>
  <c r="AJ958"/>
  <c r="AJ962"/>
  <c r="AJ963"/>
  <c r="AJ964"/>
  <c r="AJ965"/>
  <c r="AJ966"/>
  <c r="AJ970"/>
  <c r="AJ973"/>
  <c r="AJ975"/>
  <c r="AJ977"/>
  <c r="AJ980"/>
  <c r="AJ986"/>
  <c r="AJ987"/>
  <c r="AJ988"/>
  <c r="AJ989"/>
  <c r="AJ993"/>
  <c r="AJ995"/>
  <c r="AJ996"/>
  <c r="AJ998"/>
  <c r="AJ999"/>
  <c r="AJ1002"/>
  <c r="AJ1003"/>
  <c r="AJ1004"/>
  <c r="AJ1006"/>
  <c r="AJ1010"/>
  <c r="AJ1017"/>
  <c r="AJ1021"/>
  <c r="AJ1025"/>
  <c r="AJ1026"/>
  <c r="AJ1027"/>
  <c r="AJ1028"/>
  <c r="AJ1029"/>
  <c r="AJ1030"/>
  <c r="AJ1031"/>
  <c r="AJ1032"/>
  <c r="AJ1033"/>
  <c r="AJ1034"/>
  <c r="AJ1035"/>
  <c r="AJ1036"/>
  <c r="AJ1037"/>
  <c r="AJ1038"/>
  <c r="AJ1039"/>
  <c r="AJ1040"/>
  <c r="AJ1041"/>
  <c r="AJ1042"/>
  <c r="AJ1043"/>
  <c r="AJ1044"/>
  <c r="AJ1046"/>
  <c r="AJ1047"/>
  <c r="AJ1050"/>
  <c r="AJ1051"/>
  <c r="AJ1055"/>
  <c r="AJ1056"/>
  <c r="AJ1059"/>
  <c r="AJ1060"/>
  <c r="AJ1063"/>
  <c r="AJ1076"/>
  <c r="AJ1079"/>
  <c r="AJ1080"/>
  <c r="AJ1081"/>
  <c r="AJ1082"/>
  <c r="AJ1085"/>
  <c r="AJ1086"/>
  <c r="AJ1087"/>
  <c r="AJ1088"/>
  <c r="AJ1089"/>
  <c r="AJ1092"/>
  <c r="AJ1093"/>
  <c r="AJ1094"/>
  <c r="AJ1100"/>
  <c r="AJ1101"/>
  <c r="AJ1102"/>
  <c r="AJ1103"/>
  <c r="AJ1104"/>
  <c r="AJ1105"/>
  <c r="AJ1106"/>
  <c r="AJ1109"/>
  <c r="AJ1110"/>
  <c r="AJ1111"/>
  <c r="AJ1114"/>
  <c r="AJ1116"/>
  <c r="AJ1117"/>
  <c r="AJ1118"/>
  <c r="AJ1119"/>
  <c r="AJ1120"/>
  <c r="AJ1121"/>
  <c r="AJ1122"/>
  <c r="AJ1123"/>
  <c r="AJ1126"/>
  <c r="AJ1128"/>
  <c r="AJ1129"/>
  <c r="AJ1132"/>
  <c r="AJ1133"/>
  <c r="AJ1134"/>
  <c r="AJ1135"/>
  <c r="AJ1136"/>
  <c r="AJ1137"/>
  <c r="AJ1143"/>
  <c r="AJ1144"/>
  <c r="AJ1146"/>
  <c r="AJ1147"/>
  <c r="AJ1150"/>
  <c r="AJ1152"/>
  <c r="AJ1155"/>
  <c r="AJ1159"/>
  <c r="AJ1160"/>
  <c r="AJ1161"/>
  <c r="AJ1164"/>
  <c r="AJ1166"/>
  <c r="AJ1175"/>
  <c r="AJ1177"/>
  <c r="AJ1178"/>
  <c r="AJ1179"/>
  <c r="AJ1180"/>
  <c r="AJ1181"/>
  <c r="AJ1186"/>
  <c r="AJ1187"/>
  <c r="AJ1188"/>
  <c r="AJ1198"/>
  <c r="AJ1208"/>
  <c r="AJ1212"/>
  <c r="AJ1217"/>
  <c r="AJ1219"/>
  <c r="AJ1220"/>
  <c r="AJ1221"/>
  <c r="AJ1223"/>
  <c r="AJ1224"/>
  <c r="AJ1226"/>
  <c r="AJ1227"/>
  <c r="AJ1228"/>
  <c r="AJ1229"/>
  <c r="AJ1230"/>
  <c r="AJ1231"/>
  <c r="AJ1232"/>
  <c r="AJ1234"/>
  <c r="AJ1235"/>
  <c r="AJ1238"/>
  <c r="AJ1240"/>
  <c r="AJ1241"/>
  <c r="AJ1242"/>
  <c r="AJ1243"/>
  <c r="AJ1246"/>
  <c r="AJ1248"/>
  <c r="AJ1249"/>
  <c r="AJ1250"/>
  <c r="AJ1251"/>
  <c r="AJ1252"/>
  <c r="AJ1253"/>
  <c r="AJ1254"/>
  <c r="AJ1257"/>
  <c r="AJ1259"/>
  <c r="AJ1269"/>
  <c r="AJ1272"/>
  <c r="AJ1279"/>
  <c r="AJ1286"/>
  <c r="AJ1287"/>
  <c r="AJ1288"/>
  <c r="AJ1289"/>
  <c r="AJ1290"/>
  <c r="AJ1291"/>
  <c r="AJ1297"/>
  <c r="AJ1299"/>
  <c r="AJ1300"/>
  <c r="AJ1301"/>
  <c r="AJ1308"/>
  <c r="AJ1317"/>
  <c r="AJ1319"/>
  <c r="AJ1321"/>
  <c r="AJ1323"/>
  <c r="AJ1324"/>
  <c r="AJ1325"/>
  <c r="AJ1326"/>
  <c r="AJ1328"/>
  <c r="AJ1329"/>
  <c r="AJ1338"/>
  <c r="AJ1339"/>
  <c r="AJ1340"/>
  <c r="AJ1341"/>
  <c r="AJ1342"/>
  <c r="AJ1344"/>
  <c r="AJ1345"/>
  <c r="AJ1346"/>
  <c r="AJ1352"/>
  <c r="AJ1023" l="1"/>
  <c r="AJ1019"/>
  <c r="AJ959"/>
  <c r="AJ1354"/>
  <c r="AJ1162"/>
  <c r="AJ1349"/>
  <c r="AJ1283"/>
  <c r="AJ1277"/>
  <c r="AJ1213"/>
  <c r="AJ1192"/>
  <c r="AJ1173"/>
  <c r="AJ1156"/>
  <c r="AJ1097"/>
  <c r="AJ1090"/>
  <c r="AJ971"/>
  <c r="AJ919"/>
  <c r="AJ410"/>
  <c r="AJ398"/>
  <c r="AJ373"/>
  <c r="AJ348"/>
  <c r="AJ117"/>
  <c r="AJ94"/>
  <c r="AJ21"/>
  <c r="AJ1336"/>
  <c r="AJ1313"/>
  <c r="AJ1255"/>
  <c r="AJ1182"/>
  <c r="AJ1138"/>
  <c r="AJ1107"/>
  <c r="AJ1083"/>
  <c r="AJ1067"/>
  <c r="AJ1011"/>
  <c r="AJ954"/>
  <c r="AJ290"/>
  <c r="AJ249"/>
  <c r="AJ33"/>
  <c r="N1355"/>
  <c r="Q1355"/>
  <c r="L1355"/>
  <c r="P1355"/>
  <c r="R1355"/>
  <c r="M1355"/>
  <c r="K1355"/>
  <c r="O1355"/>
  <c r="AI1352"/>
  <c r="V1352"/>
  <c r="U1352" s="1"/>
  <c r="D1352"/>
  <c r="U1353"/>
  <c r="C1353" s="1"/>
  <c r="V1351"/>
  <c r="AI1344"/>
  <c r="V1344"/>
  <c r="U1344" s="1"/>
  <c r="D1344"/>
  <c r="V1347"/>
  <c r="U1347" s="1"/>
  <c r="AI1340"/>
  <c r="V1340"/>
  <c r="U1340" s="1"/>
  <c r="D1340"/>
  <c r="AI1339"/>
  <c r="V1339"/>
  <c r="U1339" s="1"/>
  <c r="D1339"/>
  <c r="AI1338"/>
  <c r="V1338"/>
  <c r="D1338"/>
  <c r="AI1346"/>
  <c r="V1346"/>
  <c r="U1346" s="1"/>
  <c r="D1346"/>
  <c r="AI1342"/>
  <c r="V1342"/>
  <c r="U1342" s="1"/>
  <c r="D1342"/>
  <c r="AI1345"/>
  <c r="V1345"/>
  <c r="U1345" s="1"/>
  <c r="D1345"/>
  <c r="AI1348"/>
  <c r="U1348"/>
  <c r="AI1343"/>
  <c r="U1343"/>
  <c r="AI1341"/>
  <c r="V1341"/>
  <c r="U1341" s="1"/>
  <c r="D1341"/>
  <c r="V1315"/>
  <c r="V1322"/>
  <c r="U1322" s="1"/>
  <c r="AI1320"/>
  <c r="U1320"/>
  <c r="AI1319"/>
  <c r="V1319"/>
  <c r="U1319" s="1"/>
  <c r="D1319"/>
  <c r="AI1321"/>
  <c r="V1321"/>
  <c r="U1321" s="1"/>
  <c r="D1321"/>
  <c r="AI1328"/>
  <c r="V1328"/>
  <c r="U1328" s="1"/>
  <c r="D1328"/>
  <c r="AI1324"/>
  <c r="V1324"/>
  <c r="U1324" s="1"/>
  <c r="D1324"/>
  <c r="U1331"/>
  <c r="V1316"/>
  <c r="U1316" s="1"/>
  <c r="AI1329"/>
  <c r="V1329"/>
  <c r="U1329" s="1"/>
  <c r="D1329"/>
  <c r="V1332"/>
  <c r="U1332" s="1"/>
  <c r="AI1325"/>
  <c r="V1325"/>
  <c r="U1325" s="1"/>
  <c r="D1325"/>
  <c r="V1335"/>
  <c r="U1335" s="1"/>
  <c r="V1333"/>
  <c r="U1333" s="1"/>
  <c r="AI1323"/>
  <c r="V1323"/>
  <c r="U1323" s="1"/>
  <c r="D1323"/>
  <c r="V1334"/>
  <c r="U1334" s="1"/>
  <c r="V1330"/>
  <c r="U1330" s="1"/>
  <c r="AI1327"/>
  <c r="U1327"/>
  <c r="AI1326"/>
  <c r="V1326"/>
  <c r="U1326" s="1"/>
  <c r="D1326"/>
  <c r="V1318"/>
  <c r="U1318" s="1"/>
  <c r="AI1317"/>
  <c r="V1317"/>
  <c r="U1317" s="1"/>
  <c r="D1317"/>
  <c r="V1307"/>
  <c r="U1307" s="1"/>
  <c r="V1305"/>
  <c r="U1305" s="1"/>
  <c r="AI1286"/>
  <c r="V1286"/>
  <c r="U1286" s="1"/>
  <c r="C1285"/>
  <c r="V1294"/>
  <c r="U1294" s="1"/>
  <c r="AI1308"/>
  <c r="V1308"/>
  <c r="U1308" s="1"/>
  <c r="D1308"/>
  <c r="V1303"/>
  <c r="U1303" s="1"/>
  <c r="V1302"/>
  <c r="U1302" s="1"/>
  <c r="AI1312"/>
  <c r="U1312"/>
  <c r="AI1310"/>
  <c r="U1310"/>
  <c r="AI1311"/>
  <c r="U1311"/>
  <c r="V1296"/>
  <c r="U1296" s="1"/>
  <c r="AI1290"/>
  <c r="V1290"/>
  <c r="U1290" s="1"/>
  <c r="AI1309"/>
  <c r="U1309"/>
  <c r="AI1291"/>
  <c r="V1291"/>
  <c r="U1291" s="1"/>
  <c r="D1291"/>
  <c r="AI1288"/>
  <c r="V1288"/>
  <c r="U1288" s="1"/>
  <c r="D1288"/>
  <c r="AI1287"/>
  <c r="V1287"/>
  <c r="U1287" s="1"/>
  <c r="D1287"/>
  <c r="V1298"/>
  <c r="U1298" s="1"/>
  <c r="V1304"/>
  <c r="U1304" s="1"/>
  <c r="AI1299"/>
  <c r="V1299"/>
  <c r="U1299" s="1"/>
  <c r="D1299"/>
  <c r="V1293"/>
  <c r="U1293" s="1"/>
  <c r="V1295"/>
  <c r="U1295" s="1"/>
  <c r="V1292"/>
  <c r="U1292" s="1"/>
  <c r="AI1297"/>
  <c r="V1297"/>
  <c r="U1297" s="1"/>
  <c r="D1297"/>
  <c r="AI1300"/>
  <c r="V1300"/>
  <c r="U1300" s="1"/>
  <c r="D1300"/>
  <c r="AI1289"/>
  <c r="V1289"/>
  <c r="U1289" s="1"/>
  <c r="D1289"/>
  <c r="V1306"/>
  <c r="U1306" s="1"/>
  <c r="AI1301"/>
  <c r="V1301"/>
  <c r="U1301" s="1"/>
  <c r="D1301"/>
  <c r="V1280"/>
  <c r="U1280" s="1"/>
  <c r="V1282"/>
  <c r="U1282" s="1"/>
  <c r="V1281"/>
  <c r="U1281" s="1"/>
  <c r="AI1279"/>
  <c r="V1279"/>
  <c r="D1279"/>
  <c r="AI1272"/>
  <c r="V1272"/>
  <c r="U1272" s="1"/>
  <c r="D1272"/>
  <c r="V1268"/>
  <c r="U1268" s="1"/>
  <c r="AI1273"/>
  <c r="V1273"/>
  <c r="U1273" s="1"/>
  <c r="AI1275"/>
  <c r="V1275"/>
  <c r="U1275" s="1"/>
  <c r="AI1257"/>
  <c r="D1257"/>
  <c r="V1263"/>
  <c r="U1263" s="1"/>
  <c r="V1262"/>
  <c r="U1262" s="1"/>
  <c r="V1261"/>
  <c r="U1261" s="1"/>
  <c r="V1260"/>
  <c r="U1260" s="1"/>
  <c r="V1264"/>
  <c r="U1264" s="1"/>
  <c r="AI1259"/>
  <c r="V1259"/>
  <c r="U1259" s="1"/>
  <c r="D1259"/>
  <c r="V1270"/>
  <c r="U1270" s="1"/>
  <c r="V1267"/>
  <c r="U1267" s="1"/>
  <c r="V1274"/>
  <c r="U1274" s="1"/>
  <c r="V1276"/>
  <c r="U1276" s="1"/>
  <c r="V1271"/>
  <c r="U1271" s="1"/>
  <c r="AI1269"/>
  <c r="V1269"/>
  <c r="U1269" s="1"/>
  <c r="D1269"/>
  <c r="AI1266"/>
  <c r="U1266"/>
  <c r="V1265"/>
  <c r="U1265" s="1"/>
  <c r="AI1258"/>
  <c r="U1258"/>
  <c r="AI1236"/>
  <c r="V1236"/>
  <c r="U1236" s="1"/>
  <c r="AI1252"/>
  <c r="V1252"/>
  <c r="U1252" s="1"/>
  <c r="D1252"/>
  <c r="AI1232"/>
  <c r="D1232"/>
  <c r="AI1233"/>
  <c r="AI1249"/>
  <c r="V1249"/>
  <c r="U1249" s="1"/>
  <c r="D1249"/>
  <c r="AI1253"/>
  <c r="V1253"/>
  <c r="U1253" s="1"/>
  <c r="D1253"/>
  <c r="AI1250"/>
  <c r="V1250"/>
  <c r="U1250" s="1"/>
  <c r="D1250"/>
  <c r="U1247"/>
  <c r="AI1235"/>
  <c r="D1235"/>
  <c r="AI1234"/>
  <c r="D1234"/>
  <c r="AI1248"/>
  <c r="D1248"/>
  <c r="AI1251"/>
  <c r="D1251"/>
  <c r="AI1241"/>
  <c r="V1241"/>
  <c r="U1241" s="1"/>
  <c r="D1241"/>
  <c r="AI1254"/>
  <c r="D1254"/>
  <c r="AI1245"/>
  <c r="AI1244"/>
  <c r="AI1243"/>
  <c r="U1243"/>
  <c r="D1243"/>
  <c r="AI1240"/>
  <c r="D1240"/>
  <c r="AI1246"/>
  <c r="V1246"/>
  <c r="U1246" s="1"/>
  <c r="D1246"/>
  <c r="AI1239"/>
  <c r="U1239"/>
  <c r="AI1237"/>
  <c r="AI1228"/>
  <c r="V1228"/>
  <c r="U1228" s="1"/>
  <c r="D1228"/>
  <c r="AI1227"/>
  <c r="U1227"/>
  <c r="D1227"/>
  <c r="AI1226"/>
  <c r="U1226"/>
  <c r="D1226"/>
  <c r="V1222"/>
  <c r="U1222" s="1"/>
  <c r="AI1230"/>
  <c r="D1230"/>
  <c r="AI1221"/>
  <c r="D1221"/>
  <c r="AI1220"/>
  <c r="V1220"/>
  <c r="U1220" s="1"/>
  <c r="D1220"/>
  <c r="AI1219"/>
  <c r="D1219"/>
  <c r="V1225"/>
  <c r="U1225" s="1"/>
  <c r="AI1224"/>
  <c r="V1224"/>
  <c r="U1224" s="1"/>
  <c r="D1224"/>
  <c r="AI1223"/>
  <c r="V1223"/>
  <c r="U1223" s="1"/>
  <c r="D1223"/>
  <c r="AI1238"/>
  <c r="V1238"/>
  <c r="U1238" s="1"/>
  <c r="D1238"/>
  <c r="AI1231"/>
  <c r="D1231"/>
  <c r="AI1218"/>
  <c r="AI1229"/>
  <c r="V1229"/>
  <c r="U1229" s="1"/>
  <c r="D1229"/>
  <c r="AI1217"/>
  <c r="D1217"/>
  <c r="AI1216"/>
  <c r="AI1242"/>
  <c r="V1242"/>
  <c r="U1242" s="1"/>
  <c r="D1242"/>
  <c r="V1203"/>
  <c r="U1203" s="1"/>
  <c r="U1206"/>
  <c r="AI1198"/>
  <c r="V1198"/>
  <c r="D1198"/>
  <c r="U1204"/>
  <c r="AI1205"/>
  <c r="U1205"/>
  <c r="AI1212"/>
  <c r="V1212"/>
  <c r="U1212" s="1"/>
  <c r="D1212"/>
  <c r="V1207"/>
  <c r="U1207" s="1"/>
  <c r="AI1208"/>
  <c r="V1208"/>
  <c r="U1208" s="1"/>
  <c r="D1208"/>
  <c r="V1200"/>
  <c r="U1200" s="1"/>
  <c r="AI1211"/>
  <c r="V1211"/>
  <c r="U1211" s="1"/>
  <c r="V1209"/>
  <c r="U1209" s="1"/>
  <c r="AI1201"/>
  <c r="U1201"/>
  <c r="AI1199"/>
  <c r="U1199"/>
  <c r="V1202"/>
  <c r="U1202" s="1"/>
  <c r="V1210"/>
  <c r="U1210" s="1"/>
  <c r="V1194"/>
  <c r="AI1195"/>
  <c r="V1195"/>
  <c r="U1195" s="1"/>
  <c r="U1185"/>
  <c r="V1191"/>
  <c r="U1191" s="1"/>
  <c r="AI1187"/>
  <c r="D1187"/>
  <c r="AI1186"/>
  <c r="D1186"/>
  <c r="AI1188"/>
  <c r="D1188"/>
  <c r="AI1189"/>
  <c r="U1189"/>
  <c r="V1190"/>
  <c r="U1190" s="1"/>
  <c r="AI1178"/>
  <c r="D1178"/>
  <c r="AI1180"/>
  <c r="D1180"/>
  <c r="AI1177"/>
  <c r="D1177"/>
  <c r="AI1181"/>
  <c r="D1181"/>
  <c r="AI1179"/>
  <c r="D1179"/>
  <c r="AI1176"/>
  <c r="AI1175"/>
  <c r="D1175"/>
  <c r="AI1170"/>
  <c r="V1170"/>
  <c r="U1170" s="1"/>
  <c r="V1171"/>
  <c r="U1171" s="1"/>
  <c r="V1172"/>
  <c r="U1172" s="1"/>
  <c r="V1167"/>
  <c r="U1167" s="1"/>
  <c r="V1168"/>
  <c r="U1168" s="1"/>
  <c r="V1169"/>
  <c r="U1169" s="1"/>
  <c r="AI1165"/>
  <c r="AI1166"/>
  <c r="D1166"/>
  <c r="AI1164"/>
  <c r="D1164"/>
  <c r="AI1158"/>
  <c r="AI1161"/>
  <c r="V1161"/>
  <c r="U1161" s="1"/>
  <c r="D1161"/>
  <c r="AI1159"/>
  <c r="V1159"/>
  <c r="U1159" s="1"/>
  <c r="D1159"/>
  <c r="AI1160"/>
  <c r="V1160"/>
  <c r="U1160" s="1"/>
  <c r="D1160"/>
  <c r="AI1144"/>
  <c r="V1144"/>
  <c r="U1144" s="1"/>
  <c r="D1144"/>
  <c r="AI1145"/>
  <c r="U1145"/>
  <c r="AI1154"/>
  <c r="V1154"/>
  <c r="U1154" s="1"/>
  <c r="V1153"/>
  <c r="U1153" s="1"/>
  <c r="AI1152"/>
  <c r="V1152"/>
  <c r="U1152" s="1"/>
  <c r="D1152"/>
  <c r="AI1150"/>
  <c r="V1150"/>
  <c r="U1150" s="1"/>
  <c r="D1150"/>
  <c r="AI1141"/>
  <c r="U1141"/>
  <c r="AI1142"/>
  <c r="U1142"/>
  <c r="AI1147"/>
  <c r="U1147"/>
  <c r="D1147"/>
  <c r="AI1140"/>
  <c r="AI1155"/>
  <c r="V1155"/>
  <c r="U1155" s="1"/>
  <c r="D1155"/>
  <c r="AI1149"/>
  <c r="V1149"/>
  <c r="U1149" s="1"/>
  <c r="AI1151"/>
  <c r="U1151"/>
  <c r="AI1148"/>
  <c r="U1148"/>
  <c r="AI1146"/>
  <c r="U1146"/>
  <c r="D1146"/>
  <c r="AI1143"/>
  <c r="U1143"/>
  <c r="D1143"/>
  <c r="AI1111"/>
  <c r="D1111"/>
  <c r="AI1127"/>
  <c r="V1127"/>
  <c r="U1127" s="1"/>
  <c r="AI1126"/>
  <c r="D1126"/>
  <c r="AI1115"/>
  <c r="AI1120"/>
  <c r="D1120"/>
  <c r="U1125"/>
  <c r="AI1110"/>
  <c r="D1110"/>
  <c r="AI1109"/>
  <c r="D1109"/>
  <c r="AI1114"/>
  <c r="V1114"/>
  <c r="U1114" s="1"/>
  <c r="D1114"/>
  <c r="AI1129"/>
  <c r="D1129"/>
  <c r="AI1116"/>
  <c r="D1116"/>
  <c r="AI1137"/>
  <c r="D1137"/>
  <c r="U1130"/>
  <c r="AI1135"/>
  <c r="D1135"/>
  <c r="AI1134"/>
  <c r="D1134"/>
  <c r="AI1133"/>
  <c r="D1133"/>
  <c r="AI1123"/>
  <c r="V1123"/>
  <c r="U1123" s="1"/>
  <c r="D1123"/>
  <c r="AI1121"/>
  <c r="V1121"/>
  <c r="U1121" s="1"/>
  <c r="D1121"/>
  <c r="AI1119"/>
  <c r="V1119"/>
  <c r="U1119" s="1"/>
  <c r="D1119"/>
  <c r="AI1113"/>
  <c r="V1113"/>
  <c r="U1113" s="1"/>
  <c r="V1112"/>
  <c r="U1112" s="1"/>
  <c r="V1124"/>
  <c r="U1124" s="1"/>
  <c r="AI1128"/>
  <c r="D1128"/>
  <c r="AI1118"/>
  <c r="V1118"/>
  <c r="U1118" s="1"/>
  <c r="D1118"/>
  <c r="AI1117"/>
  <c r="V1117"/>
  <c r="U1117" s="1"/>
  <c r="D1117"/>
  <c r="AI1122"/>
  <c r="D1122"/>
  <c r="AI1136"/>
  <c r="D1136"/>
  <c r="V1131"/>
  <c r="U1131" s="1"/>
  <c r="AI1132"/>
  <c r="D1132"/>
  <c r="AI1100"/>
  <c r="D1100"/>
  <c r="AI1099"/>
  <c r="AI1101"/>
  <c r="D1101"/>
  <c r="AI1102"/>
  <c r="D1102"/>
  <c r="AI1106"/>
  <c r="D1106"/>
  <c r="AI1105"/>
  <c r="D1105"/>
  <c r="AI1104"/>
  <c r="D1104"/>
  <c r="AI1103"/>
  <c r="D1103"/>
  <c r="AI1093"/>
  <c r="D1093"/>
  <c r="AI1096"/>
  <c r="U1096"/>
  <c r="AI1095"/>
  <c r="U1095"/>
  <c r="AI1094"/>
  <c r="V1094"/>
  <c r="U1094" s="1"/>
  <c r="D1094"/>
  <c r="AI1092"/>
  <c r="V1092"/>
  <c r="D1092"/>
  <c r="AI1085"/>
  <c r="D1085"/>
  <c r="AI1088"/>
  <c r="D1088"/>
  <c r="AI1086"/>
  <c r="D1086"/>
  <c r="AI1087"/>
  <c r="D1087"/>
  <c r="AI1089"/>
  <c r="D1089"/>
  <c r="AI1081"/>
  <c r="V1081"/>
  <c r="U1081" s="1"/>
  <c r="D1081"/>
  <c r="AI1082"/>
  <c r="V1082"/>
  <c r="U1082" s="1"/>
  <c r="D1082"/>
  <c r="V1071"/>
  <c r="U1071" s="1"/>
  <c r="V1072"/>
  <c r="U1072" s="1"/>
  <c r="V1070"/>
  <c r="U1070" s="1"/>
  <c r="V1069"/>
  <c r="U1077"/>
  <c r="AI1074"/>
  <c r="U1074"/>
  <c r="V1073"/>
  <c r="U1073" s="1"/>
  <c r="AI1080"/>
  <c r="V1080"/>
  <c r="U1080" s="1"/>
  <c r="D1080"/>
  <c r="AI1076"/>
  <c r="V1076"/>
  <c r="U1076" s="1"/>
  <c r="D1076"/>
  <c r="AI1075"/>
  <c r="U1075"/>
  <c r="AI1079"/>
  <c r="V1079"/>
  <c r="U1079" s="1"/>
  <c r="D1079"/>
  <c r="AI1078"/>
  <c r="U1078"/>
  <c r="AI1036"/>
  <c r="V1036"/>
  <c r="U1036" s="1"/>
  <c r="D1036"/>
  <c r="AI1037"/>
  <c r="V1037"/>
  <c r="U1037" s="1"/>
  <c r="D1037"/>
  <c r="AI1058"/>
  <c r="V1058"/>
  <c r="U1058" s="1"/>
  <c r="AI1057"/>
  <c r="AI1051"/>
  <c r="V1051"/>
  <c r="U1051" s="1"/>
  <c r="D1051"/>
  <c r="AI1060"/>
  <c r="V1060"/>
  <c r="U1060" s="1"/>
  <c r="D1060"/>
  <c r="AI1059"/>
  <c r="V1059"/>
  <c r="U1059" s="1"/>
  <c r="D1059"/>
  <c r="V1045"/>
  <c r="U1045" s="1"/>
  <c r="AI1044"/>
  <c r="V1044"/>
  <c r="U1044" s="1"/>
  <c r="D1044"/>
  <c r="AI1054"/>
  <c r="V1054"/>
  <c r="U1054" s="1"/>
  <c r="AI1053"/>
  <c r="U1053"/>
  <c r="AI1052"/>
  <c r="U1052"/>
  <c r="AI1050"/>
  <c r="V1050"/>
  <c r="U1050" s="1"/>
  <c r="D1050"/>
  <c r="V1064"/>
  <c r="U1064" s="1"/>
  <c r="U1062"/>
  <c r="AI1042"/>
  <c r="V1042"/>
  <c r="U1042" s="1"/>
  <c r="D1042"/>
  <c r="AI1043"/>
  <c r="V1043"/>
  <c r="U1043" s="1"/>
  <c r="D1043"/>
  <c r="AI1041"/>
  <c r="V1041"/>
  <c r="U1041" s="1"/>
  <c r="D1041"/>
  <c r="AI1039"/>
  <c r="V1039"/>
  <c r="U1039" s="1"/>
  <c r="D1039"/>
  <c r="V1065"/>
  <c r="U1065" s="1"/>
  <c r="AI1034"/>
  <c r="V1034"/>
  <c r="U1034" s="1"/>
  <c r="D1034"/>
  <c r="AI1026"/>
  <c r="V1026"/>
  <c r="U1026" s="1"/>
  <c r="D1026"/>
  <c r="AI1025"/>
  <c r="V1025"/>
  <c r="D1025"/>
  <c r="AI1040"/>
  <c r="V1040"/>
  <c r="U1040" s="1"/>
  <c r="D1040"/>
  <c r="AI1063"/>
  <c r="V1063"/>
  <c r="U1063" s="1"/>
  <c r="D1063"/>
  <c r="V1066"/>
  <c r="U1066" s="1"/>
  <c r="AI1033"/>
  <c r="V1033"/>
  <c r="U1033" s="1"/>
  <c r="D1033"/>
  <c r="AI1032"/>
  <c r="V1032"/>
  <c r="U1032" s="1"/>
  <c r="D1032"/>
  <c r="AI1031"/>
  <c r="V1031"/>
  <c r="U1031" s="1"/>
  <c r="D1031"/>
  <c r="AI1030"/>
  <c r="V1030"/>
  <c r="U1030" s="1"/>
  <c r="D1030"/>
  <c r="AI1029"/>
  <c r="V1029"/>
  <c r="U1029" s="1"/>
  <c r="D1029"/>
  <c r="AI1028"/>
  <c r="V1028"/>
  <c r="U1028" s="1"/>
  <c r="D1028"/>
  <c r="AI1027"/>
  <c r="V1027"/>
  <c r="U1027" s="1"/>
  <c r="D1027"/>
  <c r="AI1035"/>
  <c r="V1035"/>
  <c r="U1035" s="1"/>
  <c r="D1035"/>
  <c r="AI1055"/>
  <c r="V1055"/>
  <c r="U1055" s="1"/>
  <c r="D1055"/>
  <c r="AI1046"/>
  <c r="V1046"/>
  <c r="U1046" s="1"/>
  <c r="D1046"/>
  <c r="V1049"/>
  <c r="U1049" s="1"/>
  <c r="V1048"/>
  <c r="U1048" s="1"/>
  <c r="AI1047"/>
  <c r="V1047"/>
  <c r="U1047" s="1"/>
  <c r="D1047"/>
  <c r="V1061"/>
  <c r="U1061" s="1"/>
  <c r="AI1056"/>
  <c r="V1056"/>
  <c r="U1056" s="1"/>
  <c r="D1056"/>
  <c r="AI1038"/>
  <c r="V1038"/>
  <c r="U1038" s="1"/>
  <c r="D1038"/>
  <c r="AI1021"/>
  <c r="D1021"/>
  <c r="AI1022"/>
  <c r="AI1018"/>
  <c r="V1018"/>
  <c r="U1018" s="1"/>
  <c r="AI1017"/>
  <c r="V1017"/>
  <c r="U1017" s="1"/>
  <c r="D1017"/>
  <c r="V1016"/>
  <c r="AI1013"/>
  <c r="AI1014" s="1"/>
  <c r="AI996"/>
  <c r="V996"/>
  <c r="U996" s="1"/>
  <c r="D996"/>
  <c r="AI979"/>
  <c r="AI1010"/>
  <c r="D1010"/>
  <c r="AI986"/>
  <c r="V986"/>
  <c r="U986" s="1"/>
  <c r="D986"/>
  <c r="AI978"/>
  <c r="V985"/>
  <c r="U985" s="1"/>
  <c r="V974"/>
  <c r="U974" s="1"/>
  <c r="AI980"/>
  <c r="V980"/>
  <c r="U980" s="1"/>
  <c r="D980"/>
  <c r="AI977"/>
  <c r="U977"/>
  <c r="D977"/>
  <c r="AI1005"/>
  <c r="AI1007"/>
  <c r="AI1006"/>
  <c r="D1006"/>
  <c r="AI1004"/>
  <c r="D1004"/>
  <c r="V981"/>
  <c r="U981" s="1"/>
  <c r="AI991"/>
  <c r="AI990"/>
  <c r="V990"/>
  <c r="U990" s="1"/>
  <c r="AI989"/>
  <c r="V989"/>
  <c r="U989" s="1"/>
  <c r="D989"/>
  <c r="AI988"/>
  <c r="V988"/>
  <c r="U988" s="1"/>
  <c r="D988"/>
  <c r="AI987"/>
  <c r="V987"/>
  <c r="U987" s="1"/>
  <c r="D987"/>
  <c r="V976"/>
  <c r="U976" s="1"/>
  <c r="AI975"/>
  <c r="V975"/>
  <c r="U975" s="1"/>
  <c r="D975"/>
  <c r="AI992"/>
  <c r="V992"/>
  <c r="U992" s="1"/>
  <c r="V982"/>
  <c r="U982" s="1"/>
  <c r="AI1002"/>
  <c r="D1002"/>
  <c r="AI984"/>
  <c r="AI999"/>
  <c r="V999"/>
  <c r="U999" s="1"/>
  <c r="D999"/>
  <c r="AI998"/>
  <c r="V998"/>
  <c r="U998" s="1"/>
  <c r="D998"/>
  <c r="AI997"/>
  <c r="AI995"/>
  <c r="V995"/>
  <c r="U995" s="1"/>
  <c r="D995"/>
  <c r="AI994"/>
  <c r="AI993"/>
  <c r="D993"/>
  <c r="U1000"/>
  <c r="AI1001"/>
  <c r="V1001"/>
  <c r="U1001" s="1"/>
  <c r="AI983"/>
  <c r="V1008"/>
  <c r="U1008" s="1"/>
  <c r="AI1003"/>
  <c r="D1003"/>
  <c r="AI973"/>
  <c r="D973"/>
  <c r="V1009"/>
  <c r="U1009" s="1"/>
  <c r="AI962"/>
  <c r="V962"/>
  <c r="U962" s="1"/>
  <c r="D962"/>
  <c r="AI965"/>
  <c r="V965"/>
  <c r="U965" s="1"/>
  <c r="D965"/>
  <c r="AI970"/>
  <c r="V970"/>
  <c r="U970" s="1"/>
  <c r="D970"/>
  <c r="AI969"/>
  <c r="U969"/>
  <c r="AI964"/>
  <c r="V964"/>
  <c r="U964" s="1"/>
  <c r="D964"/>
  <c r="AI963"/>
  <c r="V963"/>
  <c r="U963" s="1"/>
  <c r="D963"/>
  <c r="V961"/>
  <c r="AI967"/>
  <c r="U967"/>
  <c r="AI966"/>
  <c r="V966"/>
  <c r="U966" s="1"/>
  <c r="D966"/>
  <c r="AI968"/>
  <c r="U968"/>
  <c r="AI958"/>
  <c r="D958"/>
  <c r="AI956"/>
  <c r="AI957"/>
  <c r="V950"/>
  <c r="U950" s="1"/>
  <c r="V943"/>
  <c r="U943" s="1"/>
  <c r="AI942"/>
  <c r="V942"/>
  <c r="U942" s="1"/>
  <c r="D942"/>
  <c r="AI952"/>
  <c r="V952"/>
  <c r="U952" s="1"/>
  <c r="D952"/>
  <c r="AI947"/>
  <c r="V947"/>
  <c r="U947" s="1"/>
  <c r="V944"/>
  <c r="U944" s="1"/>
  <c r="AI951"/>
  <c r="V951"/>
  <c r="U951" s="1"/>
  <c r="D951"/>
  <c r="U941"/>
  <c r="AI933"/>
  <c r="V933"/>
  <c r="U933" s="1"/>
  <c r="D933"/>
  <c r="AI931"/>
  <c r="V931"/>
  <c r="U931" s="1"/>
  <c r="D931"/>
  <c r="U930"/>
  <c r="U922"/>
  <c r="AI939"/>
  <c r="V939"/>
  <c r="U939" s="1"/>
  <c r="D939"/>
  <c r="U937"/>
  <c r="U936"/>
  <c r="U935"/>
  <c r="AI929"/>
  <c r="V929"/>
  <c r="U929" s="1"/>
  <c r="D929"/>
  <c r="U928"/>
  <c r="AI927"/>
  <c r="V927"/>
  <c r="U927" s="1"/>
  <c r="D927"/>
  <c r="U946"/>
  <c r="U934"/>
  <c r="AI932"/>
  <c r="V932"/>
  <c r="U932" s="1"/>
  <c r="D932"/>
  <c r="AI926"/>
  <c r="V926"/>
  <c r="U926" s="1"/>
  <c r="D926"/>
  <c r="AI924"/>
  <c r="V924"/>
  <c r="U924" s="1"/>
  <c r="D924"/>
  <c r="U938"/>
  <c r="AI945"/>
  <c r="V945"/>
  <c r="U945" s="1"/>
  <c r="D945"/>
  <c r="AI940"/>
  <c r="V940"/>
  <c r="U940" s="1"/>
  <c r="D940"/>
  <c r="AI949"/>
  <c r="V949"/>
  <c r="U949" s="1"/>
  <c r="D949"/>
  <c r="AI923"/>
  <c r="D923"/>
  <c r="AI948"/>
  <c r="V948"/>
  <c r="U948" s="1"/>
  <c r="D948"/>
  <c r="AI953"/>
  <c r="V953"/>
  <c r="U953" s="1"/>
  <c r="D953"/>
  <c r="AI925"/>
  <c r="V925"/>
  <c r="U925" s="1"/>
  <c r="D925"/>
  <c r="U438"/>
  <c r="V472"/>
  <c r="U472" s="1"/>
  <c r="AI541"/>
  <c r="V541"/>
  <c r="U541" s="1"/>
  <c r="D541"/>
  <c r="AI777"/>
  <c r="V777"/>
  <c r="U777" s="1"/>
  <c r="V778"/>
  <c r="U778" s="1"/>
  <c r="V766"/>
  <c r="U766" s="1"/>
  <c r="AI481"/>
  <c r="U481"/>
  <c r="U477"/>
  <c r="U476"/>
  <c r="AI609"/>
  <c r="V609"/>
  <c r="U609" s="1"/>
  <c r="V713"/>
  <c r="U713" s="1"/>
  <c r="V712"/>
  <c r="U712" s="1"/>
  <c r="V536"/>
  <c r="U536" s="1"/>
  <c r="V535"/>
  <c r="U535" s="1"/>
  <c r="AI722"/>
  <c r="V722"/>
  <c r="U722" s="1"/>
  <c r="D722"/>
  <c r="V502"/>
  <c r="U502" s="1"/>
  <c r="AI501"/>
  <c r="V501"/>
  <c r="U501" s="1"/>
  <c r="AI867"/>
  <c r="V867"/>
  <c r="U867" s="1"/>
  <c r="D867"/>
  <c r="AI866"/>
  <c r="V866"/>
  <c r="U866" s="1"/>
  <c r="D866"/>
  <c r="AI771"/>
  <c r="D771"/>
  <c r="AI769"/>
  <c r="D769"/>
  <c r="U645"/>
  <c r="U643"/>
  <c r="U642"/>
  <c r="AI849"/>
  <c r="D849"/>
  <c r="U891"/>
  <c r="AI887"/>
  <c r="V887"/>
  <c r="U887" s="1"/>
  <c r="D887"/>
  <c r="AI494"/>
  <c r="V491"/>
  <c r="U491" s="1"/>
  <c r="AI490"/>
  <c r="AI664"/>
  <c r="D664"/>
  <c r="AI661"/>
  <c r="D661"/>
  <c r="AI658"/>
  <c r="D658"/>
  <c r="AI811"/>
  <c r="V811"/>
  <c r="U811" s="1"/>
  <c r="AI674"/>
  <c r="V674"/>
  <c r="U674" s="1"/>
  <c r="V683"/>
  <c r="U683" s="1"/>
  <c r="V679"/>
  <c r="U679" s="1"/>
  <c r="AI806"/>
  <c r="V806"/>
  <c r="U806" s="1"/>
  <c r="AI785"/>
  <c r="V785"/>
  <c r="U785" s="1"/>
  <c r="AI548"/>
  <c r="AI753"/>
  <c r="U753"/>
  <c r="AI474"/>
  <c r="U474"/>
  <c r="AI471"/>
  <c r="U471"/>
  <c r="AI741"/>
  <c r="AI804"/>
  <c r="V804"/>
  <c r="U804" s="1"/>
  <c r="V515"/>
  <c r="U515" s="1"/>
  <c r="V514"/>
  <c r="U514" s="1"/>
  <c r="V513"/>
  <c r="U513" s="1"/>
  <c r="U605"/>
  <c r="U623"/>
  <c r="AI504"/>
  <c r="V504"/>
  <c r="U504" s="1"/>
  <c r="AI602"/>
  <c r="V602"/>
  <c r="U602" s="1"/>
  <c r="V637"/>
  <c r="U637" s="1"/>
  <c r="V599"/>
  <c r="U599" s="1"/>
  <c r="V846"/>
  <c r="U846" s="1"/>
  <c r="V620"/>
  <c r="U620" s="1"/>
  <c r="AI739"/>
  <c r="V739"/>
  <c r="U739" s="1"/>
  <c r="V748"/>
  <c r="U748" s="1"/>
  <c r="AI880"/>
  <c r="U880"/>
  <c r="AI525"/>
  <c r="V525"/>
  <c r="U525" s="1"/>
  <c r="AI870"/>
  <c r="V870"/>
  <c r="U870" s="1"/>
  <c r="AI469"/>
  <c r="U469"/>
  <c r="U727"/>
  <c r="AI576"/>
  <c r="V576"/>
  <c r="U576" s="1"/>
  <c r="AI789"/>
  <c r="V789"/>
  <c r="U789" s="1"/>
  <c r="D789"/>
  <c r="V788"/>
  <c r="U788" s="1"/>
  <c r="AI918"/>
  <c r="D918"/>
  <c r="AI772"/>
  <c r="U772"/>
  <c r="AI500"/>
  <c r="V436"/>
  <c r="U436" s="1"/>
  <c r="AI905"/>
  <c r="V905"/>
  <c r="U905" s="1"/>
  <c r="AI414"/>
  <c r="D414"/>
  <c r="AI553"/>
  <c r="V553"/>
  <c r="U553" s="1"/>
  <c r="D553"/>
  <c r="V681"/>
  <c r="U681" s="1"/>
  <c r="AI686"/>
  <c r="V686"/>
  <c r="U686" s="1"/>
  <c r="U754"/>
  <c r="V885"/>
  <c r="U885" s="1"/>
  <c r="V840"/>
  <c r="U840" s="1"/>
  <c r="AI413"/>
  <c r="AI803"/>
  <c r="V803"/>
  <c r="U803" s="1"/>
  <c r="D803"/>
  <c r="AI827"/>
  <c r="U827"/>
  <c r="AI710"/>
  <c r="V710"/>
  <c r="U710" s="1"/>
  <c r="D710"/>
  <c r="AI473"/>
  <c r="V473"/>
  <c r="U473" s="1"/>
  <c r="V650"/>
  <c r="U650" s="1"/>
  <c r="V715"/>
  <c r="U715" s="1"/>
  <c r="AI572"/>
  <c r="V572"/>
  <c r="U572" s="1"/>
  <c r="D572"/>
  <c r="AI665"/>
  <c r="AI460"/>
  <c r="U460"/>
  <c r="V796"/>
  <c r="U796" s="1"/>
  <c r="AI654"/>
  <c r="D654"/>
  <c r="AI904"/>
  <c r="V904"/>
  <c r="U904" s="1"/>
  <c r="V629"/>
  <c r="U629" s="1"/>
  <c r="V801"/>
  <c r="U801" s="1"/>
  <c r="AI480"/>
  <c r="V480"/>
  <c r="U480" s="1"/>
  <c r="D480"/>
  <c r="AI802"/>
  <c r="V802"/>
  <c r="U802" s="1"/>
  <c r="V833"/>
  <c r="U833" s="1"/>
  <c r="AI671"/>
  <c r="V671"/>
  <c r="U671" s="1"/>
  <c r="D671"/>
  <c r="AI636"/>
  <c r="V636"/>
  <c r="U636" s="1"/>
  <c r="U667"/>
  <c r="AI826"/>
  <c r="D826"/>
  <c r="V899"/>
  <c r="U899" s="1"/>
  <c r="AI489"/>
  <c r="U590"/>
  <c r="V512"/>
  <c r="U512" s="1"/>
  <c r="AI685"/>
  <c r="V685"/>
  <c r="U685" s="1"/>
  <c r="AI583"/>
  <c r="U583"/>
  <c r="AI592"/>
  <c r="U592"/>
  <c r="AI441"/>
  <c r="AI814"/>
  <c r="V814"/>
  <c r="U814" s="1"/>
  <c r="D814"/>
  <c r="V688"/>
  <c r="U688" s="1"/>
  <c r="U794"/>
  <c r="AI545"/>
  <c r="D545"/>
  <c r="AI524"/>
  <c r="U524"/>
  <c r="AI738"/>
  <c r="U738"/>
  <c r="AI484"/>
  <c r="AI560"/>
  <c r="V560"/>
  <c r="U560" s="1"/>
  <c r="D560"/>
  <c r="AI559"/>
  <c r="V559"/>
  <c r="U559" s="1"/>
  <c r="D559"/>
  <c r="V717"/>
  <c r="U717" s="1"/>
  <c r="V534"/>
  <c r="U534" s="1"/>
  <c r="V568"/>
  <c r="U568" s="1"/>
  <c r="AI900"/>
  <c r="AI871"/>
  <c r="D871"/>
  <c r="V690"/>
  <c r="U690" s="1"/>
  <c r="U423"/>
  <c r="V682"/>
  <c r="U682" s="1"/>
  <c r="AI906"/>
  <c r="V906"/>
  <c r="U906" s="1"/>
  <c r="D906"/>
  <c r="AI742"/>
  <c r="V632"/>
  <c r="U632" s="1"/>
  <c r="AI825"/>
  <c r="V825"/>
  <c r="U825" s="1"/>
  <c r="AI505"/>
  <c r="V505"/>
  <c r="U505" s="1"/>
  <c r="D505"/>
  <c r="V749"/>
  <c r="U749" s="1"/>
  <c r="AI488"/>
  <c r="U432"/>
  <c r="AI616"/>
  <c r="U616"/>
  <c r="U908"/>
  <c r="AI816"/>
  <c r="V816"/>
  <c r="U816" s="1"/>
  <c r="D816"/>
  <c r="AI780"/>
  <c r="V780"/>
  <c r="U780" s="1"/>
  <c r="D780"/>
  <c r="V543"/>
  <c r="U543" s="1"/>
  <c r="V519"/>
  <c r="U519" s="1"/>
  <c r="AI563"/>
  <c r="V563"/>
  <c r="U563" s="1"/>
  <c r="D563"/>
  <c r="V786"/>
  <c r="U786" s="1"/>
  <c r="AI420"/>
  <c r="V420"/>
  <c r="U420" s="1"/>
  <c r="AI781"/>
  <c r="V781"/>
  <c r="U781" s="1"/>
  <c r="D781"/>
  <c r="U440"/>
  <c r="V743"/>
  <c r="U743" s="1"/>
  <c r="V892"/>
  <c r="U892" s="1"/>
  <c r="V455"/>
  <c r="U455" s="1"/>
  <c r="AI579"/>
  <c r="D579"/>
  <c r="U631"/>
  <c r="AI752"/>
  <c r="V752"/>
  <c r="U752" s="1"/>
  <c r="AI855"/>
  <c r="V855"/>
  <c r="U855" s="1"/>
  <c r="D855"/>
  <c r="AI907"/>
  <c r="V907"/>
  <c r="U907" s="1"/>
  <c r="D907"/>
  <c r="AI896"/>
  <c r="V896"/>
  <c r="U896" s="1"/>
  <c r="D896"/>
  <c r="V591"/>
  <c r="U591" s="1"/>
  <c r="AI711"/>
  <c r="V711"/>
  <c r="U711" s="1"/>
  <c r="D711"/>
  <c r="AI585"/>
  <c r="U585"/>
  <c r="AI829"/>
  <c r="D829"/>
  <c r="AI425"/>
  <c r="V425"/>
  <c r="U425" s="1"/>
  <c r="V751"/>
  <c r="U751" s="1"/>
  <c r="U860"/>
  <c r="AI657"/>
  <c r="D657"/>
  <c r="V596"/>
  <c r="U596" s="1"/>
  <c r="U876"/>
  <c r="AI868"/>
  <c r="V868"/>
  <c r="U868" s="1"/>
  <c r="D868"/>
  <c r="AI509"/>
  <c r="V509"/>
  <c r="U509" s="1"/>
  <c r="AI735"/>
  <c r="V813"/>
  <c r="U813" s="1"/>
  <c r="V443"/>
  <c r="U443" s="1"/>
  <c r="AI851"/>
  <c r="V851"/>
  <c r="U851" s="1"/>
  <c r="D851"/>
  <c r="U439"/>
  <c r="U890"/>
  <c r="AI464"/>
  <c r="V597"/>
  <c r="U597" s="1"/>
  <c r="AI458"/>
  <c r="U458"/>
  <c r="V544"/>
  <c r="U544" s="1"/>
  <c r="AI790"/>
  <c r="U790"/>
  <c r="V791"/>
  <c r="U791" s="1"/>
  <c r="V611"/>
  <c r="U611" s="1"/>
  <c r="AI672"/>
  <c r="V672"/>
  <c r="U672" s="1"/>
  <c r="AI461"/>
  <c r="AI454"/>
  <c r="U454"/>
  <c r="V745"/>
  <c r="U745" s="1"/>
  <c r="AI843"/>
  <c r="V843"/>
  <c r="U843" s="1"/>
  <c r="D843"/>
  <c r="AI768"/>
  <c r="V768"/>
  <c r="U768" s="1"/>
  <c r="D768"/>
  <c r="AI807"/>
  <c r="V807"/>
  <c r="U807" s="1"/>
  <c r="AI810"/>
  <c r="U810"/>
  <c r="AI453"/>
  <c r="U453"/>
  <c r="AI463"/>
  <c r="U463"/>
  <c r="AI430"/>
  <c r="V430"/>
  <c r="U430" s="1"/>
  <c r="D430"/>
  <c r="U878"/>
  <c r="V903"/>
  <c r="U903" s="1"/>
  <c r="AI557"/>
  <c r="U557"/>
  <c r="AI578"/>
  <c r="U889"/>
  <c r="V850"/>
  <c r="U850" s="1"/>
  <c r="V718"/>
  <c r="U718" s="1"/>
  <c r="AI648"/>
  <c r="U648"/>
  <c r="U852"/>
  <c r="AI733"/>
  <c r="V626"/>
  <c r="U626" s="1"/>
  <c r="V446"/>
  <c r="U446" s="1"/>
  <c r="V862"/>
  <c r="U862" s="1"/>
  <c r="AI459"/>
  <c r="U459"/>
  <c r="AI869"/>
  <c r="V869"/>
  <c r="U869" s="1"/>
  <c r="V678"/>
  <c r="U678" s="1"/>
  <c r="AI782"/>
  <c r="V782"/>
  <c r="U782" s="1"/>
  <c r="D782"/>
  <c r="U670"/>
  <c r="AI552"/>
  <c r="D552"/>
  <c r="AI577"/>
  <c r="V577"/>
  <c r="U577" s="1"/>
  <c r="D577"/>
  <c r="AI532"/>
  <c r="D532"/>
  <c r="AI696"/>
  <c r="V696"/>
  <c r="U696" s="1"/>
  <c r="AI647"/>
  <c r="U647"/>
  <c r="AI492"/>
  <c r="V492"/>
  <c r="U492" s="1"/>
  <c r="AI517"/>
  <c r="V517"/>
  <c r="U517" s="1"/>
  <c r="AI479"/>
  <c r="U479"/>
  <c r="AI895"/>
  <c r="V895"/>
  <c r="U895" s="1"/>
  <c r="D895"/>
  <c r="V692"/>
  <c r="U692" s="1"/>
  <c r="V746"/>
  <c r="U746" s="1"/>
  <c r="AI497"/>
  <c r="U497"/>
  <c r="AI644"/>
  <c r="U644"/>
  <c r="AI428"/>
  <c r="V428"/>
  <c r="U428" s="1"/>
  <c r="D428"/>
  <c r="V844"/>
  <c r="U844" s="1"/>
  <c r="U595"/>
  <c r="V792"/>
  <c r="U792" s="1"/>
  <c r="AI549"/>
  <c r="U549"/>
  <c r="AI783"/>
  <c r="V783"/>
  <c r="U783" s="1"/>
  <c r="D783"/>
  <c r="V877"/>
  <c r="U877" s="1"/>
  <c r="AI784"/>
  <c r="V784"/>
  <c r="U784" s="1"/>
  <c r="D784"/>
  <c r="V714"/>
  <c r="U714" s="1"/>
  <c r="AI800"/>
  <c r="AI675"/>
  <c r="V675"/>
  <c r="U675" s="1"/>
  <c r="D675"/>
  <c r="V898"/>
  <c r="U898" s="1"/>
  <c r="AI770"/>
  <c r="U770"/>
  <c r="V767"/>
  <c r="U767" s="1"/>
  <c r="V719"/>
  <c r="U719" s="1"/>
  <c r="AI691"/>
  <c r="V691"/>
  <c r="U691" s="1"/>
  <c r="AI475"/>
  <c r="U475"/>
  <c r="AI659"/>
  <c r="D659"/>
  <c r="AI758"/>
  <c r="U758"/>
  <c r="V610"/>
  <c r="U610" s="1"/>
  <c r="V608"/>
  <c r="U608" s="1"/>
  <c r="AI468"/>
  <c r="U468"/>
  <c r="AI732"/>
  <c r="AI612"/>
  <c r="D612"/>
  <c r="AI431"/>
  <c r="U431"/>
  <c r="U873"/>
  <c r="AI639"/>
  <c r="V639"/>
  <c r="U639" s="1"/>
  <c r="D639"/>
  <c r="AI465"/>
  <c r="U465"/>
  <c r="U467"/>
  <c r="V499"/>
  <c r="U499" s="1"/>
  <c r="V547"/>
  <c r="U547" s="1"/>
  <c r="AI776"/>
  <c r="V776"/>
  <c r="U776" s="1"/>
  <c r="AI561"/>
  <c r="V561"/>
  <c r="U561" s="1"/>
  <c r="D561"/>
  <c r="V893"/>
  <c r="U893" s="1"/>
  <c r="AI582"/>
  <c r="V582"/>
  <c r="U582" s="1"/>
  <c r="V839"/>
  <c r="U839" s="1"/>
  <c r="AI765"/>
  <c r="D765"/>
  <c r="AI886"/>
  <c r="V886"/>
  <c r="U886" s="1"/>
  <c r="AI478"/>
  <c r="U478"/>
  <c r="V747"/>
  <c r="U747" s="1"/>
  <c r="AI503"/>
  <c r="V503"/>
  <c r="U503" s="1"/>
  <c r="D503"/>
  <c r="U452"/>
  <c r="V571"/>
  <c r="U571" s="1"/>
  <c r="AI418"/>
  <c r="V418"/>
  <c r="U418" s="1"/>
  <c r="AI451"/>
  <c r="U451"/>
  <c r="AI761"/>
  <c r="U761"/>
  <c r="AI797"/>
  <c r="D797"/>
  <c r="V598"/>
  <c r="U598" s="1"/>
  <c r="V721"/>
  <c r="U721" s="1"/>
  <c r="AI901"/>
  <c r="AI652"/>
  <c r="U652"/>
  <c r="AI668"/>
  <c r="D668"/>
  <c r="U815"/>
  <c r="AI913"/>
  <c r="U913"/>
  <c r="AI566"/>
  <c r="V566"/>
  <c r="U566" s="1"/>
  <c r="D566"/>
  <c r="AI736"/>
  <c r="V744"/>
  <c r="U744" s="1"/>
  <c r="AI641"/>
  <c r="U641"/>
  <c r="V755"/>
  <c r="U755" s="1"/>
  <c r="V836"/>
  <c r="U836" s="1"/>
  <c r="AI750"/>
  <c r="V750"/>
  <c r="U750" s="1"/>
  <c r="AI737"/>
  <c r="AI660"/>
  <c r="D660"/>
  <c r="AI856"/>
  <c r="V856"/>
  <c r="U856" s="1"/>
  <c r="D856"/>
  <c r="V434"/>
  <c r="U434" s="1"/>
  <c r="AI601"/>
  <c r="U601"/>
  <c r="AI624"/>
  <c r="U624"/>
  <c r="AI628"/>
  <c r="U628"/>
  <c r="V593"/>
  <c r="U593" s="1"/>
  <c r="AI695"/>
  <c r="V774"/>
  <c r="U774" s="1"/>
  <c r="V838"/>
  <c r="U838" s="1"/>
  <c r="AI427"/>
  <c r="AI511"/>
  <c r="U511"/>
  <c r="V537"/>
  <c r="U537" s="1"/>
  <c r="V634"/>
  <c r="U634" s="1"/>
  <c r="V569"/>
  <c r="U569" s="1"/>
  <c r="AI709"/>
  <c r="V709"/>
  <c r="U709" s="1"/>
  <c r="D709"/>
  <c r="V521"/>
  <c r="U521" s="1"/>
  <c r="V482"/>
  <c r="U482" s="1"/>
  <c r="V604"/>
  <c r="U604" s="1"/>
  <c r="AI456"/>
  <c r="U456"/>
  <c r="AI687"/>
  <c r="V687"/>
  <c r="U687" s="1"/>
  <c r="V779"/>
  <c r="U779" s="1"/>
  <c r="AI518"/>
  <c r="V518"/>
  <c r="U518" s="1"/>
  <c r="V600"/>
  <c r="U600" s="1"/>
  <c r="AI495"/>
  <c r="U495"/>
  <c r="AI449"/>
  <c r="U449"/>
  <c r="V837"/>
  <c r="U837" s="1"/>
  <c r="AI663"/>
  <c r="D663"/>
  <c r="AI760"/>
  <c r="U760"/>
  <c r="AI419"/>
  <c r="U419"/>
  <c r="U916"/>
  <c r="AI858"/>
  <c r="U858"/>
  <c r="AI823"/>
  <c r="U823"/>
  <c r="D823"/>
  <c r="AI520"/>
  <c r="V520"/>
  <c r="U520" s="1"/>
  <c r="U416"/>
  <c r="U879"/>
  <c r="V538"/>
  <c r="U538" s="1"/>
  <c r="AI507"/>
  <c r="D507"/>
  <c r="AI762"/>
  <c r="V762"/>
  <c r="U762" s="1"/>
  <c r="AI666"/>
  <c r="D666"/>
  <c r="AI586"/>
  <c r="U586"/>
  <c r="V575"/>
  <c r="U575" s="1"/>
  <c r="U728"/>
  <c r="V487"/>
  <c r="U487" s="1"/>
  <c r="AI539"/>
  <c r="V539"/>
  <c r="U539" s="1"/>
  <c r="D539"/>
  <c r="V483"/>
  <c r="U483" s="1"/>
  <c r="AI529"/>
  <c r="D529"/>
  <c r="AI627"/>
  <c r="U627"/>
  <c r="AI731"/>
  <c r="AI498"/>
  <c r="U498"/>
  <c r="U831"/>
  <c r="AI415"/>
  <c r="V902"/>
  <c r="U902" s="1"/>
  <c r="V528"/>
  <c r="U528" s="1"/>
  <c r="AI486"/>
  <c r="AI635"/>
  <c r="V635"/>
  <c r="U635" s="1"/>
  <c r="D635"/>
  <c r="AI485"/>
  <c r="V466"/>
  <c r="U466" s="1"/>
  <c r="AI865"/>
  <c r="V865"/>
  <c r="U865" s="1"/>
  <c r="D865"/>
  <c r="AI649"/>
  <c r="U649"/>
  <c r="V689"/>
  <c r="U689" s="1"/>
  <c r="V842"/>
  <c r="U842" s="1"/>
  <c r="AI864"/>
  <c r="V864"/>
  <c r="U864" s="1"/>
  <c r="D864"/>
  <c r="AI824"/>
  <c r="V824"/>
  <c r="U824" s="1"/>
  <c r="AI493"/>
  <c r="U669"/>
  <c r="V594"/>
  <c r="U594" s="1"/>
  <c r="U828"/>
  <c r="V625"/>
  <c r="U625" s="1"/>
  <c r="V457"/>
  <c r="U457" s="1"/>
  <c r="V720"/>
  <c r="U720" s="1"/>
  <c r="V588"/>
  <c r="U588" s="1"/>
  <c r="AI818"/>
  <c r="V818"/>
  <c r="U818" s="1"/>
  <c r="AI550"/>
  <c r="D550"/>
  <c r="AI551"/>
  <c r="D551"/>
  <c r="AI527"/>
  <c r="AI607"/>
  <c r="V607"/>
  <c r="U607" s="1"/>
  <c r="AI676"/>
  <c r="V676"/>
  <c r="U676" s="1"/>
  <c r="D676"/>
  <c r="V417"/>
  <c r="U417" s="1"/>
  <c r="AI450"/>
  <c r="U450"/>
  <c r="AI630"/>
  <c r="V630"/>
  <c r="U630" s="1"/>
  <c r="D630"/>
  <c r="V694"/>
  <c r="U694" s="1"/>
  <c r="V698"/>
  <c r="U698" s="1"/>
  <c r="AI759"/>
  <c r="U759"/>
  <c r="V673"/>
  <c r="U673" s="1"/>
  <c r="V757"/>
  <c r="U757" s="1"/>
  <c r="V808"/>
  <c r="U808" s="1"/>
  <c r="V859"/>
  <c r="U859" s="1"/>
  <c r="AI412"/>
  <c r="D412"/>
  <c r="V508"/>
  <c r="U508" s="1"/>
  <c r="V615"/>
  <c r="U615" s="1"/>
  <c r="V638"/>
  <c r="U638" s="1"/>
  <c r="V861"/>
  <c r="U861" s="1"/>
  <c r="V917"/>
  <c r="U917" s="1"/>
  <c r="V542"/>
  <c r="U542" s="1"/>
  <c r="AI740"/>
  <c r="V740"/>
  <c r="U740" s="1"/>
  <c r="V533"/>
  <c r="U533" s="1"/>
  <c r="U523"/>
  <c r="V680"/>
  <c r="U680" s="1"/>
  <c r="AI723"/>
  <c r="U723"/>
  <c r="AI701"/>
  <c r="V701"/>
  <c r="U701" s="1"/>
  <c r="AI699"/>
  <c r="U699"/>
  <c r="U447"/>
  <c r="U726"/>
  <c r="AI897"/>
  <c r="V897"/>
  <c r="U897" s="1"/>
  <c r="AI562"/>
  <c r="V562"/>
  <c r="U562" s="1"/>
  <c r="D562"/>
  <c r="V506"/>
  <c r="U506" s="1"/>
  <c r="AI437"/>
  <c r="V437"/>
  <c r="U437" s="1"/>
  <c r="U429"/>
  <c r="V424"/>
  <c r="U424" s="1"/>
  <c r="U422"/>
  <c r="U589"/>
  <c r="AI857"/>
  <c r="U857"/>
  <c r="AI584"/>
  <c r="U584"/>
  <c r="U470"/>
  <c r="U444"/>
  <c r="V787"/>
  <c r="U787" s="1"/>
  <c r="AI730"/>
  <c r="U881"/>
  <c r="V875"/>
  <c r="U875" s="1"/>
  <c r="V874"/>
  <c r="U874" s="1"/>
  <c r="AI435"/>
  <c r="V708"/>
  <c r="U708" s="1"/>
  <c r="AI706"/>
  <c r="D706"/>
  <c r="AI705"/>
  <c r="AI613"/>
  <c r="V613"/>
  <c r="U613" s="1"/>
  <c r="D613"/>
  <c r="U622"/>
  <c r="V841"/>
  <c r="U841" s="1"/>
  <c r="AI573"/>
  <c r="V573"/>
  <c r="U573" s="1"/>
  <c r="D573"/>
  <c r="AI570"/>
  <c r="V570"/>
  <c r="U570" s="1"/>
  <c r="D570"/>
  <c r="U554"/>
  <c r="AI530"/>
  <c r="V530"/>
  <c r="U530" s="1"/>
  <c r="D530"/>
  <c r="U603"/>
  <c r="AI587"/>
  <c r="U587"/>
  <c r="U882"/>
  <c r="V462"/>
  <c r="U462" s="1"/>
  <c r="U522"/>
  <c r="V697"/>
  <c r="U697" s="1"/>
  <c r="AI662"/>
  <c r="V662"/>
  <c r="U662" s="1"/>
  <c r="AI656"/>
  <c r="V656"/>
  <c r="U656" s="1"/>
  <c r="AI564"/>
  <c r="V564"/>
  <c r="U564" s="1"/>
  <c r="D564"/>
  <c r="U830"/>
  <c r="V540"/>
  <c r="U540" s="1"/>
  <c r="U580"/>
  <c r="AI516"/>
  <c r="V516"/>
  <c r="U516" s="1"/>
  <c r="U812"/>
  <c r="U421"/>
  <c r="V526"/>
  <c r="U526" s="1"/>
  <c r="U883"/>
  <c r="U445"/>
  <c r="U433"/>
  <c r="AI853"/>
  <c r="V853"/>
  <c r="U853" s="1"/>
  <c r="V847"/>
  <c r="U847" s="1"/>
  <c r="AI734"/>
  <c r="AI773"/>
  <c r="V773"/>
  <c r="U773" s="1"/>
  <c r="D773"/>
  <c r="V531"/>
  <c r="U531" s="1"/>
  <c r="AI704"/>
  <c r="V704"/>
  <c r="U704" s="1"/>
  <c r="D704"/>
  <c r="AI702"/>
  <c r="U702"/>
  <c r="D702"/>
  <c r="AI510"/>
  <c r="V510"/>
  <c r="U510" s="1"/>
  <c r="V633"/>
  <c r="U633" s="1"/>
  <c r="V894"/>
  <c r="U894" s="1"/>
  <c r="V556"/>
  <c r="U556" s="1"/>
  <c r="U835"/>
  <c r="U834"/>
  <c r="V832"/>
  <c r="U832" s="1"/>
  <c r="AI820"/>
  <c r="U820"/>
  <c r="U817"/>
  <c r="AI805"/>
  <c r="V805"/>
  <c r="U805" s="1"/>
  <c r="AI775"/>
  <c r="U775"/>
  <c r="AI448"/>
  <c r="U448"/>
  <c r="AI763"/>
  <c r="V763"/>
  <c r="U763" s="1"/>
  <c r="AI909"/>
  <c r="U909"/>
  <c r="V606"/>
  <c r="U606" s="1"/>
  <c r="AI614"/>
  <c r="U614"/>
  <c r="V684"/>
  <c r="U684" s="1"/>
  <c r="V567"/>
  <c r="U567" s="1"/>
  <c r="AI558"/>
  <c r="V558"/>
  <c r="U558" s="1"/>
  <c r="V888"/>
  <c r="U888" s="1"/>
  <c r="AI677"/>
  <c r="U677"/>
  <c r="AI729"/>
  <c r="AI574"/>
  <c r="U574"/>
  <c r="AI822"/>
  <c r="D822"/>
  <c r="AI821"/>
  <c r="U821"/>
  <c r="U819"/>
  <c r="U854"/>
  <c r="U848"/>
  <c r="AI651"/>
  <c r="U651"/>
  <c r="AI640"/>
  <c r="U640"/>
  <c r="AI496"/>
  <c r="U496"/>
  <c r="U911"/>
  <c r="U621"/>
  <c r="V617"/>
  <c r="U617" s="1"/>
  <c r="V798"/>
  <c r="U798" s="1"/>
  <c r="U756"/>
  <c r="AI764"/>
  <c r="V764"/>
  <c r="U764" s="1"/>
  <c r="D764"/>
  <c r="V653"/>
  <c r="U653" s="1"/>
  <c r="AI707"/>
  <c r="V707"/>
  <c r="U707" s="1"/>
  <c r="V845"/>
  <c r="U845" s="1"/>
  <c r="U914"/>
  <c r="AI884"/>
  <c r="U884"/>
  <c r="D884"/>
  <c r="AI565"/>
  <c r="D565"/>
  <c r="U795"/>
  <c r="V793"/>
  <c r="U793" s="1"/>
  <c r="AI910"/>
  <c r="U910"/>
  <c r="U646"/>
  <c r="AI655"/>
  <c r="D655"/>
  <c r="U725"/>
  <c r="U724"/>
  <c r="U555"/>
  <c r="V809"/>
  <c r="U809" s="1"/>
  <c r="U581"/>
  <c r="V799"/>
  <c r="U799" s="1"/>
  <c r="AI442"/>
  <c r="D442"/>
  <c r="V426"/>
  <c r="U426" s="1"/>
  <c r="AI546"/>
  <c r="U693"/>
  <c r="V716"/>
  <c r="U716" s="1"/>
  <c r="AI700"/>
  <c r="U700"/>
  <c r="V619"/>
  <c r="U619" s="1"/>
  <c r="V618"/>
  <c r="U618" s="1"/>
  <c r="AI703"/>
  <c r="V703"/>
  <c r="U703" s="1"/>
  <c r="U915"/>
  <c r="U912"/>
  <c r="V872"/>
  <c r="U872" s="1"/>
  <c r="AI863"/>
  <c r="D863"/>
  <c r="AI405"/>
  <c r="V405"/>
  <c r="U405" s="1"/>
  <c r="D405"/>
  <c r="AI409"/>
  <c r="U409"/>
  <c r="AI408"/>
  <c r="V408"/>
  <c r="U408" s="1"/>
  <c r="D408"/>
  <c r="AI406"/>
  <c r="U406"/>
  <c r="AI402"/>
  <c r="V402"/>
  <c r="U402" s="1"/>
  <c r="D402"/>
  <c r="AI403"/>
  <c r="V403"/>
  <c r="U403" s="1"/>
  <c r="D403"/>
  <c r="AI404"/>
  <c r="V404"/>
  <c r="U404" s="1"/>
  <c r="D404"/>
  <c r="AI401"/>
  <c r="V401"/>
  <c r="U401" s="1"/>
  <c r="D401"/>
  <c r="AI407"/>
  <c r="V407"/>
  <c r="U407" s="1"/>
  <c r="D407"/>
  <c r="AI400"/>
  <c r="V400"/>
  <c r="D400"/>
  <c r="AI392"/>
  <c r="V392"/>
  <c r="U392" s="1"/>
  <c r="AI396"/>
  <c r="V396"/>
  <c r="U396" s="1"/>
  <c r="D396"/>
  <c r="AI391"/>
  <c r="U391"/>
  <c r="V397"/>
  <c r="U397" s="1"/>
  <c r="V378"/>
  <c r="AI394"/>
  <c r="D394"/>
  <c r="V387"/>
  <c r="U387" s="1"/>
  <c r="AI381"/>
  <c r="D381"/>
  <c r="AI380"/>
  <c r="D380"/>
  <c r="AI382"/>
  <c r="D382"/>
  <c r="V390"/>
  <c r="U390" s="1"/>
  <c r="AI389"/>
  <c r="AI388"/>
  <c r="U386"/>
  <c r="AI384"/>
  <c r="D384"/>
  <c r="V385"/>
  <c r="U385" s="1"/>
  <c r="AI383"/>
  <c r="D383"/>
  <c r="AI393"/>
  <c r="D393"/>
  <c r="AI379"/>
  <c r="V379"/>
  <c r="U379" s="1"/>
  <c r="U395"/>
  <c r="AI375"/>
  <c r="AI376" s="1"/>
  <c r="V357"/>
  <c r="U357" s="1"/>
  <c r="AI366"/>
  <c r="AI362"/>
  <c r="D362"/>
  <c r="AI361"/>
  <c r="V361"/>
  <c r="U361" s="1"/>
  <c r="D361"/>
  <c r="AI359"/>
  <c r="V350"/>
  <c r="AI369"/>
  <c r="D369"/>
  <c r="AI372"/>
  <c r="V372"/>
  <c r="U372" s="1"/>
  <c r="D372"/>
  <c r="AI367"/>
  <c r="V351"/>
  <c r="U351" s="1"/>
  <c r="AI355"/>
  <c r="AI364"/>
  <c r="D364"/>
  <c r="AI365"/>
  <c r="V363"/>
  <c r="U363" s="1"/>
  <c r="V356"/>
  <c r="U356" s="1"/>
  <c r="V360"/>
  <c r="U360" s="1"/>
  <c r="AI354"/>
  <c r="D354"/>
  <c r="V353"/>
  <c r="U353" s="1"/>
  <c r="AI371"/>
  <c r="D371"/>
  <c r="AI368"/>
  <c r="V368"/>
  <c r="U368" s="1"/>
  <c r="D368"/>
  <c r="AI370"/>
  <c r="V370"/>
  <c r="U370" s="1"/>
  <c r="D370"/>
  <c r="V352"/>
  <c r="U352" s="1"/>
  <c r="AI358"/>
  <c r="V340"/>
  <c r="U340" s="1"/>
  <c r="AI292"/>
  <c r="D292"/>
  <c r="V312"/>
  <c r="U312" s="1"/>
  <c r="V310"/>
  <c r="U310" s="1"/>
  <c r="V307"/>
  <c r="U307" s="1"/>
  <c r="V306"/>
  <c r="U306" s="1"/>
  <c r="V305"/>
  <c r="U305" s="1"/>
  <c r="V309"/>
  <c r="U309" s="1"/>
  <c r="V302"/>
  <c r="U302" s="1"/>
  <c r="V304"/>
  <c r="U304" s="1"/>
  <c r="V303"/>
  <c r="U303" s="1"/>
  <c r="V301"/>
  <c r="U301" s="1"/>
  <c r="V300"/>
  <c r="U300" s="1"/>
  <c r="V299"/>
  <c r="U299" s="1"/>
  <c r="V298"/>
  <c r="U298" s="1"/>
  <c r="V297"/>
  <c r="U297" s="1"/>
  <c r="V296"/>
  <c r="U296" s="1"/>
  <c r="AI295"/>
  <c r="D295"/>
  <c r="V320"/>
  <c r="U320" s="1"/>
  <c r="V318"/>
  <c r="U318" s="1"/>
  <c r="V311"/>
  <c r="U311" s="1"/>
  <c r="V339"/>
  <c r="U339" s="1"/>
  <c r="V338"/>
  <c r="U338" s="1"/>
  <c r="V344"/>
  <c r="U344" s="1"/>
  <c r="V343"/>
  <c r="U343" s="1"/>
  <c r="V345"/>
  <c r="U345" s="1"/>
  <c r="V316"/>
  <c r="U316" s="1"/>
  <c r="V341"/>
  <c r="U341" s="1"/>
  <c r="V337"/>
  <c r="U337" s="1"/>
  <c r="AI329"/>
  <c r="U329"/>
  <c r="D329"/>
  <c r="AI328"/>
  <c r="D328"/>
  <c r="V332"/>
  <c r="U332" s="1"/>
  <c r="V317"/>
  <c r="U317" s="1"/>
  <c r="V315"/>
  <c r="U315" s="1"/>
  <c r="V314"/>
  <c r="U314" s="1"/>
  <c r="V308"/>
  <c r="U308" s="1"/>
  <c r="AI293"/>
  <c r="V334"/>
  <c r="U334" s="1"/>
  <c r="V333"/>
  <c r="U333" s="1"/>
  <c r="V313"/>
  <c r="U313" s="1"/>
  <c r="AI336"/>
  <c r="D336"/>
  <c r="V335"/>
  <c r="U335" s="1"/>
  <c r="V327"/>
  <c r="U327" s="1"/>
  <c r="AI326"/>
  <c r="D326"/>
  <c r="V325"/>
  <c r="U325" s="1"/>
  <c r="V347"/>
  <c r="U347" s="1"/>
  <c r="V346"/>
  <c r="U346" s="1"/>
  <c r="AI294"/>
  <c r="V330"/>
  <c r="U330" s="1"/>
  <c r="U321"/>
  <c r="AI319"/>
  <c r="V342"/>
  <c r="U342" s="1"/>
  <c r="AI331"/>
  <c r="U324"/>
  <c r="U323"/>
  <c r="U322"/>
  <c r="AI268"/>
  <c r="D268"/>
  <c r="AI271"/>
  <c r="D271"/>
  <c r="AI270"/>
  <c r="D270"/>
  <c r="AI285"/>
  <c r="D285"/>
  <c r="AI278"/>
  <c r="D278"/>
  <c r="AI255"/>
  <c r="AI256"/>
  <c r="AI275"/>
  <c r="D275"/>
  <c r="AI284"/>
  <c r="D284"/>
  <c r="AI283"/>
  <c r="D283"/>
  <c r="AI259"/>
  <c r="D259"/>
  <c r="AI257"/>
  <c r="D257"/>
  <c r="AI289"/>
  <c r="AI282"/>
  <c r="D282"/>
  <c r="AI280"/>
  <c r="D280"/>
  <c r="AI273"/>
  <c r="D273"/>
  <c r="AI266"/>
  <c r="AI265"/>
  <c r="D265"/>
  <c r="AI261"/>
  <c r="D261"/>
  <c r="V263"/>
  <c r="U263" s="1"/>
  <c r="V262"/>
  <c r="U262" s="1"/>
  <c r="AI287"/>
  <c r="D287"/>
  <c r="AI269"/>
  <c r="AI252"/>
  <c r="D252"/>
  <c r="AI251"/>
  <c r="D251"/>
  <c r="AI281"/>
  <c r="D281"/>
  <c r="AI279"/>
  <c r="D279"/>
  <c r="V286"/>
  <c r="U286" s="1"/>
  <c r="AI267"/>
  <c r="AI253"/>
  <c r="D253"/>
  <c r="AI276"/>
  <c r="D276"/>
  <c r="AI260"/>
  <c r="D260"/>
  <c r="AI277"/>
  <c r="D277"/>
  <c r="AI254"/>
  <c r="D254"/>
  <c r="AI288"/>
  <c r="D288"/>
  <c r="AI274"/>
  <c r="AI272"/>
  <c r="D272"/>
  <c r="V264"/>
  <c r="U264" s="1"/>
  <c r="V258"/>
  <c r="U258" s="1"/>
  <c r="AI147"/>
  <c r="D147"/>
  <c r="AI205"/>
  <c r="AI222"/>
  <c r="D222"/>
  <c r="AI214"/>
  <c r="D214"/>
  <c r="AI141"/>
  <c r="D141"/>
  <c r="AI162"/>
  <c r="AI122"/>
  <c r="AI181"/>
  <c r="AI137"/>
  <c r="AI159"/>
  <c r="D159"/>
  <c r="AI169"/>
  <c r="D169"/>
  <c r="AI161"/>
  <c r="D161"/>
  <c r="AI218"/>
  <c r="D218"/>
  <c r="AI217"/>
  <c r="D217"/>
  <c r="AI216"/>
  <c r="D216"/>
  <c r="AI204"/>
  <c r="D204"/>
  <c r="AI203"/>
  <c r="D203"/>
  <c r="AI121"/>
  <c r="D121"/>
  <c r="AI123"/>
  <c r="AI215"/>
  <c r="AI245"/>
  <c r="U245"/>
  <c r="D245"/>
  <c r="AI188"/>
  <c r="D188"/>
  <c r="AI187"/>
  <c r="U175"/>
  <c r="AI240"/>
  <c r="D240"/>
  <c r="AI239"/>
  <c r="D239"/>
  <c r="U237"/>
  <c r="AI185"/>
  <c r="D185"/>
  <c r="AI184"/>
  <c r="D184"/>
  <c r="AI153"/>
  <c r="D153"/>
  <c r="U235"/>
  <c r="U233"/>
  <c r="AI144"/>
  <c r="D144"/>
  <c r="AI143"/>
  <c r="D143"/>
  <c r="AI142"/>
  <c r="D142"/>
  <c r="V150"/>
  <c r="U150" s="1"/>
  <c r="AI128"/>
  <c r="AI145"/>
  <c r="D145"/>
  <c r="U172"/>
  <c r="V148"/>
  <c r="U148" s="1"/>
  <c r="AI183"/>
  <c r="D183"/>
  <c r="AI195"/>
  <c r="D195"/>
  <c r="V232"/>
  <c r="U232" s="1"/>
  <c r="AI146"/>
  <c r="AI229"/>
  <c r="D229"/>
  <c r="U236"/>
  <c r="U234"/>
  <c r="AI228"/>
  <c r="AI202"/>
  <c r="D202"/>
  <c r="AI213"/>
  <c r="D213"/>
  <c r="AI201"/>
  <c r="AI200"/>
  <c r="D200"/>
  <c r="AI197"/>
  <c r="D197"/>
  <c r="AI198"/>
  <c r="AI224"/>
  <c r="U224"/>
  <c r="D224"/>
  <c r="AI154"/>
  <c r="V211"/>
  <c r="U211" s="1"/>
  <c r="V231"/>
  <c r="U231" s="1"/>
  <c r="AI225"/>
  <c r="U225"/>
  <c r="D225"/>
  <c r="AI226"/>
  <c r="U226"/>
  <c r="D226"/>
  <c r="AI193"/>
  <c r="AI221"/>
  <c r="U221"/>
  <c r="D221"/>
  <c r="AI129"/>
  <c r="D129"/>
  <c r="AI119"/>
  <c r="D119"/>
  <c r="V230"/>
  <c r="U230" s="1"/>
  <c r="AI165"/>
  <c r="D165"/>
  <c r="V242"/>
  <c r="U242" s="1"/>
  <c r="V241"/>
  <c r="U241" s="1"/>
  <c r="AI247"/>
  <c r="D247"/>
  <c r="AI164"/>
  <c r="D164"/>
  <c r="AI163"/>
  <c r="D163"/>
  <c r="AI186"/>
  <c r="D186"/>
  <c r="AI126"/>
  <c r="D126"/>
  <c r="AI223"/>
  <c r="D223"/>
  <c r="AI140"/>
  <c r="AI136"/>
  <c r="AI246"/>
  <c r="D246"/>
  <c r="V244"/>
  <c r="U244" s="1"/>
  <c r="V243"/>
  <c r="U243" s="1"/>
  <c r="AI134"/>
  <c r="AI182"/>
  <c r="AI212"/>
  <c r="AI180"/>
  <c r="AI138"/>
  <c r="D138"/>
  <c r="AI125"/>
  <c r="D125"/>
  <c r="AI158"/>
  <c r="D158"/>
  <c r="AI157"/>
  <c r="D157"/>
  <c r="AI171"/>
  <c r="D171"/>
  <c r="AI170"/>
  <c r="D170"/>
  <c r="AI196"/>
  <c r="AI156"/>
  <c r="D156"/>
  <c r="AI219"/>
  <c r="U173"/>
  <c r="U220"/>
  <c r="AI192"/>
  <c r="D192"/>
  <c r="AI179"/>
  <c r="U179"/>
  <c r="D179"/>
  <c r="U176"/>
  <c r="AI206"/>
  <c r="U132"/>
  <c r="AI168"/>
  <c r="D168"/>
  <c r="AI191"/>
  <c r="AI190"/>
  <c r="AI194"/>
  <c r="D194"/>
  <c r="AI124"/>
  <c r="D124"/>
  <c r="AI135"/>
  <c r="AI149"/>
  <c r="D149"/>
  <c r="AI139"/>
  <c r="D139"/>
  <c r="AI155"/>
  <c r="AI152"/>
  <c r="D152"/>
  <c r="AI131"/>
  <c r="D131"/>
  <c r="AI130"/>
  <c r="D130"/>
  <c r="V151"/>
  <c r="U151" s="1"/>
  <c r="U133"/>
  <c r="V248"/>
  <c r="U248" s="1"/>
  <c r="AI199"/>
  <c r="D199"/>
  <c r="AI120"/>
  <c r="D120"/>
  <c r="U178"/>
  <c r="U227"/>
  <c r="AI189"/>
  <c r="AI127"/>
  <c r="U177"/>
  <c r="U174"/>
  <c r="AI207"/>
  <c r="D207"/>
  <c r="AI210"/>
  <c r="D210"/>
  <c r="AI209"/>
  <c r="D209"/>
  <c r="AI208"/>
  <c r="AI167"/>
  <c r="D167"/>
  <c r="AI166"/>
  <c r="AI160"/>
  <c r="D160"/>
  <c r="AI238"/>
  <c r="D238"/>
  <c r="V98"/>
  <c r="U98" s="1"/>
  <c r="U102"/>
  <c r="AI97"/>
  <c r="U105"/>
  <c r="D111"/>
  <c r="AI112"/>
  <c r="D112"/>
  <c r="AI115"/>
  <c r="D115"/>
  <c r="V109"/>
  <c r="U109" s="1"/>
  <c r="AI99"/>
  <c r="V99"/>
  <c r="U99" s="1"/>
  <c r="D99"/>
  <c r="AI106"/>
  <c r="V106"/>
  <c r="U106" s="1"/>
  <c r="D106"/>
  <c r="V104"/>
  <c r="U104" s="1"/>
  <c r="AI103"/>
  <c r="V103"/>
  <c r="U103" s="1"/>
  <c r="AI101"/>
  <c r="V101"/>
  <c r="U101" s="1"/>
  <c r="D101"/>
  <c r="AI108"/>
  <c r="V108"/>
  <c r="U108" s="1"/>
  <c r="D108"/>
  <c r="V107"/>
  <c r="U107" s="1"/>
  <c r="V100"/>
  <c r="U100" s="1"/>
  <c r="U114"/>
  <c r="AI116"/>
  <c r="U113"/>
  <c r="AI96"/>
  <c r="D96"/>
  <c r="V110"/>
  <c r="U110" s="1"/>
  <c r="AI72"/>
  <c r="V72"/>
  <c r="U72" s="1"/>
  <c r="AI67"/>
  <c r="V67"/>
  <c r="U67" s="1"/>
  <c r="AI66"/>
  <c r="D66"/>
  <c r="AI65"/>
  <c r="V65"/>
  <c r="U65" s="1"/>
  <c r="D65"/>
  <c r="AI86"/>
  <c r="V86"/>
  <c r="U86" s="1"/>
  <c r="D86"/>
  <c r="AI84"/>
  <c r="V84"/>
  <c r="U84" s="1"/>
  <c r="D84"/>
  <c r="AI85"/>
  <c r="V85"/>
  <c r="U85" s="1"/>
  <c r="AI35"/>
  <c r="AI87"/>
  <c r="V87"/>
  <c r="U87" s="1"/>
  <c r="D87"/>
  <c r="AI64"/>
  <c r="V64"/>
  <c r="U64" s="1"/>
  <c r="D64"/>
  <c r="AI63"/>
  <c r="V63"/>
  <c r="U63" s="1"/>
  <c r="AI50"/>
  <c r="V50"/>
  <c r="U50" s="1"/>
  <c r="AI43"/>
  <c r="V43"/>
  <c r="U43" s="1"/>
  <c r="D43"/>
  <c r="AI49"/>
  <c r="V49"/>
  <c r="U49" s="1"/>
  <c r="D49"/>
  <c r="AI48"/>
  <c r="V48"/>
  <c r="U48" s="1"/>
  <c r="D48"/>
  <c r="AI74"/>
  <c r="U74"/>
  <c r="AI91"/>
  <c r="U91"/>
  <c r="AI81"/>
  <c r="V81"/>
  <c r="U81" s="1"/>
  <c r="AI80"/>
  <c r="V80"/>
  <c r="U80" s="1"/>
  <c r="D80"/>
  <c r="U54"/>
  <c r="AI53"/>
  <c r="U53"/>
  <c r="AI59"/>
  <c r="V59"/>
  <c r="U59" s="1"/>
  <c r="D59"/>
  <c r="AI58"/>
  <c r="V58"/>
  <c r="U58" s="1"/>
  <c r="D58"/>
  <c r="AI57"/>
  <c r="V57"/>
  <c r="U57" s="1"/>
  <c r="D57"/>
  <c r="AI56"/>
  <c r="V56"/>
  <c r="U56" s="1"/>
  <c r="D56"/>
  <c r="AI42"/>
  <c r="V42"/>
  <c r="U42" s="1"/>
  <c r="AI47"/>
  <c r="V47"/>
  <c r="U47" s="1"/>
  <c r="D47"/>
  <c r="V46"/>
  <c r="U46" s="1"/>
  <c r="V45"/>
  <c r="U45" s="1"/>
  <c r="V44"/>
  <c r="U44" s="1"/>
  <c r="AI93"/>
  <c r="V93"/>
  <c r="U93" s="1"/>
  <c r="D93"/>
  <c r="AI38"/>
  <c r="U38"/>
  <c r="U37"/>
  <c r="AI39"/>
  <c r="V39"/>
  <c r="U39" s="1"/>
  <c r="U40"/>
  <c r="V88"/>
  <c r="U88" s="1"/>
  <c r="V83"/>
  <c r="U83" s="1"/>
  <c r="AI79"/>
  <c r="V79"/>
  <c r="U79" s="1"/>
  <c r="D79"/>
  <c r="AI41"/>
  <c r="U41"/>
  <c r="AI75"/>
  <c r="U75"/>
  <c r="AI61"/>
  <c r="V61"/>
  <c r="U61" s="1"/>
  <c r="V82"/>
  <c r="U82" s="1"/>
  <c r="AI77"/>
  <c r="V77"/>
  <c r="U77" s="1"/>
  <c r="D77"/>
  <c r="AI73"/>
  <c r="U73"/>
  <c r="AI70"/>
  <c r="V70"/>
  <c r="U70" s="1"/>
  <c r="AI62"/>
  <c r="V62"/>
  <c r="U62" s="1"/>
  <c r="V68"/>
  <c r="U68" s="1"/>
  <c r="AI60"/>
  <c r="V60"/>
  <c r="U60" s="1"/>
  <c r="D60"/>
  <c r="AI52"/>
  <c r="V52"/>
  <c r="U52" s="1"/>
  <c r="D52"/>
  <c r="AI51"/>
  <c r="V51"/>
  <c r="U51" s="1"/>
  <c r="AI90"/>
  <c r="U90"/>
  <c r="D90"/>
  <c r="AI76"/>
  <c r="U76"/>
  <c r="AI71"/>
  <c r="U71"/>
  <c r="AI89"/>
  <c r="V89"/>
  <c r="U89" s="1"/>
  <c r="D89"/>
  <c r="AI55"/>
  <c r="V55"/>
  <c r="U55" s="1"/>
  <c r="D55"/>
  <c r="AI36"/>
  <c r="U36"/>
  <c r="AI92"/>
  <c r="V92"/>
  <c r="U92" s="1"/>
  <c r="D92"/>
  <c r="AI69"/>
  <c r="V69"/>
  <c r="U69" s="1"/>
  <c r="AI78"/>
  <c r="V78"/>
  <c r="U78" s="1"/>
  <c r="D78"/>
  <c r="AI30"/>
  <c r="U30"/>
  <c r="U32"/>
  <c r="C32" s="1"/>
  <c r="AI24"/>
  <c r="V24"/>
  <c r="U24" s="1"/>
  <c r="AI23"/>
  <c r="V23"/>
  <c r="U23" s="1"/>
  <c r="U26"/>
  <c r="C26" s="1"/>
  <c r="AI29"/>
  <c r="C29" s="1"/>
  <c r="AI28"/>
  <c r="C28" s="1"/>
  <c r="AI27"/>
  <c r="C27" s="1"/>
  <c r="U25"/>
  <c r="C25" s="1"/>
  <c r="U31"/>
  <c r="C31" s="1"/>
  <c r="AI19"/>
  <c r="U19"/>
  <c r="AI20"/>
  <c r="D20"/>
  <c r="AI18"/>
  <c r="D18"/>
  <c r="V15"/>
  <c r="U15" s="1"/>
  <c r="V13"/>
  <c r="U14"/>
  <c r="C30" l="1"/>
  <c r="C412"/>
  <c r="C292"/>
  <c r="C23"/>
  <c r="AI117"/>
  <c r="AI1213"/>
  <c r="C24"/>
  <c r="C144"/>
  <c r="C1352"/>
  <c r="C79"/>
  <c r="C96"/>
  <c r="C119"/>
  <c r="C1311"/>
  <c r="C1292"/>
  <c r="C15"/>
  <c r="C1291"/>
  <c r="C1307"/>
  <c r="AI1019"/>
  <c r="C1306"/>
  <c r="C1304"/>
  <c r="C1303"/>
  <c r="C1300"/>
  <c r="C1293"/>
  <c r="C1287"/>
  <c r="C1290"/>
  <c r="C1312"/>
  <c r="C1294"/>
  <c r="C1286"/>
  <c r="C14"/>
  <c r="C1289"/>
  <c r="C1295"/>
  <c r="C1298"/>
  <c r="C1309"/>
  <c r="C1310"/>
  <c r="C1308"/>
  <c r="C19"/>
  <c r="C1301"/>
  <c r="C1297"/>
  <c r="C1299"/>
  <c r="C1288"/>
  <c r="C1296"/>
  <c r="C1302"/>
  <c r="C1305"/>
  <c r="D1023"/>
  <c r="AI21"/>
  <c r="U1351"/>
  <c r="V1354"/>
  <c r="D117"/>
  <c r="D959"/>
  <c r="AI1162"/>
  <c r="D1182"/>
  <c r="D1192"/>
  <c r="D1283"/>
  <c r="D1354"/>
  <c r="AI1354"/>
  <c r="U13"/>
  <c r="V16"/>
  <c r="U961"/>
  <c r="U971" s="1"/>
  <c r="V971"/>
  <c r="U1011"/>
  <c r="V1011"/>
  <c r="U1092"/>
  <c r="U1097" s="1"/>
  <c r="V1097"/>
  <c r="U1140"/>
  <c r="U1156" s="1"/>
  <c r="V1156"/>
  <c r="U1198"/>
  <c r="U1213" s="1"/>
  <c r="V1213"/>
  <c r="U1069"/>
  <c r="U1083" s="1"/>
  <c r="V1083"/>
  <c r="U1158"/>
  <c r="U1162" s="1"/>
  <c r="V1162"/>
  <c r="U21"/>
  <c r="U35"/>
  <c r="V94"/>
  <c r="U348"/>
  <c r="V348"/>
  <c r="U919"/>
  <c r="V919"/>
  <c r="U921"/>
  <c r="U954" s="1"/>
  <c r="V954"/>
  <c r="U1016"/>
  <c r="U1019" s="1"/>
  <c r="V1019"/>
  <c r="U1025"/>
  <c r="U1067" s="1"/>
  <c r="V1067"/>
  <c r="U1138"/>
  <c r="V1138"/>
  <c r="U1173"/>
  <c r="V1173"/>
  <c r="U1255"/>
  <c r="V1255"/>
  <c r="U1277"/>
  <c r="V1277"/>
  <c r="U1338"/>
  <c r="U1349" s="1"/>
  <c r="V1349"/>
  <c r="D33"/>
  <c r="AI373"/>
  <c r="D398"/>
  <c r="AI1083"/>
  <c r="D1107"/>
  <c r="D1313"/>
  <c r="D1336"/>
  <c r="AI348"/>
  <c r="AI954"/>
  <c r="D1011"/>
  <c r="AI1023"/>
  <c r="AI1067"/>
  <c r="D1097"/>
  <c r="AI1138"/>
  <c r="D1156"/>
  <c r="AI1173"/>
  <c r="D1213"/>
  <c r="AI1255"/>
  <c r="AI1277"/>
  <c r="AI1349"/>
  <c r="AI33"/>
  <c r="D249"/>
  <c r="AI290"/>
  <c r="D373"/>
  <c r="AI398"/>
  <c r="AI959"/>
  <c r="D1083"/>
  <c r="AI1090"/>
  <c r="AI1107"/>
  <c r="D1162"/>
  <c r="AI1182"/>
  <c r="AI1192"/>
  <c r="AI1196"/>
  <c r="AI1283"/>
  <c r="AI1313"/>
  <c r="AI1336"/>
  <c r="U400"/>
  <c r="U410" s="1"/>
  <c r="V410"/>
  <c r="U249"/>
  <c r="V249"/>
  <c r="U350"/>
  <c r="U373" s="1"/>
  <c r="V373"/>
  <c r="U33"/>
  <c r="V33"/>
  <c r="U117"/>
  <c r="V117"/>
  <c r="U290"/>
  <c r="V290"/>
  <c r="U375"/>
  <c r="U376" s="1"/>
  <c r="U378"/>
  <c r="U398" s="1"/>
  <c r="V398"/>
  <c r="U1184"/>
  <c r="U1192" s="1"/>
  <c r="V1192"/>
  <c r="U1194"/>
  <c r="U1196" s="1"/>
  <c r="V1196"/>
  <c r="U1279"/>
  <c r="U1283" s="1"/>
  <c r="V1283"/>
  <c r="U1313"/>
  <c r="V1313"/>
  <c r="U1315"/>
  <c r="U1336" s="1"/>
  <c r="V1336"/>
  <c r="AI249"/>
  <c r="D290"/>
  <c r="D1090"/>
  <c r="AI94"/>
  <c r="D410"/>
  <c r="AI919"/>
  <c r="D971"/>
  <c r="D21"/>
  <c r="D94"/>
  <c r="D348"/>
  <c r="AI410"/>
  <c r="D919"/>
  <c r="D954"/>
  <c r="AI971"/>
  <c r="AI1011"/>
  <c r="D1019"/>
  <c r="D1067"/>
  <c r="AI1097"/>
  <c r="D1138"/>
  <c r="AI1156"/>
  <c r="D1173"/>
  <c r="D1255"/>
  <c r="D1277"/>
  <c r="D1349"/>
  <c r="T1355"/>
  <c r="AD1355"/>
  <c r="AN1355"/>
  <c r="AV1355"/>
  <c r="C69"/>
  <c r="C89"/>
  <c r="C51"/>
  <c r="C62"/>
  <c r="C82"/>
  <c r="C39"/>
  <c r="C44"/>
  <c r="C42"/>
  <c r="C59"/>
  <c r="C81"/>
  <c r="C49"/>
  <c r="C64"/>
  <c r="C84"/>
  <c r="C67"/>
  <c r="C113"/>
  <c r="C107"/>
  <c r="C104"/>
  <c r="C115"/>
  <c r="C97"/>
  <c r="C160"/>
  <c r="C209"/>
  <c r="C177"/>
  <c r="C178"/>
  <c r="C133"/>
  <c r="C152"/>
  <c r="C135"/>
  <c r="C191"/>
  <c r="C176"/>
  <c r="C173"/>
  <c r="C170"/>
  <c r="C125"/>
  <c r="C182"/>
  <c r="C246"/>
  <c r="C126"/>
  <c r="C247"/>
  <c r="C230"/>
  <c r="C193"/>
  <c r="C211"/>
  <c r="C197"/>
  <c r="C202"/>
  <c r="C229"/>
  <c r="C183"/>
  <c r="C128"/>
  <c r="C184"/>
  <c r="C240"/>
  <c r="C245"/>
  <c r="C203"/>
  <c r="C218"/>
  <c r="C137"/>
  <c r="C141"/>
  <c r="C147"/>
  <c r="C274"/>
  <c r="C260"/>
  <c r="C286"/>
  <c r="C252"/>
  <c r="C263"/>
  <c r="C273"/>
  <c r="C257"/>
  <c r="C275"/>
  <c r="C285"/>
  <c r="C322"/>
  <c r="C342"/>
  <c r="H1355"/>
  <c r="Z1355"/>
  <c r="AH1355"/>
  <c r="AR1355"/>
  <c r="C294"/>
  <c r="C326"/>
  <c r="C313"/>
  <c r="C308"/>
  <c r="C332"/>
  <c r="C341"/>
  <c r="C344"/>
  <c r="C318"/>
  <c r="C297"/>
  <c r="C301"/>
  <c r="C309"/>
  <c r="C310"/>
  <c r="C358"/>
  <c r="C371"/>
  <c r="C356"/>
  <c r="C355"/>
  <c r="C369"/>
  <c r="C362"/>
  <c r="C395"/>
  <c r="C385"/>
  <c r="C389"/>
  <c r="C381"/>
  <c r="C397"/>
  <c r="C403"/>
  <c r="C409"/>
  <c r="C912"/>
  <c r="C619"/>
  <c r="C546"/>
  <c r="C581"/>
  <c r="C725"/>
  <c r="C793"/>
  <c r="C914"/>
  <c r="C764"/>
  <c r="C621"/>
  <c r="C651"/>
  <c r="C821"/>
  <c r="C677"/>
  <c r="C684"/>
  <c r="C763"/>
  <c r="C817"/>
  <c r="C835"/>
  <c r="C510"/>
  <c r="C773"/>
  <c r="C433"/>
  <c r="C421"/>
  <c r="C540"/>
  <c r="C662"/>
  <c r="C882"/>
  <c r="C554"/>
  <c r="C622"/>
  <c r="C708"/>
  <c r="C881"/>
  <c r="C470"/>
  <c r="C422"/>
  <c r="C506"/>
  <c r="C447"/>
  <c r="C680"/>
  <c r="C542"/>
  <c r="C615"/>
  <c r="C808"/>
  <c r="C698"/>
  <c r="C417"/>
  <c r="C551"/>
  <c r="C720"/>
  <c r="C594"/>
  <c r="C864"/>
  <c r="C865"/>
  <c r="C486"/>
  <c r="C831"/>
  <c r="C529"/>
  <c r="C728"/>
  <c r="C762"/>
  <c r="C416"/>
  <c r="C916"/>
  <c r="C837"/>
  <c r="C518"/>
  <c r="C604"/>
  <c r="C569"/>
  <c r="C427"/>
  <c r="C593"/>
  <c r="C434"/>
  <c r="C750"/>
  <c r="C744"/>
  <c r="C815"/>
  <c r="C721"/>
  <c r="C451"/>
  <c r="C503"/>
  <c r="C765"/>
  <c r="C561"/>
  <c r="C467"/>
  <c r="C431"/>
  <c r="C608"/>
  <c r="C475"/>
  <c r="C770"/>
  <c r="C714"/>
  <c r="C549"/>
  <c r="C428"/>
  <c r="C692"/>
  <c r="C492"/>
  <c r="C577"/>
  <c r="C678"/>
  <c r="C446"/>
  <c r="C648"/>
  <c r="C578"/>
  <c r="C430"/>
  <c r="C807"/>
  <c r="C454"/>
  <c r="C791"/>
  <c r="C597"/>
  <c r="C851"/>
  <c r="C509"/>
  <c r="C657"/>
  <c r="C829"/>
  <c r="C896"/>
  <c r="C631"/>
  <c r="C743"/>
  <c r="C786"/>
  <c r="C780"/>
  <c r="C432"/>
  <c r="C825"/>
  <c r="C682"/>
  <c r="C900"/>
  <c r="C559"/>
  <c r="C524"/>
  <c r="C814"/>
  <c r="C685"/>
  <c r="C899"/>
  <c r="C671"/>
  <c r="C801"/>
  <c r="C796"/>
  <c r="C715"/>
  <c r="C827"/>
  <c r="C885"/>
  <c r="C553"/>
  <c r="C500"/>
  <c r="C789"/>
  <c r="C870"/>
  <c r="C739"/>
  <c r="C637"/>
  <c r="C605"/>
  <c r="C804"/>
  <c r="C753"/>
  <c r="C679"/>
  <c r="C658"/>
  <c r="C491"/>
  <c r="C849"/>
  <c r="C769"/>
  <c r="C501"/>
  <c r="C536"/>
  <c r="C476"/>
  <c r="C778"/>
  <c r="C438"/>
  <c r="C923"/>
  <c r="C938"/>
  <c r="C934"/>
  <c r="C929"/>
  <c r="C939"/>
  <c r="C933"/>
  <c r="C947"/>
  <c r="C943"/>
  <c r="C958"/>
  <c r="C970"/>
  <c r="C1001"/>
  <c r="C995"/>
  <c r="C984"/>
  <c r="C975"/>
  <c r="C989"/>
  <c r="C1004"/>
  <c r="C977"/>
  <c r="C978"/>
  <c r="C996"/>
  <c r="C1018"/>
  <c r="C1056"/>
  <c r="C1049"/>
  <c r="C1027"/>
  <c r="C1031"/>
  <c r="C1063"/>
  <c r="C1034"/>
  <c r="C1043"/>
  <c r="C1050"/>
  <c r="C1044"/>
  <c r="C1051"/>
  <c r="C1036"/>
  <c r="C1076"/>
  <c r="C1077"/>
  <c r="C1071"/>
  <c r="C1087"/>
  <c r="C1093"/>
  <c r="C1106"/>
  <c r="C1100"/>
  <c r="C1122"/>
  <c r="C1124"/>
  <c r="C1121"/>
  <c r="C1135"/>
  <c r="C1129"/>
  <c r="C1125"/>
  <c r="C1127"/>
  <c r="C1148"/>
  <c r="C1150"/>
  <c r="C1145"/>
  <c r="C1161"/>
  <c r="C1165"/>
  <c r="C1172"/>
  <c r="C1176"/>
  <c r="C1180"/>
  <c r="C1189"/>
  <c r="C1191"/>
  <c r="C1210"/>
  <c r="C1209"/>
  <c r="C1207"/>
  <c r="C1216"/>
  <c r="C1218"/>
  <c r="C1224"/>
  <c r="C1221"/>
  <c r="C1227"/>
  <c r="C1246"/>
  <c r="C1245"/>
  <c r="C1248"/>
  <c r="C1250"/>
  <c r="C1232"/>
  <c r="C1265"/>
  <c r="C1276"/>
  <c r="C1259"/>
  <c r="C1262"/>
  <c r="C1273"/>
  <c r="C1281"/>
  <c r="C1318"/>
  <c r="C1334"/>
  <c r="C1325"/>
  <c r="C1331"/>
  <c r="C1319"/>
  <c r="C1341"/>
  <c r="C1342"/>
  <c r="C1340"/>
  <c r="G1355"/>
  <c r="S1355"/>
  <c r="Y1355"/>
  <c r="AC1355"/>
  <c r="AG1355"/>
  <c r="AM1355"/>
  <c r="AQ1355"/>
  <c r="AU1355"/>
  <c r="F1355"/>
  <c r="X1355"/>
  <c r="AB1355"/>
  <c r="AF1355"/>
  <c r="AL1355"/>
  <c r="AT1355"/>
  <c r="E1355"/>
  <c r="I1355"/>
  <c r="W1355"/>
  <c r="AA1355"/>
  <c r="AE1355"/>
  <c r="AK1355"/>
  <c r="AO1355"/>
  <c r="AS1355"/>
  <c r="C20"/>
  <c r="C78"/>
  <c r="C55"/>
  <c r="C90"/>
  <c r="C68"/>
  <c r="C77"/>
  <c r="C41"/>
  <c r="C40"/>
  <c r="C93"/>
  <c r="C47"/>
  <c r="C58"/>
  <c r="C80"/>
  <c r="C48"/>
  <c r="C63"/>
  <c r="C85"/>
  <c r="C66"/>
  <c r="C100"/>
  <c r="C103"/>
  <c r="C109"/>
  <c r="C105"/>
  <c r="C238"/>
  <c r="C208"/>
  <c r="C174"/>
  <c r="C227"/>
  <c r="C248"/>
  <c r="C131"/>
  <c r="C149"/>
  <c r="C190"/>
  <c r="C206"/>
  <c r="C220"/>
  <c r="C196"/>
  <c r="C158"/>
  <c r="C212"/>
  <c r="C244"/>
  <c r="C223"/>
  <c r="C164"/>
  <c r="C165"/>
  <c r="C221"/>
  <c r="C231"/>
  <c r="C198"/>
  <c r="C213"/>
  <c r="C236"/>
  <c r="C195"/>
  <c r="C145"/>
  <c r="C143"/>
  <c r="C153"/>
  <c r="C239"/>
  <c r="C188"/>
  <c r="C121"/>
  <c r="C217"/>
  <c r="C159"/>
  <c r="C162"/>
  <c r="C205"/>
  <c r="C272"/>
  <c r="C277"/>
  <c r="C267"/>
  <c r="C262"/>
  <c r="C266"/>
  <c r="C289"/>
  <c r="C284"/>
  <c r="C278"/>
  <c r="C268"/>
  <c r="C331"/>
  <c r="C330"/>
  <c r="C325"/>
  <c r="C336"/>
  <c r="C293"/>
  <c r="C317"/>
  <c r="C337"/>
  <c r="C343"/>
  <c r="C311"/>
  <c r="C296"/>
  <c r="C300"/>
  <c r="C302"/>
  <c r="C307"/>
  <c r="C340"/>
  <c r="C368"/>
  <c r="C360"/>
  <c r="C364"/>
  <c r="C372"/>
  <c r="C361"/>
  <c r="C383"/>
  <c r="C388"/>
  <c r="C380"/>
  <c r="C392"/>
  <c r="C404"/>
  <c r="C408"/>
  <c r="C872"/>
  <c r="C618"/>
  <c r="C693"/>
  <c r="C799"/>
  <c r="C724"/>
  <c r="C910"/>
  <c r="C884"/>
  <c r="C653"/>
  <c r="C617"/>
  <c r="C640"/>
  <c r="C819"/>
  <c r="C729"/>
  <c r="C567"/>
  <c r="C909"/>
  <c r="C805"/>
  <c r="C834"/>
  <c r="C633"/>
  <c r="C531"/>
  <c r="C853"/>
  <c r="C526"/>
  <c r="C580"/>
  <c r="C656"/>
  <c r="C462"/>
  <c r="C530"/>
  <c r="C841"/>
  <c r="C706"/>
  <c r="C875"/>
  <c r="C444"/>
  <c r="C589"/>
  <c r="C437"/>
  <c r="C726"/>
  <c r="C723"/>
  <c r="C740"/>
  <c r="C638"/>
  <c r="C859"/>
  <c r="C759"/>
  <c r="C450"/>
  <c r="C527"/>
  <c r="C588"/>
  <c r="C828"/>
  <c r="C824"/>
  <c r="C649"/>
  <c r="C635"/>
  <c r="C415"/>
  <c r="C627"/>
  <c r="C487"/>
  <c r="C666"/>
  <c r="C879"/>
  <c r="C858"/>
  <c r="C663"/>
  <c r="C600"/>
  <c r="C456"/>
  <c r="C709"/>
  <c r="C511"/>
  <c r="C695"/>
  <c r="C601"/>
  <c r="C737"/>
  <c r="C641"/>
  <c r="C913"/>
  <c r="C901"/>
  <c r="C761"/>
  <c r="C452"/>
  <c r="C886"/>
  <c r="C893"/>
  <c r="C499"/>
  <c r="C873"/>
  <c r="C468"/>
  <c r="C659"/>
  <c r="C767"/>
  <c r="C800"/>
  <c r="C783"/>
  <c r="C844"/>
  <c r="C746"/>
  <c r="C517"/>
  <c r="C532"/>
  <c r="C782"/>
  <c r="C862"/>
  <c r="C852"/>
  <c r="C889"/>
  <c r="C878"/>
  <c r="C810"/>
  <c r="C745"/>
  <c r="C611"/>
  <c r="C458"/>
  <c r="C439"/>
  <c r="C735"/>
  <c r="C596"/>
  <c r="C425"/>
  <c r="C591"/>
  <c r="C752"/>
  <c r="C892"/>
  <c r="C420"/>
  <c r="C543"/>
  <c r="C616"/>
  <c r="C505"/>
  <c r="C906"/>
  <c r="C871"/>
  <c r="C717"/>
  <c r="C738"/>
  <c r="C688"/>
  <c r="C583"/>
  <c r="C489"/>
  <c r="C636"/>
  <c r="C480"/>
  <c r="C654"/>
  <c r="C572"/>
  <c r="C710"/>
  <c r="C840"/>
  <c r="C681"/>
  <c r="C436"/>
  <c r="C788"/>
  <c r="C469"/>
  <c r="C748"/>
  <c r="C599"/>
  <c r="C623"/>
  <c r="C515"/>
  <c r="C474"/>
  <c r="C806"/>
  <c r="C811"/>
  <c r="C490"/>
  <c r="C891"/>
  <c r="C645"/>
  <c r="C867"/>
  <c r="C535"/>
  <c r="C609"/>
  <c r="C766"/>
  <c r="C472"/>
  <c r="C948"/>
  <c r="C945"/>
  <c r="C932"/>
  <c r="C928"/>
  <c r="C937"/>
  <c r="C931"/>
  <c r="C944"/>
  <c r="C942"/>
  <c r="C967"/>
  <c r="C969"/>
  <c r="C1009"/>
  <c r="C983"/>
  <c r="C994"/>
  <c r="C999"/>
  <c r="C992"/>
  <c r="C988"/>
  <c r="C981"/>
  <c r="C1005"/>
  <c r="C985"/>
  <c r="C979"/>
  <c r="C1017"/>
  <c r="C1038"/>
  <c r="C1048"/>
  <c r="C1035"/>
  <c r="C1030"/>
  <c r="C1066"/>
  <c r="C1026"/>
  <c r="C1041"/>
  <c r="C1064"/>
  <c r="C1054"/>
  <c r="C1060"/>
  <c r="C1037"/>
  <c r="C1075"/>
  <c r="C1074"/>
  <c r="C1072"/>
  <c r="C1089"/>
  <c r="C1096"/>
  <c r="C1105"/>
  <c r="C1136"/>
  <c r="C1128"/>
  <c r="C1119"/>
  <c r="C1134"/>
  <c r="C1116"/>
  <c r="C1110"/>
  <c r="C1126"/>
  <c r="C1146"/>
  <c r="C1155"/>
  <c r="C1141"/>
  <c r="C1154"/>
  <c r="C1159"/>
  <c r="C1166"/>
  <c r="C1167"/>
  <c r="C1177"/>
  <c r="C1187"/>
  <c r="C1201"/>
  <c r="C1208"/>
  <c r="C1204"/>
  <c r="C1242"/>
  <c r="C1229"/>
  <c r="C1223"/>
  <c r="C1220"/>
  <c r="C1226"/>
  <c r="C1239"/>
  <c r="C1244"/>
  <c r="C1251"/>
  <c r="C1247"/>
  <c r="C1233"/>
  <c r="C1258"/>
  <c r="C1271"/>
  <c r="C1270"/>
  <c r="C1261"/>
  <c r="C1275"/>
  <c r="C1317"/>
  <c r="C1330"/>
  <c r="C1335"/>
  <c r="C1316"/>
  <c r="C1321"/>
  <c r="C1345"/>
  <c r="C1339"/>
  <c r="C92"/>
  <c r="C71"/>
  <c r="C52"/>
  <c r="C70"/>
  <c r="C61"/>
  <c r="C83"/>
  <c r="C37"/>
  <c r="C45"/>
  <c r="C56"/>
  <c r="C53"/>
  <c r="C91"/>
  <c r="C43"/>
  <c r="C87"/>
  <c r="C86"/>
  <c r="C72"/>
  <c r="C116"/>
  <c r="C108"/>
  <c r="C106"/>
  <c r="C112"/>
  <c r="C102"/>
  <c r="C166"/>
  <c r="C210"/>
  <c r="C127"/>
  <c r="C120"/>
  <c r="C151"/>
  <c r="C155"/>
  <c r="C124"/>
  <c r="C168"/>
  <c r="C179"/>
  <c r="C219"/>
  <c r="C171"/>
  <c r="C138"/>
  <c r="C134"/>
  <c r="C136"/>
  <c r="C186"/>
  <c r="C241"/>
  <c r="C226"/>
  <c r="C154"/>
  <c r="C200"/>
  <c r="C228"/>
  <c r="C146"/>
  <c r="C148"/>
  <c r="C150"/>
  <c r="C233"/>
  <c r="C185"/>
  <c r="C175"/>
  <c r="C215"/>
  <c r="C204"/>
  <c r="C161"/>
  <c r="C181"/>
  <c r="C214"/>
  <c r="C258"/>
  <c r="C288"/>
  <c r="C276"/>
  <c r="C279"/>
  <c r="C269"/>
  <c r="C261"/>
  <c r="C280"/>
  <c r="C259"/>
  <c r="C256"/>
  <c r="C270"/>
  <c r="C323"/>
  <c r="C319"/>
  <c r="C346"/>
  <c r="C327"/>
  <c r="C333"/>
  <c r="C314"/>
  <c r="C328"/>
  <c r="C316"/>
  <c r="C338"/>
  <c r="C320"/>
  <c r="C298"/>
  <c r="C303"/>
  <c r="C305"/>
  <c r="C312"/>
  <c r="C352"/>
  <c r="C353"/>
  <c r="C363"/>
  <c r="C351"/>
  <c r="C366"/>
  <c r="C379"/>
  <c r="C384"/>
  <c r="C390"/>
  <c r="C387"/>
  <c r="C391"/>
  <c r="C407"/>
  <c r="C402"/>
  <c r="C405"/>
  <c r="C915"/>
  <c r="C700"/>
  <c r="C426"/>
  <c r="C809"/>
  <c r="C655"/>
  <c r="C795"/>
  <c r="C845"/>
  <c r="C756"/>
  <c r="C911"/>
  <c r="C848"/>
  <c r="C822"/>
  <c r="C888"/>
  <c r="C614"/>
  <c r="C448"/>
  <c r="C820"/>
  <c r="C556"/>
  <c r="C702"/>
  <c r="C734"/>
  <c r="C445"/>
  <c r="C812"/>
  <c r="C830"/>
  <c r="C697"/>
  <c r="C587"/>
  <c r="C570"/>
  <c r="C613"/>
  <c r="C435"/>
  <c r="C730"/>
  <c r="C584"/>
  <c r="C424"/>
  <c r="C562"/>
  <c r="C699"/>
  <c r="C523"/>
  <c r="C917"/>
  <c r="C508"/>
  <c r="C757"/>
  <c r="C694"/>
  <c r="C676"/>
  <c r="C550"/>
  <c r="C457"/>
  <c r="C669"/>
  <c r="C842"/>
  <c r="C466"/>
  <c r="C528"/>
  <c r="C498"/>
  <c r="C483"/>
  <c r="C575"/>
  <c r="C507"/>
  <c r="C520"/>
  <c r="C419"/>
  <c r="C449"/>
  <c r="C779"/>
  <c r="C482"/>
  <c r="C634"/>
  <c r="C838"/>
  <c r="C628"/>
  <c r="C856"/>
  <c r="C836"/>
  <c r="C736"/>
  <c r="C668"/>
  <c r="C598"/>
  <c r="C418"/>
  <c r="C747"/>
  <c r="C839"/>
  <c r="C776"/>
  <c r="C465"/>
  <c r="C612"/>
  <c r="C610"/>
  <c r="C691"/>
  <c r="C898"/>
  <c r="C784"/>
  <c r="C792"/>
  <c r="C644"/>
  <c r="C895"/>
  <c r="C647"/>
  <c r="C552"/>
  <c r="C869"/>
  <c r="C626"/>
  <c r="C718"/>
  <c r="C557"/>
  <c r="C463"/>
  <c r="C768"/>
  <c r="C461"/>
  <c r="C790"/>
  <c r="C464"/>
  <c r="C443"/>
  <c r="C868"/>
  <c r="C860"/>
  <c r="C585"/>
  <c r="C907"/>
  <c r="C579"/>
  <c r="C440"/>
  <c r="C563"/>
  <c r="C816"/>
  <c r="C488"/>
  <c r="C632"/>
  <c r="C423"/>
  <c r="C568"/>
  <c r="C560"/>
  <c r="C545"/>
  <c r="C441"/>
  <c r="C512"/>
  <c r="C826"/>
  <c r="C833"/>
  <c r="C629"/>
  <c r="C460"/>
  <c r="C650"/>
  <c r="C803"/>
  <c r="C754"/>
  <c r="C414"/>
  <c r="C772"/>
  <c r="C576"/>
  <c r="C525"/>
  <c r="C620"/>
  <c r="C602"/>
  <c r="C513"/>
  <c r="C741"/>
  <c r="C548"/>
  <c r="C683"/>
  <c r="C661"/>
  <c r="C494"/>
  <c r="C642"/>
  <c r="C771"/>
  <c r="C502"/>
  <c r="C712"/>
  <c r="C477"/>
  <c r="C777"/>
  <c r="C925"/>
  <c r="C949"/>
  <c r="C924"/>
  <c r="C946"/>
  <c r="C935"/>
  <c r="C922"/>
  <c r="C941"/>
  <c r="C952"/>
  <c r="C950"/>
  <c r="C968"/>
  <c r="C963"/>
  <c r="C965"/>
  <c r="C1003"/>
  <c r="C1000"/>
  <c r="C997"/>
  <c r="C1002"/>
  <c r="C976"/>
  <c r="C990"/>
  <c r="C1006"/>
  <c r="C980"/>
  <c r="C986"/>
  <c r="C1022"/>
  <c r="C1061"/>
  <c r="C1046"/>
  <c r="C1028"/>
  <c r="C1032"/>
  <c r="C1040"/>
  <c r="C1065"/>
  <c r="C1042"/>
  <c r="C1052"/>
  <c r="C1045"/>
  <c r="C1057"/>
  <c r="C1078"/>
  <c r="C1080"/>
  <c r="C1082"/>
  <c r="C1086"/>
  <c r="C1094"/>
  <c r="C1103"/>
  <c r="C1102"/>
  <c r="C1132"/>
  <c r="C1117"/>
  <c r="C1112"/>
  <c r="C1123"/>
  <c r="C1130"/>
  <c r="C1114"/>
  <c r="C1120"/>
  <c r="C1111"/>
  <c r="C1151"/>
  <c r="C1147"/>
  <c r="C1152"/>
  <c r="C1144"/>
  <c r="C1169"/>
  <c r="C1171"/>
  <c r="C1179"/>
  <c r="C1178"/>
  <c r="C1188"/>
  <c r="C1185"/>
  <c r="C1202"/>
  <c r="C1211"/>
  <c r="C1212"/>
  <c r="C1206"/>
  <c r="C1217"/>
  <c r="C1231"/>
  <c r="C1225"/>
  <c r="C1230"/>
  <c r="C1228"/>
  <c r="C1240"/>
  <c r="C1254"/>
  <c r="C1234"/>
  <c r="C1253"/>
  <c r="C1252"/>
  <c r="C1266"/>
  <c r="C1274"/>
  <c r="C1264"/>
  <c r="C1263"/>
  <c r="C1268"/>
  <c r="C1282"/>
  <c r="C1326"/>
  <c r="C1323"/>
  <c r="C1332"/>
  <c r="C1324"/>
  <c r="C1320"/>
  <c r="C1343"/>
  <c r="C1346"/>
  <c r="C1347"/>
  <c r="C36"/>
  <c r="C76"/>
  <c r="C60"/>
  <c r="C73"/>
  <c r="C75"/>
  <c r="C88"/>
  <c r="C38"/>
  <c r="C46"/>
  <c r="C57"/>
  <c r="C54"/>
  <c r="C74"/>
  <c r="C50"/>
  <c r="C65"/>
  <c r="C110"/>
  <c r="C114"/>
  <c r="C101"/>
  <c r="C99"/>
  <c r="C111"/>
  <c r="C98"/>
  <c r="C167"/>
  <c r="C207"/>
  <c r="C189"/>
  <c r="C199"/>
  <c r="C130"/>
  <c r="C139"/>
  <c r="C194"/>
  <c r="C132"/>
  <c r="C192"/>
  <c r="C156"/>
  <c r="C157"/>
  <c r="C180"/>
  <c r="C243"/>
  <c r="C140"/>
  <c r="C163"/>
  <c r="C242"/>
  <c r="C129"/>
  <c r="C225"/>
  <c r="C224"/>
  <c r="C201"/>
  <c r="C234"/>
  <c r="C232"/>
  <c r="C172"/>
  <c r="C142"/>
  <c r="C235"/>
  <c r="C237"/>
  <c r="C187"/>
  <c r="C123"/>
  <c r="C216"/>
  <c r="C169"/>
  <c r="C122"/>
  <c r="C222"/>
  <c r="C264"/>
  <c r="C254"/>
  <c r="C253"/>
  <c r="C281"/>
  <c r="C287"/>
  <c r="C265"/>
  <c r="C282"/>
  <c r="C283"/>
  <c r="C255"/>
  <c r="C271"/>
  <c r="C324"/>
  <c r="C321"/>
  <c r="C347"/>
  <c r="C335"/>
  <c r="C334"/>
  <c r="C315"/>
  <c r="C329"/>
  <c r="C345"/>
  <c r="C339"/>
  <c r="C295"/>
  <c r="C299"/>
  <c r="C304"/>
  <c r="C306"/>
  <c r="C370"/>
  <c r="C354"/>
  <c r="C365"/>
  <c r="C367"/>
  <c r="C359"/>
  <c r="C357"/>
  <c r="C393"/>
  <c r="C386"/>
  <c r="C382"/>
  <c r="C394"/>
  <c r="C396"/>
  <c r="C401"/>
  <c r="C406"/>
  <c r="C863"/>
  <c r="C703"/>
  <c r="C716"/>
  <c r="C442"/>
  <c r="C555"/>
  <c r="C646"/>
  <c r="C565"/>
  <c r="C707"/>
  <c r="C798"/>
  <c r="C496"/>
  <c r="C854"/>
  <c r="C574"/>
  <c r="C558"/>
  <c r="C606"/>
  <c r="C775"/>
  <c r="C832"/>
  <c r="C894"/>
  <c r="C704"/>
  <c r="C847"/>
  <c r="C883"/>
  <c r="C516"/>
  <c r="C564"/>
  <c r="C522"/>
  <c r="C603"/>
  <c r="C573"/>
  <c r="C705"/>
  <c r="C874"/>
  <c r="C787"/>
  <c r="C857"/>
  <c r="C429"/>
  <c r="C897"/>
  <c r="C701"/>
  <c r="C533"/>
  <c r="C861"/>
  <c r="C673"/>
  <c r="C630"/>
  <c r="C607"/>
  <c r="C818"/>
  <c r="C625"/>
  <c r="C493"/>
  <c r="C689"/>
  <c r="C485"/>
  <c r="C902"/>
  <c r="C731"/>
  <c r="C539"/>
  <c r="C586"/>
  <c r="C538"/>
  <c r="C823"/>
  <c r="C760"/>
  <c r="C495"/>
  <c r="C687"/>
  <c r="C521"/>
  <c r="C537"/>
  <c r="C774"/>
  <c r="C624"/>
  <c r="C660"/>
  <c r="C755"/>
  <c r="C566"/>
  <c r="C652"/>
  <c r="C797"/>
  <c r="C571"/>
  <c r="C478"/>
  <c r="C582"/>
  <c r="C547"/>
  <c r="C639"/>
  <c r="C732"/>
  <c r="C758"/>
  <c r="C719"/>
  <c r="C675"/>
  <c r="C877"/>
  <c r="C595"/>
  <c r="C497"/>
  <c r="C479"/>
  <c r="C696"/>
  <c r="C670"/>
  <c r="C459"/>
  <c r="C733"/>
  <c r="C850"/>
  <c r="C903"/>
  <c r="C453"/>
  <c r="C843"/>
  <c r="C672"/>
  <c r="C544"/>
  <c r="C890"/>
  <c r="C813"/>
  <c r="C876"/>
  <c r="C751"/>
  <c r="C711"/>
  <c r="C855"/>
  <c r="C455"/>
  <c r="C781"/>
  <c r="C519"/>
  <c r="C908"/>
  <c r="C749"/>
  <c r="C742"/>
  <c r="C690"/>
  <c r="C534"/>
  <c r="C484"/>
  <c r="C794"/>
  <c r="C592"/>
  <c r="C590"/>
  <c r="C667"/>
  <c r="C802"/>
  <c r="C904"/>
  <c r="C665"/>
  <c r="C473"/>
  <c r="C413"/>
  <c r="C686"/>
  <c r="C905"/>
  <c r="C918"/>
  <c r="C727"/>
  <c r="C880"/>
  <c r="C846"/>
  <c r="C504"/>
  <c r="C514"/>
  <c r="C471"/>
  <c r="C785"/>
  <c r="C674"/>
  <c r="C664"/>
  <c r="C887"/>
  <c r="C643"/>
  <c r="C866"/>
  <c r="C722"/>
  <c r="C713"/>
  <c r="C481"/>
  <c r="C541"/>
  <c r="C953"/>
  <c r="C940"/>
  <c r="C926"/>
  <c r="C927"/>
  <c r="C936"/>
  <c r="C930"/>
  <c r="C951"/>
  <c r="C957"/>
  <c r="C966"/>
  <c r="C964"/>
  <c r="C962"/>
  <c r="C1008"/>
  <c r="C993"/>
  <c r="C998"/>
  <c r="C982"/>
  <c r="C987"/>
  <c r="C991"/>
  <c r="C1007"/>
  <c r="C974"/>
  <c r="C1010"/>
  <c r="C1047"/>
  <c r="C1055"/>
  <c r="C1029"/>
  <c r="C1033"/>
  <c r="C1039"/>
  <c r="C1062"/>
  <c r="C1053"/>
  <c r="C1059"/>
  <c r="C1058"/>
  <c r="C1079"/>
  <c r="C1073"/>
  <c r="C1070"/>
  <c r="C1081"/>
  <c r="C1088"/>
  <c r="C1095"/>
  <c r="C1104"/>
  <c r="C1101"/>
  <c r="C1131"/>
  <c r="C1118"/>
  <c r="C1113"/>
  <c r="C1133"/>
  <c r="C1137"/>
  <c r="C1115"/>
  <c r="C1143"/>
  <c r="C1149"/>
  <c r="C1142"/>
  <c r="C1153"/>
  <c r="C1160"/>
  <c r="C1168"/>
  <c r="C1170"/>
  <c r="C1181"/>
  <c r="C1190"/>
  <c r="C1186"/>
  <c r="C1195"/>
  <c r="C1199"/>
  <c r="C1200"/>
  <c r="C1205"/>
  <c r="C1203"/>
  <c r="C1238"/>
  <c r="C1219"/>
  <c r="C1222"/>
  <c r="C1237"/>
  <c r="C1243"/>
  <c r="C1241"/>
  <c r="C1235"/>
  <c r="C1249"/>
  <c r="C1236"/>
  <c r="C1269"/>
  <c r="C1267"/>
  <c r="C1260"/>
  <c r="C1272"/>
  <c r="C1280"/>
  <c r="C1327"/>
  <c r="C1333"/>
  <c r="C1329"/>
  <c r="C1328"/>
  <c r="C1322"/>
  <c r="C1348"/>
  <c r="C1344"/>
  <c r="C33" l="1"/>
  <c r="C117"/>
  <c r="D1355"/>
  <c r="U1354"/>
  <c r="C1351"/>
  <c r="C1354" s="1"/>
  <c r="U94"/>
  <c r="C35"/>
  <c r="C94" s="1"/>
  <c r="C1338"/>
  <c r="C1349" s="1"/>
  <c r="C1175"/>
  <c r="C1182" s="1"/>
  <c r="C1021"/>
  <c r="C1023" s="1"/>
  <c r="C378"/>
  <c r="C398" s="1"/>
  <c r="U16"/>
  <c r="C13"/>
  <c r="C16" s="1"/>
  <c r="C1255"/>
  <c r="C18"/>
  <c r="C21" s="1"/>
  <c r="C249"/>
  <c r="C1194"/>
  <c r="C1196" s="1"/>
  <c r="C1085"/>
  <c r="C1090" s="1"/>
  <c r="C251"/>
  <c r="C290" s="1"/>
  <c r="C1315"/>
  <c r="C1336" s="1"/>
  <c r="C1279"/>
  <c r="C1283" s="1"/>
  <c r="C375"/>
  <c r="C376" s="1"/>
  <c r="C400"/>
  <c r="C410" s="1"/>
  <c r="C1313"/>
  <c r="C1140"/>
  <c r="C1156" s="1"/>
  <c r="C1109"/>
  <c r="C1138" s="1"/>
  <c r="C348"/>
  <c r="C921"/>
  <c r="C954" s="1"/>
  <c r="C1092"/>
  <c r="C1097" s="1"/>
  <c r="C1198"/>
  <c r="C1213" s="1"/>
  <c r="C961"/>
  <c r="C971" s="1"/>
  <c r="C1069"/>
  <c r="C1083" s="1"/>
  <c r="C1025"/>
  <c r="C1067" s="1"/>
  <c r="C919"/>
  <c r="C1013"/>
  <c r="C1014" s="1"/>
  <c r="C1099"/>
  <c r="C1107" s="1"/>
  <c r="C956"/>
  <c r="C959" s="1"/>
  <c r="C973"/>
  <c r="C1011" s="1"/>
  <c r="C1257"/>
  <c r="C1277" s="1"/>
  <c r="C1164"/>
  <c r="C1173" s="1"/>
  <c r="C1016"/>
  <c r="C1019" s="1"/>
  <c r="C1158"/>
  <c r="C1162" s="1"/>
  <c r="C350"/>
  <c r="C373" s="1"/>
  <c r="C1184"/>
  <c r="C1192" s="1"/>
  <c r="V1355"/>
  <c r="AJ1355"/>
  <c r="AI1355"/>
  <c r="C5" i="4"/>
  <c r="C9"/>
  <c r="C10"/>
  <c r="C14"/>
  <c r="C15"/>
  <c r="C26"/>
  <c r="C27"/>
  <c r="C87"/>
  <c r="C88"/>
  <c r="C110"/>
  <c r="C111"/>
  <c r="C242"/>
  <c r="C243"/>
  <c r="C283"/>
  <c r="C284"/>
  <c r="C341"/>
  <c r="C342"/>
  <c r="C366"/>
  <c r="C367"/>
  <c r="C369"/>
  <c r="C370"/>
  <c r="C391"/>
  <c r="C392"/>
  <c r="C403"/>
  <c r="C404"/>
  <c r="C912"/>
  <c r="C913"/>
  <c r="C947"/>
  <c r="C948"/>
  <c r="C952"/>
  <c r="C953"/>
  <c r="C964"/>
  <c r="C965"/>
  <c r="C1004"/>
  <c r="C1005"/>
  <c r="C1007"/>
  <c r="C1008"/>
  <c r="C1012"/>
  <c r="C1013"/>
  <c r="C1016"/>
  <c r="C1017"/>
  <c r="C1060"/>
  <c r="C1061"/>
  <c r="C1076"/>
  <c r="C1077"/>
  <c r="C1083"/>
  <c r="C1084"/>
  <c r="C1090"/>
  <c r="C1091"/>
  <c r="C1100"/>
  <c r="C1101"/>
  <c r="C1131"/>
  <c r="C1132"/>
  <c r="C1149"/>
  <c r="C1150"/>
  <c r="C1155"/>
  <c r="C1156"/>
  <c r="C1166"/>
  <c r="C1167"/>
  <c r="C1175"/>
  <c r="C1176"/>
  <c r="C1185"/>
  <c r="C1186"/>
  <c r="C1189"/>
  <c r="C1190"/>
  <c r="C1206"/>
  <c r="C1207"/>
  <c r="C1248"/>
  <c r="C1249"/>
  <c r="C1270"/>
  <c r="C1271"/>
  <c r="C1276"/>
  <c r="C1277"/>
  <c r="C1306"/>
  <c r="C1307"/>
  <c r="C1329"/>
  <c r="C1330"/>
  <c r="C1342"/>
  <c r="C1343"/>
  <c r="C1347"/>
  <c r="C1348"/>
  <c r="C4"/>
  <c r="B5"/>
  <c r="B6" s="1"/>
  <c r="D9" i="3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8"/>
  <c r="V8"/>
  <c r="U8" s="1"/>
  <c r="AJ9"/>
  <c r="AJ10"/>
  <c r="AI10" s="1"/>
  <c r="AJ11"/>
  <c r="AI11" s="1"/>
  <c r="AJ12"/>
  <c r="AJ13"/>
  <c r="AI13" s="1"/>
  <c r="AJ14"/>
  <c r="AI14" s="1"/>
  <c r="AJ15"/>
  <c r="AJ16"/>
  <c r="AJ17"/>
  <c r="AJ18"/>
  <c r="AI18" s="1"/>
  <c r="AJ19"/>
  <c r="AI19" s="1"/>
  <c r="AJ20"/>
  <c r="AJ21"/>
  <c r="AI21" s="1"/>
  <c r="AJ22"/>
  <c r="AI22" s="1"/>
  <c r="AJ23"/>
  <c r="AJ24"/>
  <c r="AJ25"/>
  <c r="AJ26"/>
  <c r="AI26" s="1"/>
  <c r="AJ27"/>
  <c r="AI27" s="1"/>
  <c r="AJ28"/>
  <c r="AJ29"/>
  <c r="AI29" s="1"/>
  <c r="AJ30"/>
  <c r="AI30" s="1"/>
  <c r="AJ31"/>
  <c r="AJ32"/>
  <c r="AJ33"/>
  <c r="AJ34"/>
  <c r="AI34" s="1"/>
  <c r="AJ35"/>
  <c r="AI35" s="1"/>
  <c r="AJ36"/>
  <c r="AJ37"/>
  <c r="AI37" s="1"/>
  <c r="AJ38"/>
  <c r="AI38" s="1"/>
  <c r="AJ39"/>
  <c r="AJ40"/>
  <c r="AJ41"/>
  <c r="AJ42"/>
  <c r="AI42" s="1"/>
  <c r="AJ43"/>
  <c r="AI43" s="1"/>
  <c r="AJ44"/>
  <c r="AJ45"/>
  <c r="AI45" s="1"/>
  <c r="AJ46"/>
  <c r="AI46" s="1"/>
  <c r="AJ47"/>
  <c r="AJ48"/>
  <c r="AJ49"/>
  <c r="AJ50"/>
  <c r="AI50" s="1"/>
  <c r="AJ51"/>
  <c r="AI51" s="1"/>
  <c r="AJ52"/>
  <c r="AJ53"/>
  <c r="AI53" s="1"/>
  <c r="AJ54"/>
  <c r="AI54" s="1"/>
  <c r="AJ55"/>
  <c r="AJ56"/>
  <c r="AJ57"/>
  <c r="AJ58"/>
  <c r="AI58" s="1"/>
  <c r="AJ59"/>
  <c r="AI59" s="1"/>
  <c r="AJ60"/>
  <c r="AJ61"/>
  <c r="AI61" s="1"/>
  <c r="AJ62"/>
  <c r="AI62" s="1"/>
  <c r="AJ63"/>
  <c r="AJ64"/>
  <c r="AJ65"/>
  <c r="AJ66"/>
  <c r="AI66" s="1"/>
  <c r="AJ67"/>
  <c r="AI67" s="1"/>
  <c r="AJ68"/>
  <c r="AJ69"/>
  <c r="AI69" s="1"/>
  <c r="AJ70"/>
  <c r="AI70" s="1"/>
  <c r="AJ71"/>
  <c r="AJ72"/>
  <c r="AJ73"/>
  <c r="AJ74"/>
  <c r="AI74" s="1"/>
  <c r="AJ75"/>
  <c r="AI75" s="1"/>
  <c r="AJ76"/>
  <c r="AJ77"/>
  <c r="AI77" s="1"/>
  <c r="AJ78"/>
  <c r="AI78" s="1"/>
  <c r="AJ79"/>
  <c r="AJ80"/>
  <c r="AJ81"/>
  <c r="AJ82"/>
  <c r="AI82" s="1"/>
  <c r="AJ83"/>
  <c r="AI83" s="1"/>
  <c r="AJ84"/>
  <c r="AJ85"/>
  <c r="AI85" s="1"/>
  <c r="AJ86"/>
  <c r="AI86" s="1"/>
  <c r="AJ87"/>
  <c r="AJ88"/>
  <c r="AJ89"/>
  <c r="AJ90"/>
  <c r="AI90" s="1"/>
  <c r="AJ91"/>
  <c r="AI91" s="1"/>
  <c r="AJ92"/>
  <c r="AJ93"/>
  <c r="AI93" s="1"/>
  <c r="AJ94"/>
  <c r="AI94" s="1"/>
  <c r="AJ95"/>
  <c r="AJ96"/>
  <c r="AJ97"/>
  <c r="AJ98"/>
  <c r="AI98" s="1"/>
  <c r="AJ99"/>
  <c r="AI99" s="1"/>
  <c r="AJ100"/>
  <c r="AJ101"/>
  <c r="AI101" s="1"/>
  <c r="AJ102"/>
  <c r="AI102" s="1"/>
  <c r="AJ103"/>
  <c r="AJ104"/>
  <c r="AJ105"/>
  <c r="AJ106"/>
  <c r="AI106" s="1"/>
  <c r="AJ107"/>
  <c r="AI107" s="1"/>
  <c r="AJ108"/>
  <c r="AJ109"/>
  <c r="AI109" s="1"/>
  <c r="AJ110"/>
  <c r="AI110" s="1"/>
  <c r="AJ111"/>
  <c r="AJ112"/>
  <c r="AJ113"/>
  <c r="AJ114"/>
  <c r="AI114" s="1"/>
  <c r="AJ115"/>
  <c r="AI115" s="1"/>
  <c r="AJ116"/>
  <c r="AJ117"/>
  <c r="AI117" s="1"/>
  <c r="AJ118"/>
  <c r="AI118" s="1"/>
  <c r="AJ119"/>
  <c r="AJ120"/>
  <c r="AJ121"/>
  <c r="AJ122"/>
  <c r="AI122" s="1"/>
  <c r="AJ123"/>
  <c r="AI123" s="1"/>
  <c r="AJ124"/>
  <c r="AJ125"/>
  <c r="AI125" s="1"/>
  <c r="AJ126"/>
  <c r="AI126" s="1"/>
  <c r="AJ127"/>
  <c r="AJ128"/>
  <c r="AJ129"/>
  <c r="AJ130"/>
  <c r="AI130" s="1"/>
  <c r="AJ131"/>
  <c r="AI131" s="1"/>
  <c r="AJ132"/>
  <c r="AJ133"/>
  <c r="AI133" s="1"/>
  <c r="AJ134"/>
  <c r="AI134" s="1"/>
  <c r="AJ135"/>
  <c r="AJ136"/>
  <c r="AJ137"/>
  <c r="AJ138"/>
  <c r="AI138" s="1"/>
  <c r="AJ139"/>
  <c r="AI139" s="1"/>
  <c r="AJ140"/>
  <c r="AJ141"/>
  <c r="AI141" s="1"/>
  <c r="AJ142"/>
  <c r="AI142" s="1"/>
  <c r="AJ143"/>
  <c r="AJ144"/>
  <c r="AJ145"/>
  <c r="AJ146"/>
  <c r="AI146" s="1"/>
  <c r="AJ147"/>
  <c r="AI147" s="1"/>
  <c r="AJ148"/>
  <c r="AJ149"/>
  <c r="AI149" s="1"/>
  <c r="AJ150"/>
  <c r="AI150" s="1"/>
  <c r="AJ151"/>
  <c r="AJ152"/>
  <c r="AJ153"/>
  <c r="AJ154"/>
  <c r="AI154" s="1"/>
  <c r="AJ155"/>
  <c r="AI155" s="1"/>
  <c r="AJ156"/>
  <c r="AJ157"/>
  <c r="AI157" s="1"/>
  <c r="AJ158"/>
  <c r="AI158" s="1"/>
  <c r="AJ159"/>
  <c r="AJ160"/>
  <c r="AJ161"/>
  <c r="AJ162"/>
  <c r="AI162" s="1"/>
  <c r="AJ163"/>
  <c r="AI163" s="1"/>
  <c r="AJ164"/>
  <c r="AJ165"/>
  <c r="AI165" s="1"/>
  <c r="AJ166"/>
  <c r="AI166" s="1"/>
  <c r="AJ167"/>
  <c r="AJ168"/>
  <c r="AJ169"/>
  <c r="AJ170"/>
  <c r="AI170" s="1"/>
  <c r="AJ171"/>
  <c r="AI171" s="1"/>
  <c r="AJ172"/>
  <c r="AJ173"/>
  <c r="AI173" s="1"/>
  <c r="AJ174"/>
  <c r="AI174" s="1"/>
  <c r="AJ175"/>
  <c r="AJ176"/>
  <c r="AJ177"/>
  <c r="AJ178"/>
  <c r="AI178" s="1"/>
  <c r="AJ179"/>
  <c r="AI179" s="1"/>
  <c r="AJ180"/>
  <c r="AJ181"/>
  <c r="AI181" s="1"/>
  <c r="AJ182"/>
  <c r="AI182" s="1"/>
  <c r="AJ183"/>
  <c r="AJ184"/>
  <c r="AJ185"/>
  <c r="AJ186"/>
  <c r="AI186" s="1"/>
  <c r="AJ187"/>
  <c r="AI187" s="1"/>
  <c r="AJ188"/>
  <c r="AJ189"/>
  <c r="AI189" s="1"/>
  <c r="AJ190"/>
  <c r="AI190" s="1"/>
  <c r="AJ191"/>
  <c r="AJ192"/>
  <c r="AJ193"/>
  <c r="AJ194"/>
  <c r="AI194" s="1"/>
  <c r="AJ195"/>
  <c r="AI195" s="1"/>
  <c r="AJ196"/>
  <c r="AJ197"/>
  <c r="AI197" s="1"/>
  <c r="AJ198"/>
  <c r="AI198" s="1"/>
  <c r="AJ199"/>
  <c r="AJ200"/>
  <c r="AJ201"/>
  <c r="AJ202"/>
  <c r="AI202" s="1"/>
  <c r="AJ203"/>
  <c r="AI203" s="1"/>
  <c r="AJ204"/>
  <c r="AJ205"/>
  <c r="AI205" s="1"/>
  <c r="AJ206"/>
  <c r="AI206" s="1"/>
  <c r="AJ207"/>
  <c r="AJ208"/>
  <c r="AJ209"/>
  <c r="AJ210"/>
  <c r="AI210" s="1"/>
  <c r="AJ211"/>
  <c r="AI211" s="1"/>
  <c r="AJ212"/>
  <c r="AJ213"/>
  <c r="AI213" s="1"/>
  <c r="AJ214"/>
  <c r="AI214" s="1"/>
  <c r="AJ215"/>
  <c r="AJ216"/>
  <c r="AJ217"/>
  <c r="AJ218"/>
  <c r="AI218" s="1"/>
  <c r="AJ219"/>
  <c r="AI219" s="1"/>
  <c r="AJ220"/>
  <c r="AJ221"/>
  <c r="AI221" s="1"/>
  <c r="AJ222"/>
  <c r="AI222" s="1"/>
  <c r="AJ223"/>
  <c r="AJ224"/>
  <c r="AJ225"/>
  <c r="AJ226"/>
  <c r="AI226" s="1"/>
  <c r="AJ227"/>
  <c r="AI227" s="1"/>
  <c r="AJ228"/>
  <c r="AJ229"/>
  <c r="AI229" s="1"/>
  <c r="AJ230"/>
  <c r="AI230" s="1"/>
  <c r="AJ231"/>
  <c r="AJ232"/>
  <c r="AJ233"/>
  <c r="AJ234"/>
  <c r="AI234" s="1"/>
  <c r="AJ235"/>
  <c r="AI235" s="1"/>
  <c r="AJ236"/>
  <c r="AJ237"/>
  <c r="AI237" s="1"/>
  <c r="AJ238"/>
  <c r="AI238" s="1"/>
  <c r="AJ239"/>
  <c r="AJ240"/>
  <c r="AJ241"/>
  <c r="AJ242"/>
  <c r="AI242" s="1"/>
  <c r="AJ243"/>
  <c r="AI243" s="1"/>
  <c r="AJ244"/>
  <c r="AJ245"/>
  <c r="AI245" s="1"/>
  <c r="AJ246"/>
  <c r="AI246" s="1"/>
  <c r="AJ247"/>
  <c r="AJ248"/>
  <c r="AJ249"/>
  <c r="AJ250"/>
  <c r="AI250" s="1"/>
  <c r="AJ251"/>
  <c r="AI251" s="1"/>
  <c r="AJ252"/>
  <c r="AJ253"/>
  <c r="AI253" s="1"/>
  <c r="AJ254"/>
  <c r="AI254" s="1"/>
  <c r="AJ255"/>
  <c r="AJ256"/>
  <c r="AJ257"/>
  <c r="AJ258"/>
  <c r="AI258" s="1"/>
  <c r="AJ259"/>
  <c r="AI259" s="1"/>
  <c r="AJ260"/>
  <c r="AJ261"/>
  <c r="AI261" s="1"/>
  <c r="AJ262"/>
  <c r="AI262" s="1"/>
  <c r="AJ263"/>
  <c r="AJ264"/>
  <c r="AJ265"/>
  <c r="AJ266"/>
  <c r="AI266" s="1"/>
  <c r="AJ267"/>
  <c r="AI267" s="1"/>
  <c r="AJ268"/>
  <c r="AJ269"/>
  <c r="AI269" s="1"/>
  <c r="AJ270"/>
  <c r="AI270" s="1"/>
  <c r="AJ271"/>
  <c r="AJ272"/>
  <c r="AJ273"/>
  <c r="AJ274"/>
  <c r="AI274" s="1"/>
  <c r="AJ275"/>
  <c r="AI275" s="1"/>
  <c r="AJ276"/>
  <c r="AJ277"/>
  <c r="AI277" s="1"/>
  <c r="AJ278"/>
  <c r="AI278" s="1"/>
  <c r="AJ279"/>
  <c r="AJ280"/>
  <c r="AJ281"/>
  <c r="AJ282"/>
  <c r="AI282" s="1"/>
  <c r="AJ283"/>
  <c r="AI283" s="1"/>
  <c r="AJ284"/>
  <c r="AJ285"/>
  <c r="AI285" s="1"/>
  <c r="AJ286"/>
  <c r="AI286" s="1"/>
  <c r="AJ287"/>
  <c r="AJ288"/>
  <c r="AJ289"/>
  <c r="AJ290"/>
  <c r="AI290" s="1"/>
  <c r="AJ291"/>
  <c r="AI291" s="1"/>
  <c r="AJ292"/>
  <c r="AJ293"/>
  <c r="AI293" s="1"/>
  <c r="AJ294"/>
  <c r="AI294" s="1"/>
  <c r="AJ295"/>
  <c r="AJ296"/>
  <c r="AJ297"/>
  <c r="AJ298"/>
  <c r="AI298" s="1"/>
  <c r="AJ299"/>
  <c r="AI299" s="1"/>
  <c r="AJ300"/>
  <c r="AJ301"/>
  <c r="AI301" s="1"/>
  <c r="AJ302"/>
  <c r="AI302" s="1"/>
  <c r="AJ303"/>
  <c r="AJ304"/>
  <c r="AJ305"/>
  <c r="AJ306"/>
  <c r="AI306" s="1"/>
  <c r="AJ307"/>
  <c r="AI307" s="1"/>
  <c r="AJ308"/>
  <c r="AJ309"/>
  <c r="AI309" s="1"/>
  <c r="AJ310"/>
  <c r="AI310" s="1"/>
  <c r="AJ311"/>
  <c r="AJ312"/>
  <c r="AJ313"/>
  <c r="AJ314"/>
  <c r="AI314" s="1"/>
  <c r="AJ315"/>
  <c r="AI315" s="1"/>
  <c r="AJ316"/>
  <c r="AJ317"/>
  <c r="AI317" s="1"/>
  <c r="AJ318"/>
  <c r="AI318" s="1"/>
  <c r="AJ319"/>
  <c r="AJ320"/>
  <c r="AJ321"/>
  <c r="AJ322"/>
  <c r="AI322" s="1"/>
  <c r="AJ323"/>
  <c r="AI323" s="1"/>
  <c r="AJ324"/>
  <c r="AJ325"/>
  <c r="AI325" s="1"/>
  <c r="AJ326"/>
  <c r="AI326" s="1"/>
  <c r="AJ327"/>
  <c r="AJ328"/>
  <c r="AJ329"/>
  <c r="AJ330"/>
  <c r="AI330" s="1"/>
  <c r="AJ331"/>
  <c r="AI331" s="1"/>
  <c r="AJ332"/>
  <c r="AJ333"/>
  <c r="AJ334"/>
  <c r="AI334" s="1"/>
  <c r="AJ335"/>
  <c r="AI335" s="1"/>
  <c r="AJ336"/>
  <c r="AJ337"/>
  <c r="AJ338"/>
  <c r="AI338" s="1"/>
  <c r="AJ339"/>
  <c r="AI339" s="1"/>
  <c r="AJ340"/>
  <c r="AJ341"/>
  <c r="AI341" s="1"/>
  <c r="AJ342"/>
  <c r="AI342" s="1"/>
  <c r="AJ343"/>
  <c r="AJ344"/>
  <c r="AJ345"/>
  <c r="AJ346"/>
  <c r="AI346" s="1"/>
  <c r="AJ347"/>
  <c r="AI347" s="1"/>
  <c r="AJ348"/>
  <c r="AJ349"/>
  <c r="AJ350"/>
  <c r="AI350" s="1"/>
  <c r="AJ351"/>
  <c r="AI351" s="1"/>
  <c r="AJ352"/>
  <c r="AJ353"/>
  <c r="AJ354"/>
  <c r="AI354" s="1"/>
  <c r="AJ355"/>
  <c r="AI355" s="1"/>
  <c r="AJ356"/>
  <c r="AJ357"/>
  <c r="AI357" s="1"/>
  <c r="AJ358"/>
  <c r="AI358" s="1"/>
  <c r="AJ359"/>
  <c r="AJ360"/>
  <c r="AI360" s="1"/>
  <c r="AJ361"/>
  <c r="AJ362"/>
  <c r="AI362" s="1"/>
  <c r="AJ363"/>
  <c r="AI363" s="1"/>
  <c r="AJ364"/>
  <c r="AI364" s="1"/>
  <c r="AJ365"/>
  <c r="AJ366"/>
  <c r="AI366" s="1"/>
  <c r="AJ367"/>
  <c r="AI367" s="1"/>
  <c r="AJ368"/>
  <c r="AI368" s="1"/>
  <c r="AJ369"/>
  <c r="AJ370"/>
  <c r="AI370" s="1"/>
  <c r="AJ371"/>
  <c r="AI371" s="1"/>
  <c r="AJ372"/>
  <c r="AJ373"/>
  <c r="AI373" s="1"/>
  <c r="AJ374"/>
  <c r="AI374" s="1"/>
  <c r="AJ375"/>
  <c r="AJ376"/>
  <c r="AI376" s="1"/>
  <c r="AJ377"/>
  <c r="AJ378"/>
  <c r="AI378" s="1"/>
  <c r="AJ379"/>
  <c r="AI379" s="1"/>
  <c r="AJ380"/>
  <c r="AI380" s="1"/>
  <c r="AJ381"/>
  <c r="AJ382"/>
  <c r="AI382" s="1"/>
  <c r="AJ383"/>
  <c r="AI383" s="1"/>
  <c r="AJ384"/>
  <c r="AI384" s="1"/>
  <c r="AJ385"/>
  <c r="AJ386"/>
  <c r="AI386" s="1"/>
  <c r="AJ387"/>
  <c r="AI387" s="1"/>
  <c r="AJ388"/>
  <c r="AJ389"/>
  <c r="AI389" s="1"/>
  <c r="AJ390"/>
  <c r="AI390" s="1"/>
  <c r="AJ391"/>
  <c r="AJ392"/>
  <c r="AI392" s="1"/>
  <c r="AJ393"/>
  <c r="AJ394"/>
  <c r="AI394" s="1"/>
  <c r="AJ395"/>
  <c r="AI395" s="1"/>
  <c r="AJ396"/>
  <c r="AI396" s="1"/>
  <c r="AJ397"/>
  <c r="AJ398"/>
  <c r="AI398" s="1"/>
  <c r="AJ399"/>
  <c r="AI399" s="1"/>
  <c r="AJ400"/>
  <c r="AI400" s="1"/>
  <c r="AJ401"/>
  <c r="AJ402"/>
  <c r="AI402" s="1"/>
  <c r="AJ403"/>
  <c r="AI403" s="1"/>
  <c r="AJ404"/>
  <c r="AJ405"/>
  <c r="AI405" s="1"/>
  <c r="AJ406"/>
  <c r="AI406" s="1"/>
  <c r="AJ407"/>
  <c r="AJ408"/>
  <c r="AI408" s="1"/>
  <c r="AJ409"/>
  <c r="AJ410"/>
  <c r="AI410" s="1"/>
  <c r="AJ411"/>
  <c r="AI411" s="1"/>
  <c r="AJ412"/>
  <c r="AI412" s="1"/>
  <c r="AJ413"/>
  <c r="AJ414"/>
  <c r="AI414" s="1"/>
  <c r="AJ415"/>
  <c r="AI415" s="1"/>
  <c r="AJ416"/>
  <c r="AI416" s="1"/>
  <c r="AJ417"/>
  <c r="AJ418"/>
  <c r="AI418" s="1"/>
  <c r="AJ419"/>
  <c r="AI419" s="1"/>
  <c r="AJ420"/>
  <c r="AJ421"/>
  <c r="AI421" s="1"/>
  <c r="AJ422"/>
  <c r="AI422" s="1"/>
  <c r="AJ423"/>
  <c r="AJ424"/>
  <c r="AI424" s="1"/>
  <c r="AJ425"/>
  <c r="AJ426"/>
  <c r="AI426" s="1"/>
  <c r="AJ427"/>
  <c r="AI427" s="1"/>
  <c r="AJ428"/>
  <c r="AI428" s="1"/>
  <c r="AJ429"/>
  <c r="AJ430"/>
  <c r="AI430" s="1"/>
  <c r="AJ431"/>
  <c r="AI431" s="1"/>
  <c r="AJ432"/>
  <c r="AI432" s="1"/>
  <c r="AJ433"/>
  <c r="AJ434"/>
  <c r="AI434" s="1"/>
  <c r="AJ435"/>
  <c r="AI435" s="1"/>
  <c r="AJ436"/>
  <c r="AJ437"/>
  <c r="AI437" s="1"/>
  <c r="AJ438"/>
  <c r="AI438" s="1"/>
  <c r="AJ439"/>
  <c r="AJ440"/>
  <c r="AI440" s="1"/>
  <c r="AJ441"/>
  <c r="AJ442"/>
  <c r="AI442" s="1"/>
  <c r="AJ443"/>
  <c r="AI443" s="1"/>
  <c r="AJ444"/>
  <c r="AI444" s="1"/>
  <c r="AJ445"/>
  <c r="AJ446"/>
  <c r="AI446" s="1"/>
  <c r="AJ447"/>
  <c r="AI447" s="1"/>
  <c r="AJ448"/>
  <c r="AI448" s="1"/>
  <c r="AJ449"/>
  <c r="AJ450"/>
  <c r="AI450" s="1"/>
  <c r="AJ451"/>
  <c r="AI451" s="1"/>
  <c r="AJ452"/>
  <c r="AJ453"/>
  <c r="AI453" s="1"/>
  <c r="AJ454"/>
  <c r="AI454" s="1"/>
  <c r="AJ455"/>
  <c r="AJ456"/>
  <c r="AI456" s="1"/>
  <c r="AJ457"/>
  <c r="AJ458"/>
  <c r="AI458" s="1"/>
  <c r="AJ459"/>
  <c r="AI459" s="1"/>
  <c r="AJ460"/>
  <c r="AI460" s="1"/>
  <c r="AJ461"/>
  <c r="AJ462"/>
  <c r="AI462" s="1"/>
  <c r="AJ463"/>
  <c r="AI463" s="1"/>
  <c r="AJ464"/>
  <c r="AI464" s="1"/>
  <c r="AJ465"/>
  <c r="AJ466"/>
  <c r="AI466" s="1"/>
  <c r="AJ467"/>
  <c r="AI467" s="1"/>
  <c r="AJ468"/>
  <c r="AJ469"/>
  <c r="AI469" s="1"/>
  <c r="AJ470"/>
  <c r="AI470" s="1"/>
  <c r="AJ471"/>
  <c r="AJ472"/>
  <c r="AI472" s="1"/>
  <c r="AJ473"/>
  <c r="AJ474"/>
  <c r="AI474" s="1"/>
  <c r="AJ475"/>
  <c r="AI475" s="1"/>
  <c r="AJ476"/>
  <c r="AI476" s="1"/>
  <c r="AJ477"/>
  <c r="AJ478"/>
  <c r="AI478" s="1"/>
  <c r="AJ479"/>
  <c r="AI479" s="1"/>
  <c r="AJ480"/>
  <c r="AI480" s="1"/>
  <c r="AJ481"/>
  <c r="AJ482"/>
  <c r="AI482" s="1"/>
  <c r="AJ483"/>
  <c r="AI483" s="1"/>
  <c r="AJ484"/>
  <c r="AJ485"/>
  <c r="AI485" s="1"/>
  <c r="AJ486"/>
  <c r="AI486" s="1"/>
  <c r="AJ487"/>
  <c r="AJ488"/>
  <c r="AI488" s="1"/>
  <c r="AJ489"/>
  <c r="AJ490"/>
  <c r="AI490" s="1"/>
  <c r="AJ491"/>
  <c r="AI491" s="1"/>
  <c r="AJ492"/>
  <c r="AI492" s="1"/>
  <c r="AJ493"/>
  <c r="AJ494"/>
  <c r="AI494" s="1"/>
  <c r="AJ495"/>
  <c r="AI495" s="1"/>
  <c r="AJ496"/>
  <c r="AI496" s="1"/>
  <c r="AJ497"/>
  <c r="AJ498"/>
  <c r="AI498" s="1"/>
  <c r="AJ499"/>
  <c r="AI499" s="1"/>
  <c r="AJ500"/>
  <c r="AJ501"/>
  <c r="AI501" s="1"/>
  <c r="AJ502"/>
  <c r="AI502" s="1"/>
  <c r="AJ503"/>
  <c r="AJ504"/>
  <c r="AI504" s="1"/>
  <c r="AJ505"/>
  <c r="AJ506"/>
  <c r="AI506" s="1"/>
  <c r="AJ507"/>
  <c r="AI507" s="1"/>
  <c r="AJ508"/>
  <c r="AI508" s="1"/>
  <c r="AJ509"/>
  <c r="AJ510"/>
  <c r="AI510" s="1"/>
  <c r="AJ511"/>
  <c r="AI511" s="1"/>
  <c r="AJ512"/>
  <c r="AI512" s="1"/>
  <c r="AJ513"/>
  <c r="AJ514"/>
  <c r="AI514" s="1"/>
  <c r="AJ515"/>
  <c r="AI515" s="1"/>
  <c r="AJ516"/>
  <c r="AJ517"/>
  <c r="AI517" s="1"/>
  <c r="AJ518"/>
  <c r="AI518" s="1"/>
  <c r="AJ519"/>
  <c r="AJ520"/>
  <c r="AI520" s="1"/>
  <c r="AJ521"/>
  <c r="AJ522"/>
  <c r="AI522" s="1"/>
  <c r="AJ523"/>
  <c r="AI523" s="1"/>
  <c r="AJ524"/>
  <c r="AI524" s="1"/>
  <c r="AJ525"/>
  <c r="AJ526"/>
  <c r="AI526" s="1"/>
  <c r="AJ527"/>
  <c r="AI527" s="1"/>
  <c r="AJ528"/>
  <c r="AI528" s="1"/>
  <c r="AJ529"/>
  <c r="AJ530"/>
  <c r="AI530" s="1"/>
  <c r="AJ531"/>
  <c r="AI531" s="1"/>
  <c r="AJ532"/>
  <c r="AJ533"/>
  <c r="AI533" s="1"/>
  <c r="AJ534"/>
  <c r="AI534" s="1"/>
  <c r="AJ535"/>
  <c r="AJ536"/>
  <c r="AI536" s="1"/>
  <c r="AJ537"/>
  <c r="AJ538"/>
  <c r="AI538" s="1"/>
  <c r="AJ539"/>
  <c r="AI539" s="1"/>
  <c r="AJ540"/>
  <c r="AI540" s="1"/>
  <c r="AJ541"/>
  <c r="AJ542"/>
  <c r="AI542" s="1"/>
  <c r="AJ543"/>
  <c r="AI543" s="1"/>
  <c r="AJ544"/>
  <c r="AI544" s="1"/>
  <c r="AJ545"/>
  <c r="AJ546"/>
  <c r="AI546" s="1"/>
  <c r="AJ547"/>
  <c r="AI547" s="1"/>
  <c r="AJ548"/>
  <c r="AJ549"/>
  <c r="AI549" s="1"/>
  <c r="AJ550"/>
  <c r="AI550" s="1"/>
  <c r="AJ551"/>
  <c r="AJ552"/>
  <c r="AI552" s="1"/>
  <c r="AJ553"/>
  <c r="AJ554"/>
  <c r="AI554" s="1"/>
  <c r="AJ555"/>
  <c r="AI555" s="1"/>
  <c r="AJ556"/>
  <c r="AI556" s="1"/>
  <c r="AJ557"/>
  <c r="AJ558"/>
  <c r="AI558" s="1"/>
  <c r="AJ559"/>
  <c r="AI559" s="1"/>
  <c r="AJ560"/>
  <c r="AI560" s="1"/>
  <c r="AJ561"/>
  <c r="AJ562"/>
  <c r="AI562" s="1"/>
  <c r="AJ563"/>
  <c r="AI563" s="1"/>
  <c r="AJ564"/>
  <c r="AJ565"/>
  <c r="AI565" s="1"/>
  <c r="AJ566"/>
  <c r="AI566" s="1"/>
  <c r="AJ567"/>
  <c r="AJ568"/>
  <c r="AI568" s="1"/>
  <c r="AJ569"/>
  <c r="AJ570"/>
  <c r="AI570" s="1"/>
  <c r="AJ571"/>
  <c r="AI571" s="1"/>
  <c r="AJ572"/>
  <c r="AI572" s="1"/>
  <c r="AJ573"/>
  <c r="AJ574"/>
  <c r="AI574" s="1"/>
  <c r="AJ575"/>
  <c r="AI575" s="1"/>
  <c r="AJ576"/>
  <c r="AI576" s="1"/>
  <c r="AJ577"/>
  <c r="AJ578"/>
  <c r="AI578" s="1"/>
  <c r="AJ579"/>
  <c r="AI579" s="1"/>
  <c r="AJ580"/>
  <c r="AJ581"/>
  <c r="AI581" s="1"/>
  <c r="AJ582"/>
  <c r="AI582" s="1"/>
  <c r="AJ583"/>
  <c r="AJ584"/>
  <c r="AI584" s="1"/>
  <c r="AJ585"/>
  <c r="AJ586"/>
  <c r="AI586" s="1"/>
  <c r="AJ587"/>
  <c r="AI587" s="1"/>
  <c r="AJ588"/>
  <c r="AI588" s="1"/>
  <c r="AJ589"/>
  <c r="AJ590"/>
  <c r="AI590" s="1"/>
  <c r="AJ591"/>
  <c r="AI591" s="1"/>
  <c r="AJ592"/>
  <c r="AI592" s="1"/>
  <c r="AJ593"/>
  <c r="AJ594"/>
  <c r="AI594" s="1"/>
  <c r="AJ595"/>
  <c r="AI595" s="1"/>
  <c r="AJ596"/>
  <c r="AJ597"/>
  <c r="AI597" s="1"/>
  <c r="AJ598"/>
  <c r="AI598" s="1"/>
  <c r="AJ599"/>
  <c r="AJ600"/>
  <c r="AI600" s="1"/>
  <c r="AJ601"/>
  <c r="AJ602"/>
  <c r="AI602" s="1"/>
  <c r="AJ603"/>
  <c r="AI603" s="1"/>
  <c r="AJ604"/>
  <c r="AI604" s="1"/>
  <c r="AJ605"/>
  <c r="AJ606"/>
  <c r="AI606" s="1"/>
  <c r="AJ607"/>
  <c r="AI607" s="1"/>
  <c r="AJ608"/>
  <c r="AI608" s="1"/>
  <c r="AJ609"/>
  <c r="AJ610"/>
  <c r="AI610" s="1"/>
  <c r="AJ611"/>
  <c r="AI611" s="1"/>
  <c r="AJ612"/>
  <c r="AJ613"/>
  <c r="AI613" s="1"/>
  <c r="AJ614"/>
  <c r="AI614" s="1"/>
  <c r="AJ615"/>
  <c r="AJ616"/>
  <c r="AI616" s="1"/>
  <c r="AJ617"/>
  <c r="AJ618"/>
  <c r="AI618" s="1"/>
  <c r="AJ619"/>
  <c r="AI619" s="1"/>
  <c r="AJ620"/>
  <c r="AI620" s="1"/>
  <c r="AJ621"/>
  <c r="AJ622"/>
  <c r="AI622" s="1"/>
  <c r="AJ623"/>
  <c r="AI623" s="1"/>
  <c r="AJ624"/>
  <c r="AI624" s="1"/>
  <c r="AJ625"/>
  <c r="AJ626"/>
  <c r="AI626" s="1"/>
  <c r="AJ627"/>
  <c r="AI627" s="1"/>
  <c r="AJ628"/>
  <c r="AJ629"/>
  <c r="AI629" s="1"/>
  <c r="AJ630"/>
  <c r="AI630" s="1"/>
  <c r="AJ631"/>
  <c r="AJ632"/>
  <c r="AI632" s="1"/>
  <c r="AJ633"/>
  <c r="AJ634"/>
  <c r="AI634" s="1"/>
  <c r="AJ635"/>
  <c r="AI635" s="1"/>
  <c r="AJ636"/>
  <c r="AI636" s="1"/>
  <c r="AJ637"/>
  <c r="AJ638"/>
  <c r="AI638" s="1"/>
  <c r="AJ639"/>
  <c r="AI639" s="1"/>
  <c r="AJ640"/>
  <c r="AI640" s="1"/>
  <c r="AJ641"/>
  <c r="AJ642"/>
  <c r="AI642" s="1"/>
  <c r="AJ643"/>
  <c r="AI643" s="1"/>
  <c r="AJ644"/>
  <c r="AJ645"/>
  <c r="AI645" s="1"/>
  <c r="AJ646"/>
  <c r="AI646" s="1"/>
  <c r="AJ647"/>
  <c r="AJ648"/>
  <c r="AI648" s="1"/>
  <c r="AJ649"/>
  <c r="AJ650"/>
  <c r="AI650" s="1"/>
  <c r="AJ651"/>
  <c r="AI651" s="1"/>
  <c r="AJ652"/>
  <c r="AI652" s="1"/>
  <c r="AJ653"/>
  <c r="AJ654"/>
  <c r="AI654" s="1"/>
  <c r="AJ655"/>
  <c r="AI655" s="1"/>
  <c r="AJ656"/>
  <c r="AI656" s="1"/>
  <c r="AJ657"/>
  <c r="AJ658"/>
  <c r="AI658" s="1"/>
  <c r="AJ659"/>
  <c r="AI659" s="1"/>
  <c r="AJ660"/>
  <c r="AJ661"/>
  <c r="AI661" s="1"/>
  <c r="AJ662"/>
  <c r="AI662" s="1"/>
  <c r="AJ663"/>
  <c r="AJ664"/>
  <c r="AI664" s="1"/>
  <c r="AJ665"/>
  <c r="AJ666"/>
  <c r="AI666" s="1"/>
  <c r="AJ667"/>
  <c r="AI667" s="1"/>
  <c r="AJ668"/>
  <c r="AI668" s="1"/>
  <c r="AJ669"/>
  <c r="AJ670"/>
  <c r="AI670" s="1"/>
  <c r="AJ671"/>
  <c r="AI671" s="1"/>
  <c r="AJ672"/>
  <c r="AI672" s="1"/>
  <c r="AJ673"/>
  <c r="AJ674"/>
  <c r="AI674" s="1"/>
  <c r="AJ675"/>
  <c r="AI675" s="1"/>
  <c r="AJ676"/>
  <c r="AJ677"/>
  <c r="AI677" s="1"/>
  <c r="AJ678"/>
  <c r="AI678" s="1"/>
  <c r="AJ679"/>
  <c r="AJ680"/>
  <c r="AI680" s="1"/>
  <c r="AJ681"/>
  <c r="AJ682"/>
  <c r="AI682" s="1"/>
  <c r="AJ683"/>
  <c r="AI683" s="1"/>
  <c r="AJ684"/>
  <c r="AI684" s="1"/>
  <c r="AJ685"/>
  <c r="AJ686"/>
  <c r="AI686" s="1"/>
  <c r="AJ687"/>
  <c r="AI687" s="1"/>
  <c r="AJ688"/>
  <c r="AI688" s="1"/>
  <c r="AJ689"/>
  <c r="AJ690"/>
  <c r="AI690" s="1"/>
  <c r="AJ691"/>
  <c r="AI691" s="1"/>
  <c r="AJ692"/>
  <c r="AJ693"/>
  <c r="AI693" s="1"/>
  <c r="AJ694"/>
  <c r="AI694" s="1"/>
  <c r="AJ695"/>
  <c r="AJ696"/>
  <c r="AI696" s="1"/>
  <c r="AJ697"/>
  <c r="AJ698"/>
  <c r="AI698" s="1"/>
  <c r="AJ699"/>
  <c r="AI699" s="1"/>
  <c r="AJ700"/>
  <c r="AI700" s="1"/>
  <c r="AJ701"/>
  <c r="AJ702"/>
  <c r="AI702" s="1"/>
  <c r="AJ703"/>
  <c r="AI703" s="1"/>
  <c r="AJ704"/>
  <c r="AI704" s="1"/>
  <c r="AJ705"/>
  <c r="AJ706"/>
  <c r="AI706" s="1"/>
  <c r="AJ707"/>
  <c r="AI707" s="1"/>
  <c r="AJ708"/>
  <c r="AJ709"/>
  <c r="AI709" s="1"/>
  <c r="AJ710"/>
  <c r="AI710" s="1"/>
  <c r="AJ711"/>
  <c r="AJ712"/>
  <c r="AI712" s="1"/>
  <c r="AJ713"/>
  <c r="AJ714"/>
  <c r="AI714" s="1"/>
  <c r="AJ715"/>
  <c r="AI715" s="1"/>
  <c r="AJ716"/>
  <c r="AI716" s="1"/>
  <c r="AJ717"/>
  <c r="AJ718"/>
  <c r="AI718" s="1"/>
  <c r="AJ719"/>
  <c r="AI719" s="1"/>
  <c r="AJ720"/>
  <c r="AI720" s="1"/>
  <c r="AJ721"/>
  <c r="AJ722"/>
  <c r="AI722" s="1"/>
  <c r="AJ723"/>
  <c r="AI723" s="1"/>
  <c r="AJ724"/>
  <c r="AJ725"/>
  <c r="AI725" s="1"/>
  <c r="AJ726"/>
  <c r="AI726" s="1"/>
  <c r="AJ727"/>
  <c r="AI727" s="1"/>
  <c r="AJ728"/>
  <c r="AI728" s="1"/>
  <c r="AJ729"/>
  <c r="AI729" s="1"/>
  <c r="AJ730"/>
  <c r="AI730" s="1"/>
  <c r="AJ731"/>
  <c r="AI731" s="1"/>
  <c r="AJ732"/>
  <c r="AI732" s="1"/>
  <c r="AJ733"/>
  <c r="AI733" s="1"/>
  <c r="AJ734"/>
  <c r="AI734" s="1"/>
  <c r="AJ735"/>
  <c r="AI735" s="1"/>
  <c r="AJ736"/>
  <c r="AJ737"/>
  <c r="AI737" s="1"/>
  <c r="AJ738"/>
  <c r="AI738" s="1"/>
  <c r="AJ739"/>
  <c r="AI739" s="1"/>
  <c r="AJ740"/>
  <c r="AI740" s="1"/>
  <c r="AJ741"/>
  <c r="AI741" s="1"/>
  <c r="AJ742"/>
  <c r="AI742" s="1"/>
  <c r="AJ743"/>
  <c r="AI743" s="1"/>
  <c r="AJ744"/>
  <c r="AJ745"/>
  <c r="AI745" s="1"/>
  <c r="AJ746"/>
  <c r="AI746" s="1"/>
  <c r="AJ747"/>
  <c r="AI747" s="1"/>
  <c r="AJ748"/>
  <c r="AI748" s="1"/>
  <c r="AJ749"/>
  <c r="AI749" s="1"/>
  <c r="AJ750"/>
  <c r="AI750" s="1"/>
  <c r="AJ751"/>
  <c r="AI751" s="1"/>
  <c r="AJ752"/>
  <c r="AI752" s="1"/>
  <c r="AJ753"/>
  <c r="AI753" s="1"/>
  <c r="AJ754"/>
  <c r="AI754" s="1"/>
  <c r="AJ755"/>
  <c r="AI755" s="1"/>
  <c r="AJ756"/>
  <c r="AJ757"/>
  <c r="AI757" s="1"/>
  <c r="AJ758"/>
  <c r="AI758" s="1"/>
  <c r="AJ759"/>
  <c r="AI759" s="1"/>
  <c r="AJ760"/>
  <c r="AI760" s="1"/>
  <c r="AJ761"/>
  <c r="AI761" s="1"/>
  <c r="AJ762"/>
  <c r="AI762" s="1"/>
  <c r="AJ763"/>
  <c r="AI763" s="1"/>
  <c r="AJ764"/>
  <c r="AI764" s="1"/>
  <c r="AJ765"/>
  <c r="AI765" s="1"/>
  <c r="AJ766"/>
  <c r="AI766" s="1"/>
  <c r="AJ767"/>
  <c r="AI767" s="1"/>
  <c r="AJ768"/>
  <c r="AJ769"/>
  <c r="AI769" s="1"/>
  <c r="AJ770"/>
  <c r="AI770" s="1"/>
  <c r="AJ771"/>
  <c r="AJ772"/>
  <c r="AJ773"/>
  <c r="AI773" s="1"/>
  <c r="AJ774"/>
  <c r="AI774" s="1"/>
  <c r="AJ775"/>
  <c r="AJ776"/>
  <c r="AJ777"/>
  <c r="AJ778"/>
  <c r="AI778" s="1"/>
  <c r="AJ779"/>
  <c r="AI779" s="1"/>
  <c r="AJ780"/>
  <c r="AJ781"/>
  <c r="AJ782"/>
  <c r="AI782" s="1"/>
  <c r="AJ783"/>
  <c r="AI783" s="1"/>
  <c r="AJ784"/>
  <c r="AJ785"/>
  <c r="AJ786"/>
  <c r="AI786" s="1"/>
  <c r="AJ787"/>
  <c r="AI787" s="1"/>
  <c r="AJ788"/>
  <c r="AJ789"/>
  <c r="AI789" s="1"/>
  <c r="AJ790"/>
  <c r="AI790" s="1"/>
  <c r="AJ791"/>
  <c r="AI791" s="1"/>
  <c r="AJ792"/>
  <c r="AI792" s="1"/>
  <c r="AJ793"/>
  <c r="AI793" s="1"/>
  <c r="AJ794"/>
  <c r="AI794" s="1"/>
  <c r="AJ795"/>
  <c r="AI795" s="1"/>
  <c r="AJ796"/>
  <c r="AI796" s="1"/>
  <c r="AJ797"/>
  <c r="AI797" s="1"/>
  <c r="AJ798"/>
  <c r="AI798" s="1"/>
  <c r="AJ799"/>
  <c r="AI799" s="1"/>
  <c r="AJ800"/>
  <c r="AJ801"/>
  <c r="AI801" s="1"/>
  <c r="AJ802"/>
  <c r="AI802" s="1"/>
  <c r="AJ803"/>
  <c r="AI803" s="1"/>
  <c r="AJ804"/>
  <c r="AI804" s="1"/>
  <c r="AJ805"/>
  <c r="AI805" s="1"/>
  <c r="AJ806"/>
  <c r="AI806" s="1"/>
  <c r="AJ807"/>
  <c r="AI807" s="1"/>
  <c r="AJ808"/>
  <c r="AI808" s="1"/>
  <c r="AJ809"/>
  <c r="AI809" s="1"/>
  <c r="AJ810"/>
  <c r="AI810" s="1"/>
  <c r="AJ811"/>
  <c r="AI811" s="1"/>
  <c r="AJ812"/>
  <c r="AJ813"/>
  <c r="AI813" s="1"/>
  <c r="AJ814"/>
  <c r="AI814" s="1"/>
  <c r="AJ815"/>
  <c r="AI815" s="1"/>
  <c r="AJ816"/>
  <c r="AI816" s="1"/>
  <c r="AJ817"/>
  <c r="AI817" s="1"/>
  <c r="AJ818"/>
  <c r="AI818" s="1"/>
  <c r="AJ819"/>
  <c r="AI819" s="1"/>
  <c r="AJ820"/>
  <c r="AJ821"/>
  <c r="AI821" s="1"/>
  <c r="AJ822"/>
  <c r="AI822" s="1"/>
  <c r="AJ823"/>
  <c r="AI823" s="1"/>
  <c r="AJ824"/>
  <c r="AI824" s="1"/>
  <c r="AJ825"/>
  <c r="AI825" s="1"/>
  <c r="AJ826"/>
  <c r="AI826" s="1"/>
  <c r="AJ827"/>
  <c r="AI827" s="1"/>
  <c r="AJ828"/>
  <c r="AI828" s="1"/>
  <c r="AJ829"/>
  <c r="AI829" s="1"/>
  <c r="AJ830"/>
  <c r="AI830" s="1"/>
  <c r="AJ831"/>
  <c r="AI831" s="1"/>
  <c r="AJ832"/>
  <c r="AJ833"/>
  <c r="AI833" s="1"/>
  <c r="AJ834"/>
  <c r="AI834" s="1"/>
  <c r="AJ835"/>
  <c r="AJ836"/>
  <c r="AI836" s="1"/>
  <c r="AJ837"/>
  <c r="AI837" s="1"/>
  <c r="AJ838"/>
  <c r="AI838" s="1"/>
  <c r="AJ839"/>
  <c r="AJ840"/>
  <c r="AI840" s="1"/>
  <c r="AJ841"/>
  <c r="AJ842"/>
  <c r="AI842" s="1"/>
  <c r="AJ843"/>
  <c r="AI843" s="1"/>
  <c r="AJ844"/>
  <c r="AI844" s="1"/>
  <c r="AJ845"/>
  <c r="AJ846"/>
  <c r="AI846" s="1"/>
  <c r="AJ847"/>
  <c r="AI847" s="1"/>
  <c r="AJ848"/>
  <c r="AJ849"/>
  <c r="AJ850"/>
  <c r="AI850" s="1"/>
  <c r="AJ851"/>
  <c r="AI851" s="1"/>
  <c r="AJ852"/>
  <c r="AI852" s="1"/>
  <c r="AJ853"/>
  <c r="AI853" s="1"/>
  <c r="AJ854"/>
  <c r="AI854" s="1"/>
  <c r="AJ855"/>
  <c r="AI855" s="1"/>
  <c r="AJ856"/>
  <c r="AJ857"/>
  <c r="AI857" s="1"/>
  <c r="AJ858"/>
  <c r="AI858" s="1"/>
  <c r="AJ859"/>
  <c r="AI859" s="1"/>
  <c r="AJ860"/>
  <c r="AI860" s="1"/>
  <c r="AJ861"/>
  <c r="AI861" s="1"/>
  <c r="AJ862"/>
  <c r="AI862" s="1"/>
  <c r="AJ863"/>
  <c r="AI863" s="1"/>
  <c r="AJ864"/>
  <c r="AJ865"/>
  <c r="AI865" s="1"/>
  <c r="AJ866"/>
  <c r="AI866" s="1"/>
  <c r="AJ867"/>
  <c r="AI867" s="1"/>
  <c r="AJ868"/>
  <c r="AI868" s="1"/>
  <c r="AJ869"/>
  <c r="AI869" s="1"/>
  <c r="AJ870"/>
  <c r="AI870" s="1"/>
  <c r="AJ871"/>
  <c r="AI871" s="1"/>
  <c r="AJ872"/>
  <c r="AI872" s="1"/>
  <c r="AJ873"/>
  <c r="AI873" s="1"/>
  <c r="AJ874"/>
  <c r="AI874" s="1"/>
  <c r="AJ875"/>
  <c r="AI875" s="1"/>
  <c r="AJ876"/>
  <c r="AJ877"/>
  <c r="AI877" s="1"/>
  <c r="AJ878"/>
  <c r="AI878" s="1"/>
  <c r="AJ879"/>
  <c r="AI879" s="1"/>
  <c r="AJ880"/>
  <c r="AI880" s="1"/>
  <c r="AJ881"/>
  <c r="AI881" s="1"/>
  <c r="AJ882"/>
  <c r="AI882" s="1"/>
  <c r="AJ883"/>
  <c r="AI883" s="1"/>
  <c r="AJ884"/>
  <c r="AI884" s="1"/>
  <c r="AJ885"/>
  <c r="AI885" s="1"/>
  <c r="AJ886"/>
  <c r="AI886" s="1"/>
  <c r="AJ887"/>
  <c r="AI887" s="1"/>
  <c r="AJ888"/>
  <c r="AJ889"/>
  <c r="AI889" s="1"/>
  <c r="AJ890"/>
  <c r="AI890" s="1"/>
  <c r="AJ891"/>
  <c r="AI891" s="1"/>
  <c r="AJ892"/>
  <c r="AI892" s="1"/>
  <c r="AJ893"/>
  <c r="AI893" s="1"/>
  <c r="AJ894"/>
  <c r="AI894" s="1"/>
  <c r="AJ895"/>
  <c r="AI895" s="1"/>
  <c r="AJ896"/>
  <c r="AJ897"/>
  <c r="AI897" s="1"/>
  <c r="AJ898"/>
  <c r="AI898" s="1"/>
  <c r="AJ899"/>
  <c r="AJ900"/>
  <c r="AJ901"/>
  <c r="AI901" s="1"/>
  <c r="AJ902"/>
  <c r="AI902" s="1"/>
  <c r="AJ903"/>
  <c r="AJ904"/>
  <c r="AJ905"/>
  <c r="AJ906"/>
  <c r="AI906" s="1"/>
  <c r="AJ907"/>
  <c r="AI907" s="1"/>
  <c r="AJ908"/>
  <c r="AJ909"/>
  <c r="AJ910"/>
  <c r="AI910" s="1"/>
  <c r="AJ911"/>
  <c r="AI911" s="1"/>
  <c r="AJ912"/>
  <c r="AJ913"/>
  <c r="AJ914"/>
  <c r="AI914" s="1"/>
  <c r="AJ915"/>
  <c r="AI915" s="1"/>
  <c r="AJ916"/>
  <c r="AJ917"/>
  <c r="AI917" s="1"/>
  <c r="AJ918"/>
  <c r="AI918" s="1"/>
  <c r="AJ919"/>
  <c r="AI919" s="1"/>
  <c r="AJ920"/>
  <c r="AI920" s="1"/>
  <c r="AJ921"/>
  <c r="AI921" s="1"/>
  <c r="AJ922"/>
  <c r="AI922" s="1"/>
  <c r="AJ923"/>
  <c r="AI923" s="1"/>
  <c r="AJ924"/>
  <c r="AJ925"/>
  <c r="AI925" s="1"/>
  <c r="AJ926"/>
  <c r="AI926" s="1"/>
  <c r="AJ927"/>
  <c r="AI927" s="1"/>
  <c r="AJ928"/>
  <c r="AI928" s="1"/>
  <c r="AJ929"/>
  <c r="AI929" s="1"/>
  <c r="AJ930"/>
  <c r="AI930" s="1"/>
  <c r="AJ931"/>
  <c r="AI931" s="1"/>
  <c r="AJ932"/>
  <c r="AI932" s="1"/>
  <c r="AJ933"/>
  <c r="AI933" s="1"/>
  <c r="AJ934"/>
  <c r="AI934" s="1"/>
  <c r="AJ935"/>
  <c r="AI935" s="1"/>
  <c r="AJ936"/>
  <c r="AJ937"/>
  <c r="AI937" s="1"/>
  <c r="AJ938"/>
  <c r="AI938" s="1"/>
  <c r="AJ939"/>
  <c r="AI939" s="1"/>
  <c r="AJ940"/>
  <c r="AI940" s="1"/>
  <c r="AJ941"/>
  <c r="AI941" s="1"/>
  <c r="AJ942"/>
  <c r="AI942" s="1"/>
  <c r="AJ943"/>
  <c r="AI943" s="1"/>
  <c r="AJ944"/>
  <c r="AI944" s="1"/>
  <c r="AJ945"/>
  <c r="AI945" s="1"/>
  <c r="AJ946"/>
  <c r="AI946" s="1"/>
  <c r="AJ947"/>
  <c r="AI947" s="1"/>
  <c r="AJ948"/>
  <c r="AJ949"/>
  <c r="AI949" s="1"/>
  <c r="AJ950"/>
  <c r="AI950" s="1"/>
  <c r="AJ951"/>
  <c r="AI951" s="1"/>
  <c r="AJ952"/>
  <c r="AI952" s="1"/>
  <c r="AJ953"/>
  <c r="AI953" s="1"/>
  <c r="AJ954"/>
  <c r="AI954" s="1"/>
  <c r="AJ955"/>
  <c r="AI955" s="1"/>
  <c r="AJ956"/>
  <c r="AJ957"/>
  <c r="AI957" s="1"/>
  <c r="AJ958"/>
  <c r="AI958" s="1"/>
  <c r="AJ959"/>
  <c r="AI959" s="1"/>
  <c r="AJ960"/>
  <c r="AI960" s="1"/>
  <c r="AJ961"/>
  <c r="AI961" s="1"/>
  <c r="AJ962"/>
  <c r="AI962" s="1"/>
  <c r="AJ963"/>
  <c r="AJ964"/>
  <c r="AJ965"/>
  <c r="AI965" s="1"/>
  <c r="AJ966"/>
  <c r="AI966" s="1"/>
  <c r="AJ967"/>
  <c r="AJ968"/>
  <c r="AI968" s="1"/>
  <c r="AJ969"/>
  <c r="AJ970"/>
  <c r="AI970" s="1"/>
  <c r="AJ971"/>
  <c r="AI971" s="1"/>
  <c r="AJ972"/>
  <c r="AI972" s="1"/>
  <c r="AJ973"/>
  <c r="AJ974"/>
  <c r="AI974" s="1"/>
  <c r="AJ975"/>
  <c r="AI975" s="1"/>
  <c r="AJ976"/>
  <c r="AI976" s="1"/>
  <c r="AJ977"/>
  <c r="AJ978"/>
  <c r="AI978" s="1"/>
  <c r="AJ979"/>
  <c r="AI979" s="1"/>
  <c r="AJ980"/>
  <c r="AJ981"/>
  <c r="AI981" s="1"/>
  <c r="AJ982"/>
  <c r="AI982" s="1"/>
  <c r="AJ983"/>
  <c r="AI983" s="1"/>
  <c r="AJ984"/>
  <c r="AI984" s="1"/>
  <c r="AJ985"/>
  <c r="AI985" s="1"/>
  <c r="AJ986"/>
  <c r="AI986" s="1"/>
  <c r="AJ987"/>
  <c r="AI987" s="1"/>
  <c r="AJ988"/>
  <c r="AI988" s="1"/>
  <c r="AJ989"/>
  <c r="AI989" s="1"/>
  <c r="AJ990"/>
  <c r="AI990" s="1"/>
  <c r="AJ991"/>
  <c r="AI991" s="1"/>
  <c r="AJ992"/>
  <c r="AJ993"/>
  <c r="AI993" s="1"/>
  <c r="AJ994"/>
  <c r="AI994" s="1"/>
  <c r="AJ995"/>
  <c r="AI995" s="1"/>
  <c r="AJ996"/>
  <c r="AI996" s="1"/>
  <c r="AJ997"/>
  <c r="AI997" s="1"/>
  <c r="AJ998"/>
  <c r="AI998" s="1"/>
  <c r="AJ999"/>
  <c r="AI999" s="1"/>
  <c r="AJ1000"/>
  <c r="AJ1001"/>
  <c r="AI1001" s="1"/>
  <c r="AJ1002"/>
  <c r="AI1002" s="1"/>
  <c r="AJ1003"/>
  <c r="AI1003" s="1"/>
  <c r="AJ1004"/>
  <c r="AI1004" s="1"/>
  <c r="AJ1005"/>
  <c r="AI1005" s="1"/>
  <c r="AJ1006"/>
  <c r="AI1006" s="1"/>
  <c r="AJ1007"/>
  <c r="AI1007" s="1"/>
  <c r="AJ1008"/>
  <c r="AI1008" s="1"/>
  <c r="AJ1009"/>
  <c r="AI1009" s="1"/>
  <c r="AJ1010"/>
  <c r="AI1010" s="1"/>
  <c r="AJ1011"/>
  <c r="AI1011" s="1"/>
  <c r="AJ1012"/>
  <c r="AJ1013"/>
  <c r="AI1013" s="1"/>
  <c r="AJ1014"/>
  <c r="AI1014" s="1"/>
  <c r="AJ1015"/>
  <c r="AI1015" s="1"/>
  <c r="AJ1016"/>
  <c r="AI1016" s="1"/>
  <c r="AJ1017"/>
  <c r="AI1017" s="1"/>
  <c r="AJ1018"/>
  <c r="AI1018" s="1"/>
  <c r="AJ1019"/>
  <c r="AI1019" s="1"/>
  <c r="AJ1020"/>
  <c r="AI1020" s="1"/>
  <c r="AJ1021"/>
  <c r="AI1021" s="1"/>
  <c r="AJ1022"/>
  <c r="AI1022" s="1"/>
  <c r="AJ1023"/>
  <c r="AI1023" s="1"/>
  <c r="AJ1024"/>
  <c r="AJ1025"/>
  <c r="AI1025" s="1"/>
  <c r="AJ1026"/>
  <c r="AI1026" s="1"/>
  <c r="AJ1027"/>
  <c r="AJ1028"/>
  <c r="AJ1029"/>
  <c r="AI1029" s="1"/>
  <c r="AJ1030"/>
  <c r="AI1030" s="1"/>
  <c r="AJ1031"/>
  <c r="AJ1032"/>
  <c r="AJ1033"/>
  <c r="AJ1034"/>
  <c r="AI1034" s="1"/>
  <c r="AJ1035"/>
  <c r="AI1035" s="1"/>
  <c r="AJ1036"/>
  <c r="AJ1037"/>
  <c r="AJ1038"/>
  <c r="AI1038" s="1"/>
  <c r="AJ1039"/>
  <c r="AI1039" s="1"/>
  <c r="AJ1040"/>
  <c r="AJ1041"/>
  <c r="AJ1042"/>
  <c r="AI1042" s="1"/>
  <c r="AJ1043"/>
  <c r="AI1043" s="1"/>
  <c r="AJ1044"/>
  <c r="AJ1045"/>
  <c r="AI1045" s="1"/>
  <c r="AJ1046"/>
  <c r="AI1046" s="1"/>
  <c r="AJ1047"/>
  <c r="AI1047" s="1"/>
  <c r="AJ1048"/>
  <c r="AI1048" s="1"/>
  <c r="AJ1049"/>
  <c r="AI1049" s="1"/>
  <c r="AJ1050"/>
  <c r="AI1050" s="1"/>
  <c r="AJ1051"/>
  <c r="AI1051" s="1"/>
  <c r="AJ1052"/>
  <c r="AI1052" s="1"/>
  <c r="AJ1053"/>
  <c r="AI1053" s="1"/>
  <c r="AJ1054"/>
  <c r="AI1054" s="1"/>
  <c r="AJ1055"/>
  <c r="AI1055" s="1"/>
  <c r="AJ1056"/>
  <c r="AJ1057"/>
  <c r="AI1057" s="1"/>
  <c r="AJ1058"/>
  <c r="AI1058" s="1"/>
  <c r="AJ1059"/>
  <c r="AI1059" s="1"/>
  <c r="AJ1060"/>
  <c r="AI1060" s="1"/>
  <c r="AJ1061"/>
  <c r="AI1061" s="1"/>
  <c r="AJ1062"/>
  <c r="AI1062" s="1"/>
  <c r="AJ1063"/>
  <c r="AI1063" s="1"/>
  <c r="AJ1064"/>
  <c r="AI1064" s="1"/>
  <c r="AJ1065"/>
  <c r="AI1065" s="1"/>
  <c r="AJ1066"/>
  <c r="AI1066" s="1"/>
  <c r="AJ1067"/>
  <c r="AI1067" s="1"/>
  <c r="AJ1068"/>
  <c r="AJ1069"/>
  <c r="AI1069" s="1"/>
  <c r="AJ1070"/>
  <c r="AI1070" s="1"/>
  <c r="AJ1071"/>
  <c r="AI1071" s="1"/>
  <c r="AJ1072"/>
  <c r="AI1072" s="1"/>
  <c r="AJ1073"/>
  <c r="AI1073" s="1"/>
  <c r="AJ1074"/>
  <c r="AI1074" s="1"/>
  <c r="AJ1075"/>
  <c r="AI1075" s="1"/>
  <c r="AJ1076"/>
  <c r="AJ1077"/>
  <c r="AI1077" s="1"/>
  <c r="AJ1078"/>
  <c r="AI1078" s="1"/>
  <c r="AJ1079"/>
  <c r="AI1079" s="1"/>
  <c r="AJ1080"/>
  <c r="AI1080" s="1"/>
  <c r="AJ1081"/>
  <c r="AI1081" s="1"/>
  <c r="AJ1082"/>
  <c r="AI1082" s="1"/>
  <c r="AJ1083"/>
  <c r="AI1083" s="1"/>
  <c r="AJ1084"/>
  <c r="AI1084" s="1"/>
  <c r="AJ1085"/>
  <c r="AI1085" s="1"/>
  <c r="AJ1086"/>
  <c r="AI1086" s="1"/>
  <c r="AJ1087"/>
  <c r="AI1087" s="1"/>
  <c r="AJ1088"/>
  <c r="AJ1089"/>
  <c r="AI1089" s="1"/>
  <c r="AJ1090"/>
  <c r="AI1090" s="1"/>
  <c r="AJ1091"/>
  <c r="AJ1092"/>
  <c r="AI1092" s="1"/>
  <c r="AJ1093"/>
  <c r="AI1093" s="1"/>
  <c r="AJ1094"/>
  <c r="AI1094" s="1"/>
  <c r="AJ1095"/>
  <c r="AJ1096"/>
  <c r="AI1096" s="1"/>
  <c r="AJ1097"/>
  <c r="AJ1098"/>
  <c r="AI1098" s="1"/>
  <c r="AJ1099"/>
  <c r="AI1099" s="1"/>
  <c r="AJ1100"/>
  <c r="AI1100" s="1"/>
  <c r="AJ1101"/>
  <c r="AJ1102"/>
  <c r="AI1102" s="1"/>
  <c r="AJ1103"/>
  <c r="AI1103" s="1"/>
  <c r="AJ1104"/>
  <c r="AJ1105"/>
  <c r="AJ1106"/>
  <c r="AI1106" s="1"/>
  <c r="AJ1107"/>
  <c r="AI1107" s="1"/>
  <c r="AJ1108"/>
  <c r="AI1108" s="1"/>
  <c r="AJ1109"/>
  <c r="AI1109" s="1"/>
  <c r="AJ1110"/>
  <c r="AI1110" s="1"/>
  <c r="AJ1111"/>
  <c r="AI1111" s="1"/>
  <c r="AJ1112"/>
  <c r="AJ1113"/>
  <c r="AI1113" s="1"/>
  <c r="AJ1114"/>
  <c r="AI1114" s="1"/>
  <c r="AJ1115"/>
  <c r="AI1115" s="1"/>
  <c r="AJ1116"/>
  <c r="AI1116" s="1"/>
  <c r="AJ1117"/>
  <c r="AI1117" s="1"/>
  <c r="AJ1118"/>
  <c r="AI1118" s="1"/>
  <c r="AJ1119"/>
  <c r="AI1119" s="1"/>
  <c r="AJ1120"/>
  <c r="AJ1121"/>
  <c r="AI1121" s="1"/>
  <c r="AJ1122"/>
  <c r="AI1122" s="1"/>
  <c r="AJ1123"/>
  <c r="AI1123" s="1"/>
  <c r="AJ1124"/>
  <c r="AI1124" s="1"/>
  <c r="AJ1125"/>
  <c r="AI1125" s="1"/>
  <c r="AJ1126"/>
  <c r="AI1126" s="1"/>
  <c r="AJ1127"/>
  <c r="AI1127" s="1"/>
  <c r="AJ1128"/>
  <c r="AI1128" s="1"/>
  <c r="AJ1129"/>
  <c r="AI1129" s="1"/>
  <c r="AJ1130"/>
  <c r="AI1130" s="1"/>
  <c r="AJ1131"/>
  <c r="AI1131" s="1"/>
  <c r="AJ1132"/>
  <c r="AJ1133"/>
  <c r="AI1133" s="1"/>
  <c r="AJ1134"/>
  <c r="AI1134" s="1"/>
  <c r="AJ1135"/>
  <c r="AI1135" s="1"/>
  <c r="AJ1136"/>
  <c r="AI1136" s="1"/>
  <c r="AJ1137"/>
  <c r="AI1137" s="1"/>
  <c r="AJ1138"/>
  <c r="AI1138" s="1"/>
  <c r="AJ1139"/>
  <c r="AI1139" s="1"/>
  <c r="AJ1140"/>
  <c r="AI1140" s="1"/>
  <c r="AJ1141"/>
  <c r="AI1141" s="1"/>
  <c r="AJ1142"/>
  <c r="AI1142" s="1"/>
  <c r="AJ1143"/>
  <c r="AI1143" s="1"/>
  <c r="AJ1144"/>
  <c r="AJ1145"/>
  <c r="AI1145" s="1"/>
  <c r="AJ1146"/>
  <c r="AI1146" s="1"/>
  <c r="AJ1147"/>
  <c r="AI1147" s="1"/>
  <c r="AJ1148"/>
  <c r="AI1148" s="1"/>
  <c r="AJ1149"/>
  <c r="AI1149" s="1"/>
  <c r="AJ1150"/>
  <c r="AI1150" s="1"/>
  <c r="AJ1151"/>
  <c r="AI1151" s="1"/>
  <c r="AJ1152"/>
  <c r="AJ1153"/>
  <c r="AI1153" s="1"/>
  <c r="AJ1154"/>
  <c r="AI1154" s="1"/>
  <c r="AJ1155"/>
  <c r="AJ1156"/>
  <c r="AJ1157"/>
  <c r="AI1157" s="1"/>
  <c r="AJ1158"/>
  <c r="AI1158" s="1"/>
  <c r="AJ1159"/>
  <c r="AJ1160"/>
  <c r="AJ1161"/>
  <c r="AJ1162"/>
  <c r="AI1162" s="1"/>
  <c r="AJ1163"/>
  <c r="AI1163" s="1"/>
  <c r="AJ1164"/>
  <c r="AJ1165"/>
  <c r="AJ1166"/>
  <c r="AI1166" s="1"/>
  <c r="AJ1167"/>
  <c r="AI1167" s="1"/>
  <c r="AJ1168"/>
  <c r="AJ1169"/>
  <c r="AJ1170"/>
  <c r="AI1170" s="1"/>
  <c r="AJ1171"/>
  <c r="AI1171" s="1"/>
  <c r="AJ1172"/>
  <c r="AJ1173"/>
  <c r="AI1173" s="1"/>
  <c r="AJ1174"/>
  <c r="AI1174" s="1"/>
  <c r="AJ1175"/>
  <c r="AI1175" s="1"/>
  <c r="AJ1176"/>
  <c r="AI1176" s="1"/>
  <c r="AJ1177"/>
  <c r="AI1177" s="1"/>
  <c r="AJ1178"/>
  <c r="AI1178" s="1"/>
  <c r="AJ1179"/>
  <c r="AI1179" s="1"/>
  <c r="AJ1180"/>
  <c r="AJ1181"/>
  <c r="AI1181" s="1"/>
  <c r="AJ1182"/>
  <c r="AI1182" s="1"/>
  <c r="AJ1183"/>
  <c r="AI1183" s="1"/>
  <c r="AJ1184"/>
  <c r="AI1184" s="1"/>
  <c r="AJ1185"/>
  <c r="AI1185" s="1"/>
  <c r="AJ1186"/>
  <c r="AI1186" s="1"/>
  <c r="AJ1187"/>
  <c r="AI1187" s="1"/>
  <c r="AJ1188"/>
  <c r="AI1188" s="1"/>
  <c r="AJ1189"/>
  <c r="AI1189" s="1"/>
  <c r="AJ1190"/>
  <c r="AI1190" s="1"/>
  <c r="AJ1191"/>
  <c r="AI1191" s="1"/>
  <c r="AJ1192"/>
  <c r="AJ1193"/>
  <c r="AI1193" s="1"/>
  <c r="AJ1194"/>
  <c r="AI1194" s="1"/>
  <c r="AJ1195"/>
  <c r="AI1195" s="1"/>
  <c r="AJ1196"/>
  <c r="AI1196" s="1"/>
  <c r="AJ1197"/>
  <c r="AI1197" s="1"/>
  <c r="AJ1198"/>
  <c r="AI1198" s="1"/>
  <c r="AJ1199"/>
  <c r="AI1199" s="1"/>
  <c r="AJ1200"/>
  <c r="AI1200" s="1"/>
  <c r="AJ1201"/>
  <c r="AI1201" s="1"/>
  <c r="AJ1202"/>
  <c r="AI1202" s="1"/>
  <c r="AJ1203"/>
  <c r="AI1203" s="1"/>
  <c r="AJ1204"/>
  <c r="AI1204" s="1"/>
  <c r="AJ1205"/>
  <c r="AI1205" s="1"/>
  <c r="AJ1206"/>
  <c r="AI1206" s="1"/>
  <c r="AJ1207"/>
  <c r="AI1207" s="1"/>
  <c r="AJ1208"/>
  <c r="AI1208" s="1"/>
  <c r="AJ1209"/>
  <c r="AI1209" s="1"/>
  <c r="AJ1210"/>
  <c r="AI1210" s="1"/>
  <c r="AJ1211"/>
  <c r="AI1211" s="1"/>
  <c r="AJ1212"/>
  <c r="AJ1213"/>
  <c r="AI1213" s="1"/>
  <c r="AJ1214"/>
  <c r="AI1214" s="1"/>
  <c r="AJ1215"/>
  <c r="AI1215" s="1"/>
  <c r="AJ1216"/>
  <c r="AI1216" s="1"/>
  <c r="AJ1217"/>
  <c r="AI1217" s="1"/>
  <c r="AJ1218"/>
  <c r="AI1218" s="1"/>
  <c r="AJ1219"/>
  <c r="AJ1220"/>
  <c r="AJ1221"/>
  <c r="AI1221" s="1"/>
  <c r="AJ1222"/>
  <c r="AI1222" s="1"/>
  <c r="AJ1223"/>
  <c r="AJ1224"/>
  <c r="AI1224" s="1"/>
  <c r="AJ1225"/>
  <c r="AJ1226"/>
  <c r="AI1226" s="1"/>
  <c r="AJ1227"/>
  <c r="AI1227" s="1"/>
  <c r="AJ1228"/>
  <c r="AI1228" s="1"/>
  <c r="AJ1229"/>
  <c r="AJ1230"/>
  <c r="AI1230" s="1"/>
  <c r="AJ1231"/>
  <c r="AI1231" s="1"/>
  <c r="AJ1232"/>
  <c r="AI1232" s="1"/>
  <c r="AJ1233"/>
  <c r="AJ1234"/>
  <c r="AI1234" s="1"/>
  <c r="AJ1235"/>
  <c r="AI1235" s="1"/>
  <c r="AJ1236"/>
  <c r="AI1236" s="1"/>
  <c r="AJ1237"/>
  <c r="AI1237" s="1"/>
  <c r="AJ1238"/>
  <c r="AI1238" s="1"/>
  <c r="AJ1239"/>
  <c r="AI1239" s="1"/>
  <c r="AJ1240"/>
  <c r="AI1240" s="1"/>
  <c r="AJ1241"/>
  <c r="AI1241" s="1"/>
  <c r="AJ1242"/>
  <c r="AI1242" s="1"/>
  <c r="AJ1243"/>
  <c r="AI1243" s="1"/>
  <c r="AJ1244"/>
  <c r="AI1244" s="1"/>
  <c r="AJ1245"/>
  <c r="AI1245" s="1"/>
  <c r="AJ1246"/>
  <c r="AI1246" s="1"/>
  <c r="AJ1247"/>
  <c r="AI1247" s="1"/>
  <c r="AJ1248"/>
  <c r="AJ1249"/>
  <c r="AI1249" s="1"/>
  <c r="AJ1250"/>
  <c r="AI1250" s="1"/>
  <c r="AJ1251"/>
  <c r="AI1251" s="1"/>
  <c r="AJ1252"/>
  <c r="AI1252" s="1"/>
  <c r="AJ1253"/>
  <c r="AI1253" s="1"/>
  <c r="AJ1254"/>
  <c r="AI1254" s="1"/>
  <c r="AJ1255"/>
  <c r="AI1255" s="1"/>
  <c r="AJ1256"/>
  <c r="AI1256" s="1"/>
  <c r="AJ1257"/>
  <c r="AI1257" s="1"/>
  <c r="AJ1258"/>
  <c r="AI1258" s="1"/>
  <c r="AJ1259"/>
  <c r="AI1259" s="1"/>
  <c r="AJ1260"/>
  <c r="AI1260" s="1"/>
  <c r="AJ1261"/>
  <c r="AI1261" s="1"/>
  <c r="AJ1262"/>
  <c r="AI1262" s="1"/>
  <c r="AJ1263"/>
  <c r="AI1263" s="1"/>
  <c r="AJ1264"/>
  <c r="AI1264" s="1"/>
  <c r="AJ1265"/>
  <c r="AI1265" s="1"/>
  <c r="AJ1266"/>
  <c r="AI1266" s="1"/>
  <c r="AJ1267"/>
  <c r="AI1267" s="1"/>
  <c r="AJ1268"/>
  <c r="AJ1269"/>
  <c r="AI1269" s="1"/>
  <c r="AJ1270"/>
  <c r="AI1270" s="1"/>
  <c r="AJ1271"/>
  <c r="AI1271" s="1"/>
  <c r="AJ1272"/>
  <c r="AI1272" s="1"/>
  <c r="AJ1273"/>
  <c r="AI1273" s="1"/>
  <c r="AJ1274"/>
  <c r="AI1274" s="1"/>
  <c r="AJ1275"/>
  <c r="AI1275" s="1"/>
  <c r="AJ1276"/>
  <c r="AI1276" s="1"/>
  <c r="AJ1277"/>
  <c r="AI1277" s="1"/>
  <c r="AJ1278"/>
  <c r="AI1278" s="1"/>
  <c r="AJ1279"/>
  <c r="AI1279" s="1"/>
  <c r="AJ1280"/>
  <c r="AI1280" s="1"/>
  <c r="AJ1281"/>
  <c r="AI1281" s="1"/>
  <c r="AJ1282"/>
  <c r="AI1282" s="1"/>
  <c r="AJ1283"/>
  <c r="AI1283" s="1"/>
  <c r="AJ1284"/>
  <c r="AI1284" s="1"/>
  <c r="AJ1285"/>
  <c r="AI1285" s="1"/>
  <c r="AJ1286"/>
  <c r="AI1286" s="1"/>
  <c r="AJ1287"/>
  <c r="AI1287" s="1"/>
  <c r="AJ1288"/>
  <c r="AJ1289"/>
  <c r="AI1289" s="1"/>
  <c r="AJ1290"/>
  <c r="AI1290" s="1"/>
  <c r="AJ1291"/>
  <c r="AI1291" s="1"/>
  <c r="AJ1292"/>
  <c r="AI1292" s="1"/>
  <c r="AJ1293"/>
  <c r="AI1293" s="1"/>
  <c r="AJ1294"/>
  <c r="AI1294" s="1"/>
  <c r="AJ1295"/>
  <c r="AI1295" s="1"/>
  <c r="AJ1296"/>
  <c r="AI1296" s="1"/>
  <c r="AJ1297"/>
  <c r="AI1297" s="1"/>
  <c r="AJ1298"/>
  <c r="AI1298" s="1"/>
  <c r="AJ1299"/>
  <c r="AI1299" s="1"/>
  <c r="AJ1300"/>
  <c r="AI1300" s="1"/>
  <c r="AJ1301"/>
  <c r="AI1301" s="1"/>
  <c r="AJ1302"/>
  <c r="AI1302" s="1"/>
  <c r="AJ1303"/>
  <c r="AI1303" s="1"/>
  <c r="AJ1304"/>
  <c r="AI1304" s="1"/>
  <c r="AJ1305"/>
  <c r="AI1305" s="1"/>
  <c r="AJ1306"/>
  <c r="AI1306" s="1"/>
  <c r="AJ1307"/>
  <c r="AI1307" s="1"/>
  <c r="AJ1308"/>
  <c r="AI1308" s="1"/>
  <c r="AJ1309"/>
  <c r="AI1309" s="1"/>
  <c r="AJ1310"/>
  <c r="AI1310" s="1"/>
  <c r="AJ1311"/>
  <c r="AI1311" s="1"/>
  <c r="AJ1312"/>
  <c r="AJ1313"/>
  <c r="AI1313" s="1"/>
  <c r="AJ1314"/>
  <c r="AI1314" s="1"/>
  <c r="AJ1315"/>
  <c r="AI1315" s="1"/>
  <c r="AJ1316"/>
  <c r="AI1316" s="1"/>
  <c r="AJ1317"/>
  <c r="AI1317" s="1"/>
  <c r="AJ1318"/>
  <c r="AI1318" s="1"/>
  <c r="AJ1319"/>
  <c r="AI1319" s="1"/>
  <c r="AJ1320"/>
  <c r="AI1320" s="1"/>
  <c r="AJ1321"/>
  <c r="AI1321" s="1"/>
  <c r="AJ1322"/>
  <c r="AI1322" s="1"/>
  <c r="AJ1323"/>
  <c r="AI1323" s="1"/>
  <c r="AJ1324"/>
  <c r="AI1324" s="1"/>
  <c r="AJ1325"/>
  <c r="AI1325" s="1"/>
  <c r="AJ1326"/>
  <c r="AI1326" s="1"/>
  <c r="AJ1327"/>
  <c r="AI1327" s="1"/>
  <c r="AJ1328"/>
  <c r="AI1328" s="1"/>
  <c r="AJ1329"/>
  <c r="AI1329" s="1"/>
  <c r="AJ1330"/>
  <c r="AI1330" s="1"/>
  <c r="AJ1331"/>
  <c r="AI1331" s="1"/>
  <c r="AJ1332"/>
  <c r="AI1332" s="1"/>
  <c r="AJ1333"/>
  <c r="AI1333" s="1"/>
  <c r="AJ1334"/>
  <c r="AI1334" s="1"/>
  <c r="AJ1335"/>
  <c r="AI1335" s="1"/>
  <c r="AJ1336"/>
  <c r="AI1336" s="1"/>
  <c r="AJ1337"/>
  <c r="AI1337" s="1"/>
  <c r="AJ1338"/>
  <c r="AI1338" s="1"/>
  <c r="AJ1339"/>
  <c r="AI1339" s="1"/>
  <c r="AJ1340"/>
  <c r="AI1340" s="1"/>
  <c r="AJ1341"/>
  <c r="AI1341" s="1"/>
  <c r="AJ1342"/>
  <c r="AI1342" s="1"/>
  <c r="AJ1343"/>
  <c r="AI1343" s="1"/>
  <c r="AJ1344"/>
  <c r="AI1344" s="1"/>
  <c r="AJ1345"/>
  <c r="AI1345" s="1"/>
  <c r="AJ1346"/>
  <c r="AI1346" s="1"/>
  <c r="AJ1347"/>
  <c r="AJ1348"/>
  <c r="AI1348" s="1"/>
  <c r="AJ1349"/>
  <c r="AI1349" s="1"/>
  <c r="AJ1350"/>
  <c r="AI1350" s="1"/>
  <c r="AJ8"/>
  <c r="AI8" s="1"/>
  <c r="AI1347"/>
  <c r="AI1312"/>
  <c r="AI1288"/>
  <c r="AI1268"/>
  <c r="AI1248"/>
  <c r="AI1233"/>
  <c r="AI1229"/>
  <c r="AI1225"/>
  <c r="AI1223"/>
  <c r="AI1220"/>
  <c r="AI1219"/>
  <c r="AI1212"/>
  <c r="AI1192"/>
  <c r="AI1180"/>
  <c r="AI1172"/>
  <c r="AI1169"/>
  <c r="AI1168"/>
  <c r="AI1165"/>
  <c r="AI1164"/>
  <c r="AI1161"/>
  <c r="AI1160"/>
  <c r="AI1159"/>
  <c r="AI1156"/>
  <c r="AI1155"/>
  <c r="AI1152"/>
  <c r="AI1144"/>
  <c r="AI1132"/>
  <c r="AI1120"/>
  <c r="AI1112"/>
  <c r="AI1105"/>
  <c r="AI1104"/>
  <c r="AI1101"/>
  <c r="AI1097"/>
  <c r="AI1095"/>
  <c r="AI1091"/>
  <c r="AI1088"/>
  <c r="AI1076"/>
  <c r="AI1068"/>
  <c r="AI1056"/>
  <c r="AI1044"/>
  <c r="AI1041"/>
  <c r="AI1040"/>
  <c r="AI1037"/>
  <c r="AI1036"/>
  <c r="AI1033"/>
  <c r="AI1032"/>
  <c r="AI1031"/>
  <c r="AI1028"/>
  <c r="AI1027"/>
  <c r="AI1024"/>
  <c r="AI1012"/>
  <c r="AI1000"/>
  <c r="AI992"/>
  <c r="AI980"/>
  <c r="AI977"/>
  <c r="AI973"/>
  <c r="AI969"/>
  <c r="AI967"/>
  <c r="AI964"/>
  <c r="AI963"/>
  <c r="AI956"/>
  <c r="AI948"/>
  <c r="AI936"/>
  <c r="AI924"/>
  <c r="AI916"/>
  <c r="AI913"/>
  <c r="AI912"/>
  <c r="AI909"/>
  <c r="AI908"/>
  <c r="AI905"/>
  <c r="AI904"/>
  <c r="AI903"/>
  <c r="AI900"/>
  <c r="AI899"/>
  <c r="AI896"/>
  <c r="AI888"/>
  <c r="AI876"/>
  <c r="AI864"/>
  <c r="AI856"/>
  <c r="AI849"/>
  <c r="AI848"/>
  <c r="AI845"/>
  <c r="AI841"/>
  <c r="AI839"/>
  <c r="AI835"/>
  <c r="AI832"/>
  <c r="AI820"/>
  <c r="AI812"/>
  <c r="AI800"/>
  <c r="AI788"/>
  <c r="AI785"/>
  <c r="AI784"/>
  <c r="AI781"/>
  <c r="AI780"/>
  <c r="AI777"/>
  <c r="AI776"/>
  <c r="AI775"/>
  <c r="AI772"/>
  <c r="AI771"/>
  <c r="AI768"/>
  <c r="AI756"/>
  <c r="AI744"/>
  <c r="AI736"/>
  <c r="AI724"/>
  <c r="AI721"/>
  <c r="AI717"/>
  <c r="AI713"/>
  <c r="AI711"/>
  <c r="AI708"/>
  <c r="AI705"/>
  <c r="AI701"/>
  <c r="AI697"/>
  <c r="AI695"/>
  <c r="AI692"/>
  <c r="AI689"/>
  <c r="AI685"/>
  <c r="AI681"/>
  <c r="AI679"/>
  <c r="AI676"/>
  <c r="AI673"/>
  <c r="AI669"/>
  <c r="AI665"/>
  <c r="AI663"/>
  <c r="AI660"/>
  <c r="AI657"/>
  <c r="AI653"/>
  <c r="AI649"/>
  <c r="AI647"/>
  <c r="AI644"/>
  <c r="AI641"/>
  <c r="AI637"/>
  <c r="AI633"/>
  <c r="AI631"/>
  <c r="AI628"/>
  <c r="AI625"/>
  <c r="AI621"/>
  <c r="AI617"/>
  <c r="AI615"/>
  <c r="AI612"/>
  <c r="AI609"/>
  <c r="AI605"/>
  <c r="AI601"/>
  <c r="AI599"/>
  <c r="AI596"/>
  <c r="AI593"/>
  <c r="AI589"/>
  <c r="AI585"/>
  <c r="AI583"/>
  <c r="AI580"/>
  <c r="AI577"/>
  <c r="AI573"/>
  <c r="AI569"/>
  <c r="AI567"/>
  <c r="AI564"/>
  <c r="AI561"/>
  <c r="AI557"/>
  <c r="AI553"/>
  <c r="AI551"/>
  <c r="AI548"/>
  <c r="AI545"/>
  <c r="AI541"/>
  <c r="AI537"/>
  <c r="AI535"/>
  <c r="AI532"/>
  <c r="AI529"/>
  <c r="AI525"/>
  <c r="AI521"/>
  <c r="AI519"/>
  <c r="AI516"/>
  <c r="AI513"/>
  <c r="AI509"/>
  <c r="AI505"/>
  <c r="AI503"/>
  <c r="AI500"/>
  <c r="AI497"/>
  <c r="AI493"/>
  <c r="AI489"/>
  <c r="AI487"/>
  <c r="AI484"/>
  <c r="AI481"/>
  <c r="AI477"/>
  <c r="AI473"/>
  <c r="AI471"/>
  <c r="AI468"/>
  <c r="AI465"/>
  <c r="AI461"/>
  <c r="AI457"/>
  <c r="AI455"/>
  <c r="AI452"/>
  <c r="AI449"/>
  <c r="AI445"/>
  <c r="AI441"/>
  <c r="AI439"/>
  <c r="AI436"/>
  <c r="AI433"/>
  <c r="AI429"/>
  <c r="AI425"/>
  <c r="AI423"/>
  <c r="AI420"/>
  <c r="AI417"/>
  <c r="AI413"/>
  <c r="AI409"/>
  <c r="AI407"/>
  <c r="AI404"/>
  <c r="AI401"/>
  <c r="AI397"/>
  <c r="AI393"/>
  <c r="AI391"/>
  <c r="AI388"/>
  <c r="AI385"/>
  <c r="AI381"/>
  <c r="AI377"/>
  <c r="AI375"/>
  <c r="AI372"/>
  <c r="AI369"/>
  <c r="AI365"/>
  <c r="AI361"/>
  <c r="AI359"/>
  <c r="AI356"/>
  <c r="AI353"/>
  <c r="AI352"/>
  <c r="AI349"/>
  <c r="AI348"/>
  <c r="AI345"/>
  <c r="AI344"/>
  <c r="AI343"/>
  <c r="AI340"/>
  <c r="AI337"/>
  <c r="AI336"/>
  <c r="AI333"/>
  <c r="AI332"/>
  <c r="AI329"/>
  <c r="AI328"/>
  <c r="AI327"/>
  <c r="AI324"/>
  <c r="AI321"/>
  <c r="AI320"/>
  <c r="AI319"/>
  <c r="AI316"/>
  <c r="AI313"/>
  <c r="AI312"/>
  <c r="AI311"/>
  <c r="AI308"/>
  <c r="AI305"/>
  <c r="AI304"/>
  <c r="AI303"/>
  <c r="AI300"/>
  <c r="AI297"/>
  <c r="AI296"/>
  <c r="AI295"/>
  <c r="AI292"/>
  <c r="AI289"/>
  <c r="AI288"/>
  <c r="AI287"/>
  <c r="AI284"/>
  <c r="AI281"/>
  <c r="AI280"/>
  <c r="AI279"/>
  <c r="AI276"/>
  <c r="AI273"/>
  <c r="AI272"/>
  <c r="AI271"/>
  <c r="AI268"/>
  <c r="AI265"/>
  <c r="AI264"/>
  <c r="AI263"/>
  <c r="AI260"/>
  <c r="AI257"/>
  <c r="AI256"/>
  <c r="AI255"/>
  <c r="AI252"/>
  <c r="AI249"/>
  <c r="AI248"/>
  <c r="AI247"/>
  <c r="AI244"/>
  <c r="AI241"/>
  <c r="AI240"/>
  <c r="AI239"/>
  <c r="AI236"/>
  <c r="AI233"/>
  <c r="AI232"/>
  <c r="AI231"/>
  <c r="AI228"/>
  <c r="AI225"/>
  <c r="AI224"/>
  <c r="AI223"/>
  <c r="AI220"/>
  <c r="AI217"/>
  <c r="AI216"/>
  <c r="AI215"/>
  <c r="AI212"/>
  <c r="AI209"/>
  <c r="AI208"/>
  <c r="AI207"/>
  <c r="AI204"/>
  <c r="AI201"/>
  <c r="AI200"/>
  <c r="AI199"/>
  <c r="AI196"/>
  <c r="AI193"/>
  <c r="AI192"/>
  <c r="AI191"/>
  <c r="AI188"/>
  <c r="AI185"/>
  <c r="AI184"/>
  <c r="AI183"/>
  <c r="AI180"/>
  <c r="AI177"/>
  <c r="AI176"/>
  <c r="AI175"/>
  <c r="AI172"/>
  <c r="AI169"/>
  <c r="AI168"/>
  <c r="AI167"/>
  <c r="AI164"/>
  <c r="AI161"/>
  <c r="AI160"/>
  <c r="AI159"/>
  <c r="AI156"/>
  <c r="AI153"/>
  <c r="AI152"/>
  <c r="AI151"/>
  <c r="AI148"/>
  <c r="AI145"/>
  <c r="AI144"/>
  <c r="AI143"/>
  <c r="AI140"/>
  <c r="AI137"/>
  <c r="AI136"/>
  <c r="AI135"/>
  <c r="AI132"/>
  <c r="AI129"/>
  <c r="AI128"/>
  <c r="AI127"/>
  <c r="AI124"/>
  <c r="AI121"/>
  <c r="AI120"/>
  <c r="AI119"/>
  <c r="AI116"/>
  <c r="AI113"/>
  <c r="AI112"/>
  <c r="AI111"/>
  <c r="AI108"/>
  <c r="AI105"/>
  <c r="AI104"/>
  <c r="AI103"/>
  <c r="AI100"/>
  <c r="AI97"/>
  <c r="AI96"/>
  <c r="AI95"/>
  <c r="AI92"/>
  <c r="AI89"/>
  <c r="AI88"/>
  <c r="AI87"/>
  <c r="AI84"/>
  <c r="AI81"/>
  <c r="AI80"/>
  <c r="AI79"/>
  <c r="AI76"/>
  <c r="AI73"/>
  <c r="AI72"/>
  <c r="AI71"/>
  <c r="AI68"/>
  <c r="AI65"/>
  <c r="AI64"/>
  <c r="AI63"/>
  <c r="AI60"/>
  <c r="AI57"/>
  <c r="AI56"/>
  <c r="AI55"/>
  <c r="AI52"/>
  <c r="AI49"/>
  <c r="AI48"/>
  <c r="AI47"/>
  <c r="AI44"/>
  <c r="AI41"/>
  <c r="AI40"/>
  <c r="AI39"/>
  <c r="AI36"/>
  <c r="AI33"/>
  <c r="AI32"/>
  <c r="AI31"/>
  <c r="AI28"/>
  <c r="AI25"/>
  <c r="AI24"/>
  <c r="AI23"/>
  <c r="AI20"/>
  <c r="AI17"/>
  <c r="AI16"/>
  <c r="AI15"/>
  <c r="AI12"/>
  <c r="AI9"/>
  <c r="V1350"/>
  <c r="U1350" s="1"/>
  <c r="V1349"/>
  <c r="U1349" s="1"/>
  <c r="V1348"/>
  <c r="U1348" s="1"/>
  <c r="V1347"/>
  <c r="U1347" s="1"/>
  <c r="V1346"/>
  <c r="U1346" s="1"/>
  <c r="V1345"/>
  <c r="U1345" s="1"/>
  <c r="V1344"/>
  <c r="U1344" s="1"/>
  <c r="V1343"/>
  <c r="U1343" s="1"/>
  <c r="V1342"/>
  <c r="U1342" s="1"/>
  <c r="V1341"/>
  <c r="U1341" s="1"/>
  <c r="V1340"/>
  <c r="U1340" s="1"/>
  <c r="V1339"/>
  <c r="U1339" s="1"/>
  <c r="V1338"/>
  <c r="U1338" s="1"/>
  <c r="V1337"/>
  <c r="U1337" s="1"/>
  <c r="V1336"/>
  <c r="U1336" s="1"/>
  <c r="V1335"/>
  <c r="U1335" s="1"/>
  <c r="V1334"/>
  <c r="U1334" s="1"/>
  <c r="V1333"/>
  <c r="U1333" s="1"/>
  <c r="V1332"/>
  <c r="U1332" s="1"/>
  <c r="V1331"/>
  <c r="U1331" s="1"/>
  <c r="V1330"/>
  <c r="U1330" s="1"/>
  <c r="V1329"/>
  <c r="U1329" s="1"/>
  <c r="V1328"/>
  <c r="U1328" s="1"/>
  <c r="V1327"/>
  <c r="U1327" s="1"/>
  <c r="V1326"/>
  <c r="U1326" s="1"/>
  <c r="V1325"/>
  <c r="U1325" s="1"/>
  <c r="V1324"/>
  <c r="U1324" s="1"/>
  <c r="V1323"/>
  <c r="U1323" s="1"/>
  <c r="V1322"/>
  <c r="U1322" s="1"/>
  <c r="V1321"/>
  <c r="U1321" s="1"/>
  <c r="V1320"/>
  <c r="U1320" s="1"/>
  <c r="V1319"/>
  <c r="U1319" s="1"/>
  <c r="V1318"/>
  <c r="U1318" s="1"/>
  <c r="V1317"/>
  <c r="U1317" s="1"/>
  <c r="V1316"/>
  <c r="U1316" s="1"/>
  <c r="V1315"/>
  <c r="U1315" s="1"/>
  <c r="V1314"/>
  <c r="U1314" s="1"/>
  <c r="V1313"/>
  <c r="U1313" s="1"/>
  <c r="V1312"/>
  <c r="U1312" s="1"/>
  <c r="V1311"/>
  <c r="U1311" s="1"/>
  <c r="V1310"/>
  <c r="U1310" s="1"/>
  <c r="V1309"/>
  <c r="U1309" s="1"/>
  <c r="V1308"/>
  <c r="U1308" s="1"/>
  <c r="V1307"/>
  <c r="U1307" s="1"/>
  <c r="V1306"/>
  <c r="U1306" s="1"/>
  <c r="V1305"/>
  <c r="U1305" s="1"/>
  <c r="V1304"/>
  <c r="U1304" s="1"/>
  <c r="V1303"/>
  <c r="U1303" s="1"/>
  <c r="V1302"/>
  <c r="U1302" s="1"/>
  <c r="V1301"/>
  <c r="U1301" s="1"/>
  <c r="V1300"/>
  <c r="U1300" s="1"/>
  <c r="V1299"/>
  <c r="U1299" s="1"/>
  <c r="V1298"/>
  <c r="U1298" s="1"/>
  <c r="V1297"/>
  <c r="U1297" s="1"/>
  <c r="V1296"/>
  <c r="U1296" s="1"/>
  <c r="V1295"/>
  <c r="U1295" s="1"/>
  <c r="V1294"/>
  <c r="U1294" s="1"/>
  <c r="V1293"/>
  <c r="U1293" s="1"/>
  <c r="V1292"/>
  <c r="U1292" s="1"/>
  <c r="V1291"/>
  <c r="U1291" s="1"/>
  <c r="V1290"/>
  <c r="U1290" s="1"/>
  <c r="V1289"/>
  <c r="U1289" s="1"/>
  <c r="V1288"/>
  <c r="U1288" s="1"/>
  <c r="V1287"/>
  <c r="U1287" s="1"/>
  <c r="V1286"/>
  <c r="U1286" s="1"/>
  <c r="V1285"/>
  <c r="U1285" s="1"/>
  <c r="V1284"/>
  <c r="U1284" s="1"/>
  <c r="V1283"/>
  <c r="U1283" s="1"/>
  <c r="V1282"/>
  <c r="U1282" s="1"/>
  <c r="V1281"/>
  <c r="U1281" s="1"/>
  <c r="V1280"/>
  <c r="U1280" s="1"/>
  <c r="V1279"/>
  <c r="U1279" s="1"/>
  <c r="V1278"/>
  <c r="U1278" s="1"/>
  <c r="V1277"/>
  <c r="U1277" s="1"/>
  <c r="V1276"/>
  <c r="U1276" s="1"/>
  <c r="V1275"/>
  <c r="U1275" s="1"/>
  <c r="V1274"/>
  <c r="U1274" s="1"/>
  <c r="V1273"/>
  <c r="U1273" s="1"/>
  <c r="V1272"/>
  <c r="U1272" s="1"/>
  <c r="V1271"/>
  <c r="U1271" s="1"/>
  <c r="V1270"/>
  <c r="U1270" s="1"/>
  <c r="V1269"/>
  <c r="U1269" s="1"/>
  <c r="V1268"/>
  <c r="U1268" s="1"/>
  <c r="V1267"/>
  <c r="U1267" s="1"/>
  <c r="V1266"/>
  <c r="U1266" s="1"/>
  <c r="V1265"/>
  <c r="U1265" s="1"/>
  <c r="V1264"/>
  <c r="U1264" s="1"/>
  <c r="V1263"/>
  <c r="U1263" s="1"/>
  <c r="V1262"/>
  <c r="U1262" s="1"/>
  <c r="V1261"/>
  <c r="U1261" s="1"/>
  <c r="V1260"/>
  <c r="U1260" s="1"/>
  <c r="V1259"/>
  <c r="U1259" s="1"/>
  <c r="V1258"/>
  <c r="U1258" s="1"/>
  <c r="V1257"/>
  <c r="U1257" s="1"/>
  <c r="V1256"/>
  <c r="U1256" s="1"/>
  <c r="V1255"/>
  <c r="U1255" s="1"/>
  <c r="V1254"/>
  <c r="U1254" s="1"/>
  <c r="V1253"/>
  <c r="U1253" s="1"/>
  <c r="V1252"/>
  <c r="U1252" s="1"/>
  <c r="V1251"/>
  <c r="U1251" s="1"/>
  <c r="V1250"/>
  <c r="U1250" s="1"/>
  <c r="V1249"/>
  <c r="U1249" s="1"/>
  <c r="V1248"/>
  <c r="U1248" s="1"/>
  <c r="V1247"/>
  <c r="U1247" s="1"/>
  <c r="V1246"/>
  <c r="U1246" s="1"/>
  <c r="V1245"/>
  <c r="U1245" s="1"/>
  <c r="V1244"/>
  <c r="U1244" s="1"/>
  <c r="V1243"/>
  <c r="U1243" s="1"/>
  <c r="V1242"/>
  <c r="U1242" s="1"/>
  <c r="V1241"/>
  <c r="U1241" s="1"/>
  <c r="V1240"/>
  <c r="U1240" s="1"/>
  <c r="V1239"/>
  <c r="U1239" s="1"/>
  <c r="V1238"/>
  <c r="U1238" s="1"/>
  <c r="V1237"/>
  <c r="U1237" s="1"/>
  <c r="V1236"/>
  <c r="U1236" s="1"/>
  <c r="V1235"/>
  <c r="U1235" s="1"/>
  <c r="V1234"/>
  <c r="U1234" s="1"/>
  <c r="V1233"/>
  <c r="U1233" s="1"/>
  <c r="V1232"/>
  <c r="U1232" s="1"/>
  <c r="V1231"/>
  <c r="U1231" s="1"/>
  <c r="V1230"/>
  <c r="U1230" s="1"/>
  <c r="V1229"/>
  <c r="U1229" s="1"/>
  <c r="V1228"/>
  <c r="U1228" s="1"/>
  <c r="V1227"/>
  <c r="U1227" s="1"/>
  <c r="V1226"/>
  <c r="U1226" s="1"/>
  <c r="V1225"/>
  <c r="U1225" s="1"/>
  <c r="V1224"/>
  <c r="U1224" s="1"/>
  <c r="V1223"/>
  <c r="U1223" s="1"/>
  <c r="V1222"/>
  <c r="U1222" s="1"/>
  <c r="V1221"/>
  <c r="U1221" s="1"/>
  <c r="V1220"/>
  <c r="U1220" s="1"/>
  <c r="V1219"/>
  <c r="U1219" s="1"/>
  <c r="V1218"/>
  <c r="U1218" s="1"/>
  <c r="V1217"/>
  <c r="U1217" s="1"/>
  <c r="V1216"/>
  <c r="U1216" s="1"/>
  <c r="V1215"/>
  <c r="U1215" s="1"/>
  <c r="V1214"/>
  <c r="U1214" s="1"/>
  <c r="V1213"/>
  <c r="U1213" s="1"/>
  <c r="V1212"/>
  <c r="U1212" s="1"/>
  <c r="V1211"/>
  <c r="U1211" s="1"/>
  <c r="V1210"/>
  <c r="U1210" s="1"/>
  <c r="V1209"/>
  <c r="U1209" s="1"/>
  <c r="V1208"/>
  <c r="U1208" s="1"/>
  <c r="V1207"/>
  <c r="U1207" s="1"/>
  <c r="V1206"/>
  <c r="U1206" s="1"/>
  <c r="V1205"/>
  <c r="U1205" s="1"/>
  <c r="V1204"/>
  <c r="U1204" s="1"/>
  <c r="V1203"/>
  <c r="U1203" s="1"/>
  <c r="V1202"/>
  <c r="U1202" s="1"/>
  <c r="V1201"/>
  <c r="U1201" s="1"/>
  <c r="V1200"/>
  <c r="U1200" s="1"/>
  <c r="V1199"/>
  <c r="U1199" s="1"/>
  <c r="V1198"/>
  <c r="U1198" s="1"/>
  <c r="V1197"/>
  <c r="U1197" s="1"/>
  <c r="V1196"/>
  <c r="U1196" s="1"/>
  <c r="V1195"/>
  <c r="U1195" s="1"/>
  <c r="V1194"/>
  <c r="U1194" s="1"/>
  <c r="V1193"/>
  <c r="U1193" s="1"/>
  <c r="V1192"/>
  <c r="U1192" s="1"/>
  <c r="V1191"/>
  <c r="U1191" s="1"/>
  <c r="V1190"/>
  <c r="U1190" s="1"/>
  <c r="V1189"/>
  <c r="U1189" s="1"/>
  <c r="V1188"/>
  <c r="U1188" s="1"/>
  <c r="V1187"/>
  <c r="U1187" s="1"/>
  <c r="V1186"/>
  <c r="U1186" s="1"/>
  <c r="V1185"/>
  <c r="U1185" s="1"/>
  <c r="V1184"/>
  <c r="U1184" s="1"/>
  <c r="V1183"/>
  <c r="U1183" s="1"/>
  <c r="V1182"/>
  <c r="U1182" s="1"/>
  <c r="V1181"/>
  <c r="U1181" s="1"/>
  <c r="V1180"/>
  <c r="U1180" s="1"/>
  <c r="V1179"/>
  <c r="U1179" s="1"/>
  <c r="V1178"/>
  <c r="U1178" s="1"/>
  <c r="V1177"/>
  <c r="U1177" s="1"/>
  <c r="V1176"/>
  <c r="U1176" s="1"/>
  <c r="V1175"/>
  <c r="U1175" s="1"/>
  <c r="V1174"/>
  <c r="U1174" s="1"/>
  <c r="V1173"/>
  <c r="U1173" s="1"/>
  <c r="V1172"/>
  <c r="U1172" s="1"/>
  <c r="V1171"/>
  <c r="U1171" s="1"/>
  <c r="V1170"/>
  <c r="U1170" s="1"/>
  <c r="V1169"/>
  <c r="U1169" s="1"/>
  <c r="V1168"/>
  <c r="U1168" s="1"/>
  <c r="V1167"/>
  <c r="U1167" s="1"/>
  <c r="V1166"/>
  <c r="U1166" s="1"/>
  <c r="V1165"/>
  <c r="U1165" s="1"/>
  <c r="V1164"/>
  <c r="U1164" s="1"/>
  <c r="V1163"/>
  <c r="U1163" s="1"/>
  <c r="V1162"/>
  <c r="U1162" s="1"/>
  <c r="V1161"/>
  <c r="U1161" s="1"/>
  <c r="V1160"/>
  <c r="U1160" s="1"/>
  <c r="V1159"/>
  <c r="U1159" s="1"/>
  <c r="V1158"/>
  <c r="U1158" s="1"/>
  <c r="V1157"/>
  <c r="U1157" s="1"/>
  <c r="V1156"/>
  <c r="U1156" s="1"/>
  <c r="V1155"/>
  <c r="U1155" s="1"/>
  <c r="V1154"/>
  <c r="U1154" s="1"/>
  <c r="V1153"/>
  <c r="U1153" s="1"/>
  <c r="V1152"/>
  <c r="U1152" s="1"/>
  <c r="V1151"/>
  <c r="U1151" s="1"/>
  <c r="V1150"/>
  <c r="U1150" s="1"/>
  <c r="V1149"/>
  <c r="U1149" s="1"/>
  <c r="V1148"/>
  <c r="U1148" s="1"/>
  <c r="V1147"/>
  <c r="U1147" s="1"/>
  <c r="V1146"/>
  <c r="U1146" s="1"/>
  <c r="V1145"/>
  <c r="U1145" s="1"/>
  <c r="V1144"/>
  <c r="U1144" s="1"/>
  <c r="V1143"/>
  <c r="U1143" s="1"/>
  <c r="V1142"/>
  <c r="U1142" s="1"/>
  <c r="V1141"/>
  <c r="U1141" s="1"/>
  <c r="V1140"/>
  <c r="U1140" s="1"/>
  <c r="V1139"/>
  <c r="U1139" s="1"/>
  <c r="V1138"/>
  <c r="U1138" s="1"/>
  <c r="V1137"/>
  <c r="U1137" s="1"/>
  <c r="V1136"/>
  <c r="U1136" s="1"/>
  <c r="V1135"/>
  <c r="U1135" s="1"/>
  <c r="V1134"/>
  <c r="U1134" s="1"/>
  <c r="V1133"/>
  <c r="U1133" s="1"/>
  <c r="V1132"/>
  <c r="U1132" s="1"/>
  <c r="V1131"/>
  <c r="U1131" s="1"/>
  <c r="V1130"/>
  <c r="U1130" s="1"/>
  <c r="V1129"/>
  <c r="U1129" s="1"/>
  <c r="V1128"/>
  <c r="U1128" s="1"/>
  <c r="V1127"/>
  <c r="U1127" s="1"/>
  <c r="V1126"/>
  <c r="U1126" s="1"/>
  <c r="V1125"/>
  <c r="U1125" s="1"/>
  <c r="V1124"/>
  <c r="U1124" s="1"/>
  <c r="V1123"/>
  <c r="U1123" s="1"/>
  <c r="V1122"/>
  <c r="U1122" s="1"/>
  <c r="V1121"/>
  <c r="U1121" s="1"/>
  <c r="V1120"/>
  <c r="U1120" s="1"/>
  <c r="V1119"/>
  <c r="U1119" s="1"/>
  <c r="V1118"/>
  <c r="U1118" s="1"/>
  <c r="V1117"/>
  <c r="U1117" s="1"/>
  <c r="V1116"/>
  <c r="U1116" s="1"/>
  <c r="V1115"/>
  <c r="U1115" s="1"/>
  <c r="V1114"/>
  <c r="U1114" s="1"/>
  <c r="V1113"/>
  <c r="U1113" s="1"/>
  <c r="V1112"/>
  <c r="U1112" s="1"/>
  <c r="V1111"/>
  <c r="U1111" s="1"/>
  <c r="V1110"/>
  <c r="U1110" s="1"/>
  <c r="V1109"/>
  <c r="U1109" s="1"/>
  <c r="V1108"/>
  <c r="U1108" s="1"/>
  <c r="V1107"/>
  <c r="U1107" s="1"/>
  <c r="V1106"/>
  <c r="U1106" s="1"/>
  <c r="V1105"/>
  <c r="U1105" s="1"/>
  <c r="V1104"/>
  <c r="U1104" s="1"/>
  <c r="V1103"/>
  <c r="U1103" s="1"/>
  <c r="V1102"/>
  <c r="U1102" s="1"/>
  <c r="V1101"/>
  <c r="U1101" s="1"/>
  <c r="V1100"/>
  <c r="U1100" s="1"/>
  <c r="V1099"/>
  <c r="U1099" s="1"/>
  <c r="V1098"/>
  <c r="U1098" s="1"/>
  <c r="V1097"/>
  <c r="U1097" s="1"/>
  <c r="V1096"/>
  <c r="U1096" s="1"/>
  <c r="V1095"/>
  <c r="U1095" s="1"/>
  <c r="V1094"/>
  <c r="U1094" s="1"/>
  <c r="V1093"/>
  <c r="U1093" s="1"/>
  <c r="V1092"/>
  <c r="U1092" s="1"/>
  <c r="V1091"/>
  <c r="U1091" s="1"/>
  <c r="V1090"/>
  <c r="U1090" s="1"/>
  <c r="V1089"/>
  <c r="U1089" s="1"/>
  <c r="V1088"/>
  <c r="U1088" s="1"/>
  <c r="V1087"/>
  <c r="U1087" s="1"/>
  <c r="V1086"/>
  <c r="U1086" s="1"/>
  <c r="V1085"/>
  <c r="U1085" s="1"/>
  <c r="V1084"/>
  <c r="U1084" s="1"/>
  <c r="V1083"/>
  <c r="U1083" s="1"/>
  <c r="V1082"/>
  <c r="U1082" s="1"/>
  <c r="V1081"/>
  <c r="U1081" s="1"/>
  <c r="V1080"/>
  <c r="U1080" s="1"/>
  <c r="V1079"/>
  <c r="U1079" s="1"/>
  <c r="V1078"/>
  <c r="U1078" s="1"/>
  <c r="V1077"/>
  <c r="U1077" s="1"/>
  <c r="V1076"/>
  <c r="U1076" s="1"/>
  <c r="V1075"/>
  <c r="U1075" s="1"/>
  <c r="V1074"/>
  <c r="U1074" s="1"/>
  <c r="V1073"/>
  <c r="U1073" s="1"/>
  <c r="V1072"/>
  <c r="U1072" s="1"/>
  <c r="V1071"/>
  <c r="U1071" s="1"/>
  <c r="V1070"/>
  <c r="U1070" s="1"/>
  <c r="V1069"/>
  <c r="U1069" s="1"/>
  <c r="V1068"/>
  <c r="U1068" s="1"/>
  <c r="V1067"/>
  <c r="U1067" s="1"/>
  <c r="V1066"/>
  <c r="U1066" s="1"/>
  <c r="V1065"/>
  <c r="U1065" s="1"/>
  <c r="V1064"/>
  <c r="U1064" s="1"/>
  <c r="V1063"/>
  <c r="U1063" s="1"/>
  <c r="V1062"/>
  <c r="U1062" s="1"/>
  <c r="V1061"/>
  <c r="U1061" s="1"/>
  <c r="V1060"/>
  <c r="U1060" s="1"/>
  <c r="V1059"/>
  <c r="U1059" s="1"/>
  <c r="V1058"/>
  <c r="U1058" s="1"/>
  <c r="V1057"/>
  <c r="U1057" s="1"/>
  <c r="V1056"/>
  <c r="U1056" s="1"/>
  <c r="V1055"/>
  <c r="U1055" s="1"/>
  <c r="V1054"/>
  <c r="U1054" s="1"/>
  <c r="V1053"/>
  <c r="U1053" s="1"/>
  <c r="V1052"/>
  <c r="U1052" s="1"/>
  <c r="V1051"/>
  <c r="U1051" s="1"/>
  <c r="V1050"/>
  <c r="U1050" s="1"/>
  <c r="V1049"/>
  <c r="U1049" s="1"/>
  <c r="V1048"/>
  <c r="U1048" s="1"/>
  <c r="V1047"/>
  <c r="U1047" s="1"/>
  <c r="V1046"/>
  <c r="U1046" s="1"/>
  <c r="V1045"/>
  <c r="U1045" s="1"/>
  <c r="V1044"/>
  <c r="U1044" s="1"/>
  <c r="V1043"/>
  <c r="U1043" s="1"/>
  <c r="V1042"/>
  <c r="U1042" s="1"/>
  <c r="V1041"/>
  <c r="U1041" s="1"/>
  <c r="V1040"/>
  <c r="U1040" s="1"/>
  <c r="V1039"/>
  <c r="U1039" s="1"/>
  <c r="V1038"/>
  <c r="U1038" s="1"/>
  <c r="V1037"/>
  <c r="U1037" s="1"/>
  <c r="V1036"/>
  <c r="U1036" s="1"/>
  <c r="V1035"/>
  <c r="U1035" s="1"/>
  <c r="V1034"/>
  <c r="U1034" s="1"/>
  <c r="V1033"/>
  <c r="U1033" s="1"/>
  <c r="V1032"/>
  <c r="U1032" s="1"/>
  <c r="V1031"/>
  <c r="U1031" s="1"/>
  <c r="V1030"/>
  <c r="U1030" s="1"/>
  <c r="V1029"/>
  <c r="U1029" s="1"/>
  <c r="V1028"/>
  <c r="U1028" s="1"/>
  <c r="V1027"/>
  <c r="U1027" s="1"/>
  <c r="V1026"/>
  <c r="U1026" s="1"/>
  <c r="V1025"/>
  <c r="U1025" s="1"/>
  <c r="V1024"/>
  <c r="U1024" s="1"/>
  <c r="V1023"/>
  <c r="U1023" s="1"/>
  <c r="V1022"/>
  <c r="U1022" s="1"/>
  <c r="V1021"/>
  <c r="U1021" s="1"/>
  <c r="V1020"/>
  <c r="U1020" s="1"/>
  <c r="V1019"/>
  <c r="U1019" s="1"/>
  <c r="V1018"/>
  <c r="U1018" s="1"/>
  <c r="V1017"/>
  <c r="U1017" s="1"/>
  <c r="V1016"/>
  <c r="U1016" s="1"/>
  <c r="V1015"/>
  <c r="U1015" s="1"/>
  <c r="V1014"/>
  <c r="U1014" s="1"/>
  <c r="V1013"/>
  <c r="U1013" s="1"/>
  <c r="V1012"/>
  <c r="U1012" s="1"/>
  <c r="V1011"/>
  <c r="U1011" s="1"/>
  <c r="V1010"/>
  <c r="U1010" s="1"/>
  <c r="V1009"/>
  <c r="U1009" s="1"/>
  <c r="V1008"/>
  <c r="U1008" s="1"/>
  <c r="V1007"/>
  <c r="U1007" s="1"/>
  <c r="V1006"/>
  <c r="U1006" s="1"/>
  <c r="V1005"/>
  <c r="U1005" s="1"/>
  <c r="V1004"/>
  <c r="U1004" s="1"/>
  <c r="V1003"/>
  <c r="U1003" s="1"/>
  <c r="V1002"/>
  <c r="U1002" s="1"/>
  <c r="V1001"/>
  <c r="U1001" s="1"/>
  <c r="V1000"/>
  <c r="U1000" s="1"/>
  <c r="V999"/>
  <c r="U999" s="1"/>
  <c r="V998"/>
  <c r="U998" s="1"/>
  <c r="V997"/>
  <c r="U997" s="1"/>
  <c r="V996"/>
  <c r="U996" s="1"/>
  <c r="V995"/>
  <c r="U995" s="1"/>
  <c r="V994"/>
  <c r="U994" s="1"/>
  <c r="V993"/>
  <c r="U993" s="1"/>
  <c r="V992"/>
  <c r="U992" s="1"/>
  <c r="V991"/>
  <c r="U991" s="1"/>
  <c r="V990"/>
  <c r="U990" s="1"/>
  <c r="V989"/>
  <c r="U989" s="1"/>
  <c r="V988"/>
  <c r="U988" s="1"/>
  <c r="V987"/>
  <c r="U987" s="1"/>
  <c r="V986"/>
  <c r="U986" s="1"/>
  <c r="V985"/>
  <c r="U985" s="1"/>
  <c r="V984"/>
  <c r="U984" s="1"/>
  <c r="V983"/>
  <c r="U983" s="1"/>
  <c r="V982"/>
  <c r="U982" s="1"/>
  <c r="V981"/>
  <c r="U981" s="1"/>
  <c r="V980"/>
  <c r="U980" s="1"/>
  <c r="V979"/>
  <c r="U979" s="1"/>
  <c r="V978"/>
  <c r="U978" s="1"/>
  <c r="V977"/>
  <c r="U977" s="1"/>
  <c r="V976"/>
  <c r="U976" s="1"/>
  <c r="V975"/>
  <c r="U975" s="1"/>
  <c r="V974"/>
  <c r="U974" s="1"/>
  <c r="V973"/>
  <c r="U973" s="1"/>
  <c r="V972"/>
  <c r="U972" s="1"/>
  <c r="V971"/>
  <c r="U971" s="1"/>
  <c r="V970"/>
  <c r="U970" s="1"/>
  <c r="V969"/>
  <c r="U969" s="1"/>
  <c r="V968"/>
  <c r="U968" s="1"/>
  <c r="V967"/>
  <c r="U967" s="1"/>
  <c r="V966"/>
  <c r="U966" s="1"/>
  <c r="V965"/>
  <c r="U965" s="1"/>
  <c r="V964"/>
  <c r="U964" s="1"/>
  <c r="V963"/>
  <c r="U963" s="1"/>
  <c r="V962"/>
  <c r="U962" s="1"/>
  <c r="V961"/>
  <c r="U961" s="1"/>
  <c r="V960"/>
  <c r="U960" s="1"/>
  <c r="V959"/>
  <c r="U959" s="1"/>
  <c r="V958"/>
  <c r="U958" s="1"/>
  <c r="V957"/>
  <c r="U957" s="1"/>
  <c r="V956"/>
  <c r="U956" s="1"/>
  <c r="V955"/>
  <c r="U955" s="1"/>
  <c r="V954"/>
  <c r="U954" s="1"/>
  <c r="V953"/>
  <c r="U953" s="1"/>
  <c r="V952"/>
  <c r="U952" s="1"/>
  <c r="V951"/>
  <c r="U951" s="1"/>
  <c r="V950"/>
  <c r="U950" s="1"/>
  <c r="V949"/>
  <c r="U949" s="1"/>
  <c r="V948"/>
  <c r="U948" s="1"/>
  <c r="V947"/>
  <c r="U947" s="1"/>
  <c r="V946"/>
  <c r="U946" s="1"/>
  <c r="V945"/>
  <c r="U945" s="1"/>
  <c r="V944"/>
  <c r="U944" s="1"/>
  <c r="V943"/>
  <c r="U943" s="1"/>
  <c r="V942"/>
  <c r="U942" s="1"/>
  <c r="V941"/>
  <c r="U941" s="1"/>
  <c r="V940"/>
  <c r="U940" s="1"/>
  <c r="V939"/>
  <c r="U939" s="1"/>
  <c r="V938"/>
  <c r="U938" s="1"/>
  <c r="V937"/>
  <c r="U937" s="1"/>
  <c r="V936"/>
  <c r="U936" s="1"/>
  <c r="V935"/>
  <c r="U935" s="1"/>
  <c r="V934"/>
  <c r="U934" s="1"/>
  <c r="V933"/>
  <c r="U933" s="1"/>
  <c r="V932"/>
  <c r="U932" s="1"/>
  <c r="V931"/>
  <c r="U931" s="1"/>
  <c r="V930"/>
  <c r="U930" s="1"/>
  <c r="V929"/>
  <c r="U929" s="1"/>
  <c r="V928"/>
  <c r="U928" s="1"/>
  <c r="V927"/>
  <c r="U927" s="1"/>
  <c r="V926"/>
  <c r="U926" s="1"/>
  <c r="V925"/>
  <c r="U925" s="1"/>
  <c r="V924"/>
  <c r="U924" s="1"/>
  <c r="V923"/>
  <c r="U923" s="1"/>
  <c r="V922"/>
  <c r="U922" s="1"/>
  <c r="V921"/>
  <c r="U921" s="1"/>
  <c r="V920"/>
  <c r="U920" s="1"/>
  <c r="V919"/>
  <c r="U919" s="1"/>
  <c r="V918"/>
  <c r="U918" s="1"/>
  <c r="V917"/>
  <c r="U917" s="1"/>
  <c r="V916"/>
  <c r="U916" s="1"/>
  <c r="V915"/>
  <c r="U915" s="1"/>
  <c r="V914"/>
  <c r="U914" s="1"/>
  <c r="V913"/>
  <c r="U913" s="1"/>
  <c r="V912"/>
  <c r="U912" s="1"/>
  <c r="V911"/>
  <c r="U911" s="1"/>
  <c r="V910"/>
  <c r="U910" s="1"/>
  <c r="V909"/>
  <c r="U909" s="1"/>
  <c r="V908"/>
  <c r="U908" s="1"/>
  <c r="V907"/>
  <c r="U907" s="1"/>
  <c r="V906"/>
  <c r="U906" s="1"/>
  <c r="V905"/>
  <c r="U905" s="1"/>
  <c r="V904"/>
  <c r="U904" s="1"/>
  <c r="V903"/>
  <c r="U903" s="1"/>
  <c r="V902"/>
  <c r="U902" s="1"/>
  <c r="V901"/>
  <c r="U901" s="1"/>
  <c r="V900"/>
  <c r="U900" s="1"/>
  <c r="V899"/>
  <c r="U899" s="1"/>
  <c r="V898"/>
  <c r="U898" s="1"/>
  <c r="V897"/>
  <c r="U897" s="1"/>
  <c r="V896"/>
  <c r="U896" s="1"/>
  <c r="V895"/>
  <c r="U895" s="1"/>
  <c r="V894"/>
  <c r="U894" s="1"/>
  <c r="V893"/>
  <c r="U893" s="1"/>
  <c r="V892"/>
  <c r="U892" s="1"/>
  <c r="V891"/>
  <c r="U891" s="1"/>
  <c r="V890"/>
  <c r="U890" s="1"/>
  <c r="V889"/>
  <c r="U889" s="1"/>
  <c r="V888"/>
  <c r="U888" s="1"/>
  <c r="V887"/>
  <c r="U887" s="1"/>
  <c r="V886"/>
  <c r="U886" s="1"/>
  <c r="V885"/>
  <c r="U885" s="1"/>
  <c r="V884"/>
  <c r="U884" s="1"/>
  <c r="V883"/>
  <c r="U883" s="1"/>
  <c r="V882"/>
  <c r="U882" s="1"/>
  <c r="V881"/>
  <c r="U881" s="1"/>
  <c r="V880"/>
  <c r="U880" s="1"/>
  <c r="V879"/>
  <c r="U879" s="1"/>
  <c r="V878"/>
  <c r="U878" s="1"/>
  <c r="V877"/>
  <c r="U877" s="1"/>
  <c r="V876"/>
  <c r="U876" s="1"/>
  <c r="V875"/>
  <c r="U875" s="1"/>
  <c r="V874"/>
  <c r="U874" s="1"/>
  <c r="V873"/>
  <c r="U873" s="1"/>
  <c r="V872"/>
  <c r="U872" s="1"/>
  <c r="V871"/>
  <c r="U871" s="1"/>
  <c r="V870"/>
  <c r="U870" s="1"/>
  <c r="V869"/>
  <c r="U869" s="1"/>
  <c r="V868"/>
  <c r="U868" s="1"/>
  <c r="V867"/>
  <c r="U867" s="1"/>
  <c r="V866"/>
  <c r="U866" s="1"/>
  <c r="V865"/>
  <c r="U865" s="1"/>
  <c r="V864"/>
  <c r="U864" s="1"/>
  <c r="V863"/>
  <c r="U863" s="1"/>
  <c r="V862"/>
  <c r="U862" s="1"/>
  <c r="V861"/>
  <c r="U861" s="1"/>
  <c r="V860"/>
  <c r="U860" s="1"/>
  <c r="V859"/>
  <c r="U859" s="1"/>
  <c r="V858"/>
  <c r="U858" s="1"/>
  <c r="V857"/>
  <c r="U857" s="1"/>
  <c r="V856"/>
  <c r="U856" s="1"/>
  <c r="V855"/>
  <c r="U855" s="1"/>
  <c r="V854"/>
  <c r="U854" s="1"/>
  <c r="V853"/>
  <c r="U853" s="1"/>
  <c r="V852"/>
  <c r="U852" s="1"/>
  <c r="V851"/>
  <c r="U851" s="1"/>
  <c r="V850"/>
  <c r="U850" s="1"/>
  <c r="V849"/>
  <c r="U849" s="1"/>
  <c r="V848"/>
  <c r="U848" s="1"/>
  <c r="V847"/>
  <c r="U847" s="1"/>
  <c r="V846"/>
  <c r="U846" s="1"/>
  <c r="V845"/>
  <c r="U845" s="1"/>
  <c r="V844"/>
  <c r="U844" s="1"/>
  <c r="V843"/>
  <c r="U843" s="1"/>
  <c r="V842"/>
  <c r="U842" s="1"/>
  <c r="V841"/>
  <c r="U841" s="1"/>
  <c r="V840"/>
  <c r="U840" s="1"/>
  <c r="V839"/>
  <c r="U839" s="1"/>
  <c r="V838"/>
  <c r="U838" s="1"/>
  <c r="V837"/>
  <c r="U837" s="1"/>
  <c r="V836"/>
  <c r="U836" s="1"/>
  <c r="V835"/>
  <c r="U835" s="1"/>
  <c r="V834"/>
  <c r="U834" s="1"/>
  <c r="V833"/>
  <c r="U833" s="1"/>
  <c r="V832"/>
  <c r="U832" s="1"/>
  <c r="V831"/>
  <c r="U831" s="1"/>
  <c r="V830"/>
  <c r="U830" s="1"/>
  <c r="V829"/>
  <c r="U829" s="1"/>
  <c r="V828"/>
  <c r="U828" s="1"/>
  <c r="V827"/>
  <c r="U827" s="1"/>
  <c r="V826"/>
  <c r="U826" s="1"/>
  <c r="V825"/>
  <c r="U825" s="1"/>
  <c r="V824"/>
  <c r="U824" s="1"/>
  <c r="V823"/>
  <c r="U823" s="1"/>
  <c r="V822"/>
  <c r="U822" s="1"/>
  <c r="V821"/>
  <c r="U821" s="1"/>
  <c r="V820"/>
  <c r="U820" s="1"/>
  <c r="V819"/>
  <c r="U819" s="1"/>
  <c r="V818"/>
  <c r="U818" s="1"/>
  <c r="V817"/>
  <c r="U817" s="1"/>
  <c r="V816"/>
  <c r="U816" s="1"/>
  <c r="V815"/>
  <c r="U815" s="1"/>
  <c r="V814"/>
  <c r="U814" s="1"/>
  <c r="V813"/>
  <c r="U813" s="1"/>
  <c r="V812"/>
  <c r="U812" s="1"/>
  <c r="V811"/>
  <c r="U811" s="1"/>
  <c r="V810"/>
  <c r="U810" s="1"/>
  <c r="V809"/>
  <c r="U809" s="1"/>
  <c r="V808"/>
  <c r="U808" s="1"/>
  <c r="V807"/>
  <c r="U807" s="1"/>
  <c r="V806"/>
  <c r="U806" s="1"/>
  <c r="V805"/>
  <c r="U805" s="1"/>
  <c r="V804"/>
  <c r="U804" s="1"/>
  <c r="V803"/>
  <c r="U803" s="1"/>
  <c r="V802"/>
  <c r="U802" s="1"/>
  <c r="V801"/>
  <c r="U801" s="1"/>
  <c r="V800"/>
  <c r="U800" s="1"/>
  <c r="V799"/>
  <c r="U799" s="1"/>
  <c r="V798"/>
  <c r="U798" s="1"/>
  <c r="V797"/>
  <c r="U797" s="1"/>
  <c r="V796"/>
  <c r="U796" s="1"/>
  <c r="V795"/>
  <c r="U795" s="1"/>
  <c r="V794"/>
  <c r="U794" s="1"/>
  <c r="V793"/>
  <c r="U793" s="1"/>
  <c r="V792"/>
  <c r="U792" s="1"/>
  <c r="V791"/>
  <c r="U791" s="1"/>
  <c r="V790"/>
  <c r="U790" s="1"/>
  <c r="V789"/>
  <c r="U789" s="1"/>
  <c r="V788"/>
  <c r="U788" s="1"/>
  <c r="V787"/>
  <c r="U787" s="1"/>
  <c r="V786"/>
  <c r="U786" s="1"/>
  <c r="V785"/>
  <c r="U785" s="1"/>
  <c r="V784"/>
  <c r="U784" s="1"/>
  <c r="V783"/>
  <c r="U783" s="1"/>
  <c r="V782"/>
  <c r="U782" s="1"/>
  <c r="V781"/>
  <c r="U781" s="1"/>
  <c r="V780"/>
  <c r="U780" s="1"/>
  <c r="V779"/>
  <c r="U779" s="1"/>
  <c r="V778"/>
  <c r="U778" s="1"/>
  <c r="V777"/>
  <c r="U777" s="1"/>
  <c r="V776"/>
  <c r="U776" s="1"/>
  <c r="V775"/>
  <c r="U775" s="1"/>
  <c r="V774"/>
  <c r="U774" s="1"/>
  <c r="V773"/>
  <c r="U773" s="1"/>
  <c r="V772"/>
  <c r="U772" s="1"/>
  <c r="V771"/>
  <c r="U771" s="1"/>
  <c r="V770"/>
  <c r="U770" s="1"/>
  <c r="V769"/>
  <c r="U769" s="1"/>
  <c r="V768"/>
  <c r="U768" s="1"/>
  <c r="V767"/>
  <c r="U767" s="1"/>
  <c r="V766"/>
  <c r="U766" s="1"/>
  <c r="V765"/>
  <c r="U765" s="1"/>
  <c r="V764"/>
  <c r="U764" s="1"/>
  <c r="V763"/>
  <c r="U763" s="1"/>
  <c r="V762"/>
  <c r="U762" s="1"/>
  <c r="V761"/>
  <c r="U761" s="1"/>
  <c r="V760"/>
  <c r="U760" s="1"/>
  <c r="V759"/>
  <c r="U759" s="1"/>
  <c r="V758"/>
  <c r="U758" s="1"/>
  <c r="V757"/>
  <c r="U757" s="1"/>
  <c r="V756"/>
  <c r="U756" s="1"/>
  <c r="V755"/>
  <c r="U755" s="1"/>
  <c r="V754"/>
  <c r="U754" s="1"/>
  <c r="V753"/>
  <c r="U753" s="1"/>
  <c r="V752"/>
  <c r="U752" s="1"/>
  <c r="V751"/>
  <c r="U751" s="1"/>
  <c r="V750"/>
  <c r="U750" s="1"/>
  <c r="V749"/>
  <c r="U749" s="1"/>
  <c r="V748"/>
  <c r="U748" s="1"/>
  <c r="V747"/>
  <c r="U747" s="1"/>
  <c r="V746"/>
  <c r="U746" s="1"/>
  <c r="V745"/>
  <c r="U745" s="1"/>
  <c r="V744"/>
  <c r="U744" s="1"/>
  <c r="V743"/>
  <c r="U743" s="1"/>
  <c r="V742"/>
  <c r="U742" s="1"/>
  <c r="V741"/>
  <c r="U741" s="1"/>
  <c r="V740"/>
  <c r="U740" s="1"/>
  <c r="V739"/>
  <c r="U739" s="1"/>
  <c r="V738"/>
  <c r="U738" s="1"/>
  <c r="V737"/>
  <c r="U737" s="1"/>
  <c r="V736"/>
  <c r="U736" s="1"/>
  <c r="V735"/>
  <c r="U735" s="1"/>
  <c r="V734"/>
  <c r="U734" s="1"/>
  <c r="V733"/>
  <c r="U733" s="1"/>
  <c r="V732"/>
  <c r="U732" s="1"/>
  <c r="V731"/>
  <c r="U731" s="1"/>
  <c r="V730"/>
  <c r="U730" s="1"/>
  <c r="V729"/>
  <c r="U729" s="1"/>
  <c r="V728"/>
  <c r="U728" s="1"/>
  <c r="V727"/>
  <c r="U727" s="1"/>
  <c r="V726"/>
  <c r="U726" s="1"/>
  <c r="V725"/>
  <c r="U725" s="1"/>
  <c r="V724"/>
  <c r="U724" s="1"/>
  <c r="V723"/>
  <c r="U723" s="1"/>
  <c r="V722"/>
  <c r="U722" s="1"/>
  <c r="V721"/>
  <c r="U721" s="1"/>
  <c r="V720"/>
  <c r="U720" s="1"/>
  <c r="V719"/>
  <c r="U719" s="1"/>
  <c r="V718"/>
  <c r="U718" s="1"/>
  <c r="V717"/>
  <c r="U717" s="1"/>
  <c r="V716"/>
  <c r="U716" s="1"/>
  <c r="V715"/>
  <c r="U715" s="1"/>
  <c r="V714"/>
  <c r="U714" s="1"/>
  <c r="V713"/>
  <c r="U713" s="1"/>
  <c r="V712"/>
  <c r="U712" s="1"/>
  <c r="V711"/>
  <c r="U711" s="1"/>
  <c r="V710"/>
  <c r="U710" s="1"/>
  <c r="V709"/>
  <c r="U709" s="1"/>
  <c r="V708"/>
  <c r="U708" s="1"/>
  <c r="V707"/>
  <c r="U707" s="1"/>
  <c r="V706"/>
  <c r="U706" s="1"/>
  <c r="V705"/>
  <c r="U705" s="1"/>
  <c r="V704"/>
  <c r="U704" s="1"/>
  <c r="V703"/>
  <c r="U703" s="1"/>
  <c r="V702"/>
  <c r="U702" s="1"/>
  <c r="V701"/>
  <c r="U701" s="1"/>
  <c r="V700"/>
  <c r="U700" s="1"/>
  <c r="V699"/>
  <c r="U699" s="1"/>
  <c r="V698"/>
  <c r="U698" s="1"/>
  <c r="V697"/>
  <c r="U697" s="1"/>
  <c r="V696"/>
  <c r="U696" s="1"/>
  <c r="V695"/>
  <c r="U695" s="1"/>
  <c r="V694"/>
  <c r="U694" s="1"/>
  <c r="V693"/>
  <c r="U693" s="1"/>
  <c r="V692"/>
  <c r="U692" s="1"/>
  <c r="V691"/>
  <c r="U691" s="1"/>
  <c r="V690"/>
  <c r="U690" s="1"/>
  <c r="V689"/>
  <c r="U689" s="1"/>
  <c r="V688"/>
  <c r="U688" s="1"/>
  <c r="V687"/>
  <c r="U687" s="1"/>
  <c r="V686"/>
  <c r="U686" s="1"/>
  <c r="V685"/>
  <c r="U685" s="1"/>
  <c r="V684"/>
  <c r="U684" s="1"/>
  <c r="V683"/>
  <c r="U683" s="1"/>
  <c r="V682"/>
  <c r="U682" s="1"/>
  <c r="V681"/>
  <c r="U681" s="1"/>
  <c r="V680"/>
  <c r="U680" s="1"/>
  <c r="V679"/>
  <c r="U679" s="1"/>
  <c r="V678"/>
  <c r="U678" s="1"/>
  <c r="V677"/>
  <c r="U677" s="1"/>
  <c r="V676"/>
  <c r="U676" s="1"/>
  <c r="V675"/>
  <c r="U675" s="1"/>
  <c r="V674"/>
  <c r="U674" s="1"/>
  <c r="V673"/>
  <c r="U673" s="1"/>
  <c r="V672"/>
  <c r="U672" s="1"/>
  <c r="V671"/>
  <c r="U671" s="1"/>
  <c r="V670"/>
  <c r="U670" s="1"/>
  <c r="V669"/>
  <c r="U669" s="1"/>
  <c r="V668"/>
  <c r="U668" s="1"/>
  <c r="V667"/>
  <c r="U667" s="1"/>
  <c r="V666"/>
  <c r="U666" s="1"/>
  <c r="V665"/>
  <c r="U665" s="1"/>
  <c r="V664"/>
  <c r="U664" s="1"/>
  <c r="V663"/>
  <c r="U663" s="1"/>
  <c r="V662"/>
  <c r="U662" s="1"/>
  <c r="V661"/>
  <c r="U661" s="1"/>
  <c r="V660"/>
  <c r="U660" s="1"/>
  <c r="V659"/>
  <c r="U659" s="1"/>
  <c r="V658"/>
  <c r="U658" s="1"/>
  <c r="V657"/>
  <c r="U657" s="1"/>
  <c r="V656"/>
  <c r="U656" s="1"/>
  <c r="V655"/>
  <c r="U655" s="1"/>
  <c r="V654"/>
  <c r="U654" s="1"/>
  <c r="V653"/>
  <c r="U653" s="1"/>
  <c r="V652"/>
  <c r="U652" s="1"/>
  <c r="V651"/>
  <c r="U651" s="1"/>
  <c r="V650"/>
  <c r="U650" s="1"/>
  <c r="V649"/>
  <c r="U649" s="1"/>
  <c r="V648"/>
  <c r="U648" s="1"/>
  <c r="V647"/>
  <c r="U647" s="1"/>
  <c r="V646"/>
  <c r="U646" s="1"/>
  <c r="V645"/>
  <c r="U645" s="1"/>
  <c r="V644"/>
  <c r="U644" s="1"/>
  <c r="V643"/>
  <c r="U643" s="1"/>
  <c r="V642"/>
  <c r="U642" s="1"/>
  <c r="V641"/>
  <c r="U641" s="1"/>
  <c r="V640"/>
  <c r="U640" s="1"/>
  <c r="V639"/>
  <c r="U639" s="1"/>
  <c r="V638"/>
  <c r="U638" s="1"/>
  <c r="V637"/>
  <c r="U637" s="1"/>
  <c r="V636"/>
  <c r="U636" s="1"/>
  <c r="V635"/>
  <c r="U635" s="1"/>
  <c r="V634"/>
  <c r="U634" s="1"/>
  <c r="V633"/>
  <c r="U633" s="1"/>
  <c r="V632"/>
  <c r="U632" s="1"/>
  <c r="V631"/>
  <c r="U631" s="1"/>
  <c r="V630"/>
  <c r="U630" s="1"/>
  <c r="V629"/>
  <c r="U629" s="1"/>
  <c r="V628"/>
  <c r="U628" s="1"/>
  <c r="V627"/>
  <c r="U627" s="1"/>
  <c r="V626"/>
  <c r="U626" s="1"/>
  <c r="V625"/>
  <c r="U625" s="1"/>
  <c r="V624"/>
  <c r="U624" s="1"/>
  <c r="V623"/>
  <c r="U623" s="1"/>
  <c r="V622"/>
  <c r="U622" s="1"/>
  <c r="V621"/>
  <c r="U621" s="1"/>
  <c r="V620"/>
  <c r="U620" s="1"/>
  <c r="V619"/>
  <c r="U619" s="1"/>
  <c r="V618"/>
  <c r="U618" s="1"/>
  <c r="V617"/>
  <c r="U617" s="1"/>
  <c r="V616"/>
  <c r="U616" s="1"/>
  <c r="V615"/>
  <c r="U615" s="1"/>
  <c r="V614"/>
  <c r="U614" s="1"/>
  <c r="V613"/>
  <c r="U613" s="1"/>
  <c r="V612"/>
  <c r="U612" s="1"/>
  <c r="V611"/>
  <c r="U611" s="1"/>
  <c r="V610"/>
  <c r="U610" s="1"/>
  <c r="V609"/>
  <c r="U609" s="1"/>
  <c r="V608"/>
  <c r="U608" s="1"/>
  <c r="V607"/>
  <c r="U607" s="1"/>
  <c r="V606"/>
  <c r="U606" s="1"/>
  <c r="V605"/>
  <c r="U605" s="1"/>
  <c r="V604"/>
  <c r="U604" s="1"/>
  <c r="V603"/>
  <c r="U603" s="1"/>
  <c r="V602"/>
  <c r="U602" s="1"/>
  <c r="V601"/>
  <c r="U601" s="1"/>
  <c r="V600"/>
  <c r="U600" s="1"/>
  <c r="V599"/>
  <c r="U599" s="1"/>
  <c r="V598"/>
  <c r="U598" s="1"/>
  <c r="V597"/>
  <c r="U597" s="1"/>
  <c r="V596"/>
  <c r="U596" s="1"/>
  <c r="V595"/>
  <c r="U595" s="1"/>
  <c r="V594"/>
  <c r="U594" s="1"/>
  <c r="V593"/>
  <c r="U593" s="1"/>
  <c r="V592"/>
  <c r="U592" s="1"/>
  <c r="V591"/>
  <c r="U591" s="1"/>
  <c r="V590"/>
  <c r="U590" s="1"/>
  <c r="V589"/>
  <c r="U589" s="1"/>
  <c r="V588"/>
  <c r="U588" s="1"/>
  <c r="V587"/>
  <c r="U587" s="1"/>
  <c r="V586"/>
  <c r="U586" s="1"/>
  <c r="V585"/>
  <c r="U585" s="1"/>
  <c r="V584"/>
  <c r="U584" s="1"/>
  <c r="V583"/>
  <c r="U583" s="1"/>
  <c r="V582"/>
  <c r="U582" s="1"/>
  <c r="V581"/>
  <c r="U581" s="1"/>
  <c r="V580"/>
  <c r="U580" s="1"/>
  <c r="V579"/>
  <c r="U579" s="1"/>
  <c r="V578"/>
  <c r="U578" s="1"/>
  <c r="V577"/>
  <c r="U577" s="1"/>
  <c r="V576"/>
  <c r="U576" s="1"/>
  <c r="V575"/>
  <c r="U575" s="1"/>
  <c r="V574"/>
  <c r="U574" s="1"/>
  <c r="V573"/>
  <c r="U573" s="1"/>
  <c r="V572"/>
  <c r="U572" s="1"/>
  <c r="V571"/>
  <c r="U571" s="1"/>
  <c r="V570"/>
  <c r="U570" s="1"/>
  <c r="V569"/>
  <c r="U569" s="1"/>
  <c r="V568"/>
  <c r="U568" s="1"/>
  <c r="V567"/>
  <c r="U567" s="1"/>
  <c r="V566"/>
  <c r="U566" s="1"/>
  <c r="V565"/>
  <c r="U565" s="1"/>
  <c r="V564"/>
  <c r="U564" s="1"/>
  <c r="V563"/>
  <c r="U563" s="1"/>
  <c r="V562"/>
  <c r="U562" s="1"/>
  <c r="V561"/>
  <c r="U561" s="1"/>
  <c r="V560"/>
  <c r="U560" s="1"/>
  <c r="V559"/>
  <c r="U559" s="1"/>
  <c r="V558"/>
  <c r="U558" s="1"/>
  <c r="V557"/>
  <c r="U557" s="1"/>
  <c r="V556"/>
  <c r="U556" s="1"/>
  <c r="V555"/>
  <c r="U555" s="1"/>
  <c r="V554"/>
  <c r="U554" s="1"/>
  <c r="V553"/>
  <c r="U553" s="1"/>
  <c r="V552"/>
  <c r="U552" s="1"/>
  <c r="V551"/>
  <c r="U551" s="1"/>
  <c r="V550"/>
  <c r="U550" s="1"/>
  <c r="V549"/>
  <c r="U549" s="1"/>
  <c r="V548"/>
  <c r="U548" s="1"/>
  <c r="V547"/>
  <c r="U547" s="1"/>
  <c r="V546"/>
  <c r="U546" s="1"/>
  <c r="V545"/>
  <c r="U545" s="1"/>
  <c r="V544"/>
  <c r="U544" s="1"/>
  <c r="V543"/>
  <c r="U543" s="1"/>
  <c r="V542"/>
  <c r="U542" s="1"/>
  <c r="V541"/>
  <c r="U541" s="1"/>
  <c r="V540"/>
  <c r="U540" s="1"/>
  <c r="V539"/>
  <c r="U539" s="1"/>
  <c r="V538"/>
  <c r="U538" s="1"/>
  <c r="V537"/>
  <c r="U537" s="1"/>
  <c r="V536"/>
  <c r="U536" s="1"/>
  <c r="V535"/>
  <c r="U535" s="1"/>
  <c r="V534"/>
  <c r="U534" s="1"/>
  <c r="V533"/>
  <c r="U533" s="1"/>
  <c r="V532"/>
  <c r="U532" s="1"/>
  <c r="V531"/>
  <c r="U531" s="1"/>
  <c r="V530"/>
  <c r="U530" s="1"/>
  <c r="V529"/>
  <c r="U529" s="1"/>
  <c r="V528"/>
  <c r="U528" s="1"/>
  <c r="V527"/>
  <c r="U527" s="1"/>
  <c r="V526"/>
  <c r="U526" s="1"/>
  <c r="V525"/>
  <c r="U525" s="1"/>
  <c r="V524"/>
  <c r="U524" s="1"/>
  <c r="V523"/>
  <c r="U523" s="1"/>
  <c r="V522"/>
  <c r="U522" s="1"/>
  <c r="V521"/>
  <c r="U521" s="1"/>
  <c r="V520"/>
  <c r="U520" s="1"/>
  <c r="V519"/>
  <c r="U519" s="1"/>
  <c r="V518"/>
  <c r="U518" s="1"/>
  <c r="V517"/>
  <c r="U517" s="1"/>
  <c r="V516"/>
  <c r="U516" s="1"/>
  <c r="V515"/>
  <c r="U515" s="1"/>
  <c r="V514"/>
  <c r="U514" s="1"/>
  <c r="V513"/>
  <c r="U513" s="1"/>
  <c r="V512"/>
  <c r="U512" s="1"/>
  <c r="V511"/>
  <c r="U511" s="1"/>
  <c r="V510"/>
  <c r="U510" s="1"/>
  <c r="V509"/>
  <c r="U509" s="1"/>
  <c r="V508"/>
  <c r="U508" s="1"/>
  <c r="V507"/>
  <c r="U507" s="1"/>
  <c r="V506"/>
  <c r="U506" s="1"/>
  <c r="V505"/>
  <c r="U505" s="1"/>
  <c r="V504"/>
  <c r="U504" s="1"/>
  <c r="V503"/>
  <c r="U503" s="1"/>
  <c r="V502"/>
  <c r="U502" s="1"/>
  <c r="V501"/>
  <c r="U501" s="1"/>
  <c r="V500"/>
  <c r="U500" s="1"/>
  <c r="V499"/>
  <c r="U499" s="1"/>
  <c r="V498"/>
  <c r="U498" s="1"/>
  <c r="V497"/>
  <c r="U497" s="1"/>
  <c r="V496"/>
  <c r="U496" s="1"/>
  <c r="V495"/>
  <c r="U495" s="1"/>
  <c r="V494"/>
  <c r="U494" s="1"/>
  <c r="V493"/>
  <c r="U493" s="1"/>
  <c r="V492"/>
  <c r="U492" s="1"/>
  <c r="V491"/>
  <c r="U491" s="1"/>
  <c r="V490"/>
  <c r="U490" s="1"/>
  <c r="V489"/>
  <c r="U489" s="1"/>
  <c r="V488"/>
  <c r="U488" s="1"/>
  <c r="V487"/>
  <c r="U487" s="1"/>
  <c r="V486"/>
  <c r="U486" s="1"/>
  <c r="V485"/>
  <c r="U485" s="1"/>
  <c r="V484"/>
  <c r="U484" s="1"/>
  <c r="V483"/>
  <c r="U483" s="1"/>
  <c r="V482"/>
  <c r="U482" s="1"/>
  <c r="V481"/>
  <c r="U481" s="1"/>
  <c r="V480"/>
  <c r="U480" s="1"/>
  <c r="V479"/>
  <c r="U479" s="1"/>
  <c r="V478"/>
  <c r="U478" s="1"/>
  <c r="V477"/>
  <c r="U477" s="1"/>
  <c r="V476"/>
  <c r="U476" s="1"/>
  <c r="V475"/>
  <c r="U475" s="1"/>
  <c r="V474"/>
  <c r="U474" s="1"/>
  <c r="V473"/>
  <c r="U473" s="1"/>
  <c r="V472"/>
  <c r="U472" s="1"/>
  <c r="V471"/>
  <c r="U471" s="1"/>
  <c r="V470"/>
  <c r="U470" s="1"/>
  <c r="V469"/>
  <c r="U469" s="1"/>
  <c r="V468"/>
  <c r="U468" s="1"/>
  <c r="V467"/>
  <c r="U467" s="1"/>
  <c r="V466"/>
  <c r="U466" s="1"/>
  <c r="V465"/>
  <c r="U465" s="1"/>
  <c r="V464"/>
  <c r="U464" s="1"/>
  <c r="V463"/>
  <c r="U463" s="1"/>
  <c r="V462"/>
  <c r="U462" s="1"/>
  <c r="V461"/>
  <c r="U461" s="1"/>
  <c r="V460"/>
  <c r="U460" s="1"/>
  <c r="V459"/>
  <c r="U459" s="1"/>
  <c r="V458"/>
  <c r="U458" s="1"/>
  <c r="V457"/>
  <c r="U457" s="1"/>
  <c r="V456"/>
  <c r="U456" s="1"/>
  <c r="V455"/>
  <c r="U455" s="1"/>
  <c r="V454"/>
  <c r="U454" s="1"/>
  <c r="V453"/>
  <c r="U453" s="1"/>
  <c r="V452"/>
  <c r="U452" s="1"/>
  <c r="V451"/>
  <c r="U451" s="1"/>
  <c r="V450"/>
  <c r="U450" s="1"/>
  <c r="V449"/>
  <c r="U449" s="1"/>
  <c r="V448"/>
  <c r="U448" s="1"/>
  <c r="V447"/>
  <c r="U447" s="1"/>
  <c r="V446"/>
  <c r="U446" s="1"/>
  <c r="V445"/>
  <c r="U445" s="1"/>
  <c r="V444"/>
  <c r="U444" s="1"/>
  <c r="V443"/>
  <c r="U443" s="1"/>
  <c r="V442"/>
  <c r="U442" s="1"/>
  <c r="V441"/>
  <c r="U441" s="1"/>
  <c r="V440"/>
  <c r="U440" s="1"/>
  <c r="V439"/>
  <c r="U439" s="1"/>
  <c r="V438"/>
  <c r="U438" s="1"/>
  <c r="V437"/>
  <c r="U437" s="1"/>
  <c r="V436"/>
  <c r="U436" s="1"/>
  <c r="V435"/>
  <c r="U435" s="1"/>
  <c r="V434"/>
  <c r="U434" s="1"/>
  <c r="V433"/>
  <c r="U433" s="1"/>
  <c r="V432"/>
  <c r="U432" s="1"/>
  <c r="V431"/>
  <c r="U431" s="1"/>
  <c r="V430"/>
  <c r="U430" s="1"/>
  <c r="V429"/>
  <c r="U429" s="1"/>
  <c r="V428"/>
  <c r="U428" s="1"/>
  <c r="V427"/>
  <c r="U427" s="1"/>
  <c r="V426"/>
  <c r="U426" s="1"/>
  <c r="V425"/>
  <c r="U425" s="1"/>
  <c r="V424"/>
  <c r="U424" s="1"/>
  <c r="V423"/>
  <c r="U423" s="1"/>
  <c r="V422"/>
  <c r="U422" s="1"/>
  <c r="V421"/>
  <c r="U421" s="1"/>
  <c r="V420"/>
  <c r="U420" s="1"/>
  <c r="V419"/>
  <c r="U419" s="1"/>
  <c r="V418"/>
  <c r="U418" s="1"/>
  <c r="V417"/>
  <c r="U417" s="1"/>
  <c r="V416"/>
  <c r="U416" s="1"/>
  <c r="V415"/>
  <c r="U415" s="1"/>
  <c r="V414"/>
  <c r="U414" s="1"/>
  <c r="V413"/>
  <c r="U413" s="1"/>
  <c r="V412"/>
  <c r="U412" s="1"/>
  <c r="V411"/>
  <c r="U411" s="1"/>
  <c r="V410"/>
  <c r="U410" s="1"/>
  <c r="V409"/>
  <c r="U409" s="1"/>
  <c r="V408"/>
  <c r="U408" s="1"/>
  <c r="V407"/>
  <c r="U407" s="1"/>
  <c r="V406"/>
  <c r="U406" s="1"/>
  <c r="V405"/>
  <c r="U405" s="1"/>
  <c r="V404"/>
  <c r="U404" s="1"/>
  <c r="V403"/>
  <c r="U403" s="1"/>
  <c r="V402"/>
  <c r="U402" s="1"/>
  <c r="V401"/>
  <c r="U401" s="1"/>
  <c r="V400"/>
  <c r="U400" s="1"/>
  <c r="V399"/>
  <c r="U399" s="1"/>
  <c r="V398"/>
  <c r="U398" s="1"/>
  <c r="V397"/>
  <c r="U397" s="1"/>
  <c r="V396"/>
  <c r="U396" s="1"/>
  <c r="V395"/>
  <c r="U395" s="1"/>
  <c r="V394"/>
  <c r="U394" s="1"/>
  <c r="V393"/>
  <c r="U393" s="1"/>
  <c r="V392"/>
  <c r="U392" s="1"/>
  <c r="V391"/>
  <c r="U391" s="1"/>
  <c r="V390"/>
  <c r="U390" s="1"/>
  <c r="V389"/>
  <c r="U389" s="1"/>
  <c r="V388"/>
  <c r="U388" s="1"/>
  <c r="V387"/>
  <c r="U387" s="1"/>
  <c r="V386"/>
  <c r="U386" s="1"/>
  <c r="V385"/>
  <c r="U385" s="1"/>
  <c r="V384"/>
  <c r="U384" s="1"/>
  <c r="V383"/>
  <c r="U383" s="1"/>
  <c r="V382"/>
  <c r="U382" s="1"/>
  <c r="V381"/>
  <c r="U381" s="1"/>
  <c r="V380"/>
  <c r="U380" s="1"/>
  <c r="V379"/>
  <c r="U379" s="1"/>
  <c r="V378"/>
  <c r="U378" s="1"/>
  <c r="V377"/>
  <c r="U377" s="1"/>
  <c r="V376"/>
  <c r="U376" s="1"/>
  <c r="V375"/>
  <c r="U375" s="1"/>
  <c r="V374"/>
  <c r="U374" s="1"/>
  <c r="V373"/>
  <c r="U373" s="1"/>
  <c r="V372"/>
  <c r="U372" s="1"/>
  <c r="V371"/>
  <c r="U371" s="1"/>
  <c r="V370"/>
  <c r="U370" s="1"/>
  <c r="V369"/>
  <c r="U369" s="1"/>
  <c r="V368"/>
  <c r="U368" s="1"/>
  <c r="V367"/>
  <c r="U367" s="1"/>
  <c r="V366"/>
  <c r="U366" s="1"/>
  <c r="V365"/>
  <c r="U365" s="1"/>
  <c r="V364"/>
  <c r="U364" s="1"/>
  <c r="V363"/>
  <c r="U363" s="1"/>
  <c r="V362"/>
  <c r="U362" s="1"/>
  <c r="V361"/>
  <c r="U361" s="1"/>
  <c r="V360"/>
  <c r="U360" s="1"/>
  <c r="V359"/>
  <c r="U359" s="1"/>
  <c r="V358"/>
  <c r="U358" s="1"/>
  <c r="V357"/>
  <c r="U357" s="1"/>
  <c r="V356"/>
  <c r="U356" s="1"/>
  <c r="V355"/>
  <c r="U355" s="1"/>
  <c r="V354"/>
  <c r="U354" s="1"/>
  <c r="V353"/>
  <c r="U353" s="1"/>
  <c r="V352"/>
  <c r="U352" s="1"/>
  <c r="V351"/>
  <c r="U351" s="1"/>
  <c r="V350"/>
  <c r="U350" s="1"/>
  <c r="V349"/>
  <c r="U349" s="1"/>
  <c r="V348"/>
  <c r="U348" s="1"/>
  <c r="V347"/>
  <c r="U347" s="1"/>
  <c r="V346"/>
  <c r="U346" s="1"/>
  <c r="V345"/>
  <c r="U345" s="1"/>
  <c r="V344"/>
  <c r="U344" s="1"/>
  <c r="V343"/>
  <c r="U343" s="1"/>
  <c r="V342"/>
  <c r="U342" s="1"/>
  <c r="V341"/>
  <c r="U341" s="1"/>
  <c r="V340"/>
  <c r="U340" s="1"/>
  <c r="V339"/>
  <c r="U339" s="1"/>
  <c r="V338"/>
  <c r="U338" s="1"/>
  <c r="V337"/>
  <c r="U337" s="1"/>
  <c r="V336"/>
  <c r="U336" s="1"/>
  <c r="V335"/>
  <c r="U335" s="1"/>
  <c r="V334"/>
  <c r="U334" s="1"/>
  <c r="V333"/>
  <c r="U333" s="1"/>
  <c r="V332"/>
  <c r="U332" s="1"/>
  <c r="V331"/>
  <c r="U331" s="1"/>
  <c r="V330"/>
  <c r="U330" s="1"/>
  <c r="V329"/>
  <c r="U329" s="1"/>
  <c r="V328"/>
  <c r="U328" s="1"/>
  <c r="V327"/>
  <c r="U327" s="1"/>
  <c r="V326"/>
  <c r="U326" s="1"/>
  <c r="V325"/>
  <c r="U325" s="1"/>
  <c r="V324"/>
  <c r="U324" s="1"/>
  <c r="V323"/>
  <c r="U323" s="1"/>
  <c r="V322"/>
  <c r="U322" s="1"/>
  <c r="V321"/>
  <c r="U321" s="1"/>
  <c r="V320"/>
  <c r="U320" s="1"/>
  <c r="V319"/>
  <c r="U319" s="1"/>
  <c r="V318"/>
  <c r="U318" s="1"/>
  <c r="V317"/>
  <c r="U317" s="1"/>
  <c r="V316"/>
  <c r="U316" s="1"/>
  <c r="V315"/>
  <c r="U315" s="1"/>
  <c r="V314"/>
  <c r="U314" s="1"/>
  <c r="V313"/>
  <c r="U313" s="1"/>
  <c r="V312"/>
  <c r="U312" s="1"/>
  <c r="V311"/>
  <c r="U311" s="1"/>
  <c r="V310"/>
  <c r="U310" s="1"/>
  <c r="V309"/>
  <c r="U309" s="1"/>
  <c r="V308"/>
  <c r="U308" s="1"/>
  <c r="V307"/>
  <c r="U307" s="1"/>
  <c r="V306"/>
  <c r="U306" s="1"/>
  <c r="V305"/>
  <c r="U305" s="1"/>
  <c r="V304"/>
  <c r="U304" s="1"/>
  <c r="V303"/>
  <c r="U303" s="1"/>
  <c r="V302"/>
  <c r="U302" s="1"/>
  <c r="V301"/>
  <c r="U301" s="1"/>
  <c r="V300"/>
  <c r="U300" s="1"/>
  <c r="V299"/>
  <c r="U299" s="1"/>
  <c r="V298"/>
  <c r="U298" s="1"/>
  <c r="V297"/>
  <c r="U297" s="1"/>
  <c r="V296"/>
  <c r="U296" s="1"/>
  <c r="V295"/>
  <c r="U295" s="1"/>
  <c r="V294"/>
  <c r="U294" s="1"/>
  <c r="V293"/>
  <c r="U293" s="1"/>
  <c r="V292"/>
  <c r="U292" s="1"/>
  <c r="V291"/>
  <c r="U291" s="1"/>
  <c r="V290"/>
  <c r="U290" s="1"/>
  <c r="V289"/>
  <c r="U289" s="1"/>
  <c r="V288"/>
  <c r="U288" s="1"/>
  <c r="V287"/>
  <c r="U287" s="1"/>
  <c r="V286"/>
  <c r="U286" s="1"/>
  <c r="V285"/>
  <c r="U285" s="1"/>
  <c r="V284"/>
  <c r="U284" s="1"/>
  <c r="V283"/>
  <c r="U283" s="1"/>
  <c r="V282"/>
  <c r="U282" s="1"/>
  <c r="V281"/>
  <c r="U281" s="1"/>
  <c r="V280"/>
  <c r="U280" s="1"/>
  <c r="V279"/>
  <c r="U279" s="1"/>
  <c r="V278"/>
  <c r="U278" s="1"/>
  <c r="V277"/>
  <c r="U277" s="1"/>
  <c r="V276"/>
  <c r="U276" s="1"/>
  <c r="V275"/>
  <c r="U275" s="1"/>
  <c r="V274"/>
  <c r="U274" s="1"/>
  <c r="V273"/>
  <c r="U273" s="1"/>
  <c r="V272"/>
  <c r="U272" s="1"/>
  <c r="V271"/>
  <c r="U271" s="1"/>
  <c r="V270"/>
  <c r="U270" s="1"/>
  <c r="V269"/>
  <c r="U269" s="1"/>
  <c r="V268"/>
  <c r="U268" s="1"/>
  <c r="V267"/>
  <c r="U267" s="1"/>
  <c r="V266"/>
  <c r="U266" s="1"/>
  <c r="V265"/>
  <c r="U265" s="1"/>
  <c r="V264"/>
  <c r="U264" s="1"/>
  <c r="V263"/>
  <c r="U263" s="1"/>
  <c r="V262"/>
  <c r="U262" s="1"/>
  <c r="V261"/>
  <c r="U261" s="1"/>
  <c r="V260"/>
  <c r="U260" s="1"/>
  <c r="V259"/>
  <c r="U259" s="1"/>
  <c r="V258"/>
  <c r="U258" s="1"/>
  <c r="V257"/>
  <c r="U257" s="1"/>
  <c r="V256"/>
  <c r="U256" s="1"/>
  <c r="V255"/>
  <c r="U255" s="1"/>
  <c r="V254"/>
  <c r="U254" s="1"/>
  <c r="V253"/>
  <c r="U253" s="1"/>
  <c r="V252"/>
  <c r="U252" s="1"/>
  <c r="V251"/>
  <c r="U251" s="1"/>
  <c r="V250"/>
  <c r="U250" s="1"/>
  <c r="V249"/>
  <c r="U249" s="1"/>
  <c r="V248"/>
  <c r="U248" s="1"/>
  <c r="V247"/>
  <c r="U247" s="1"/>
  <c r="V246"/>
  <c r="U246" s="1"/>
  <c r="V245"/>
  <c r="U245" s="1"/>
  <c r="V244"/>
  <c r="U244" s="1"/>
  <c r="V243"/>
  <c r="U243" s="1"/>
  <c r="V242"/>
  <c r="U242" s="1"/>
  <c r="V241"/>
  <c r="U241" s="1"/>
  <c r="V240"/>
  <c r="U240" s="1"/>
  <c r="V239"/>
  <c r="U239" s="1"/>
  <c r="V238"/>
  <c r="U238" s="1"/>
  <c r="V237"/>
  <c r="U237" s="1"/>
  <c r="V236"/>
  <c r="U236" s="1"/>
  <c r="V235"/>
  <c r="U235" s="1"/>
  <c r="V234"/>
  <c r="U234" s="1"/>
  <c r="V233"/>
  <c r="U233" s="1"/>
  <c r="V232"/>
  <c r="U232" s="1"/>
  <c r="V231"/>
  <c r="U231" s="1"/>
  <c r="V230"/>
  <c r="U230" s="1"/>
  <c r="V229"/>
  <c r="U229" s="1"/>
  <c r="V228"/>
  <c r="U228" s="1"/>
  <c r="V227"/>
  <c r="U227" s="1"/>
  <c r="V226"/>
  <c r="U226" s="1"/>
  <c r="V225"/>
  <c r="U225" s="1"/>
  <c r="V224"/>
  <c r="U224" s="1"/>
  <c r="V223"/>
  <c r="U223" s="1"/>
  <c r="V222"/>
  <c r="U222" s="1"/>
  <c r="V221"/>
  <c r="U221" s="1"/>
  <c r="V220"/>
  <c r="U220" s="1"/>
  <c r="V219"/>
  <c r="U219" s="1"/>
  <c r="V218"/>
  <c r="U218" s="1"/>
  <c r="V217"/>
  <c r="U217" s="1"/>
  <c r="V216"/>
  <c r="U216" s="1"/>
  <c r="V215"/>
  <c r="U215" s="1"/>
  <c r="V214"/>
  <c r="U214" s="1"/>
  <c r="V213"/>
  <c r="U213" s="1"/>
  <c r="V212"/>
  <c r="U212" s="1"/>
  <c r="V211"/>
  <c r="U211" s="1"/>
  <c r="V210"/>
  <c r="U210" s="1"/>
  <c r="V209"/>
  <c r="U209" s="1"/>
  <c r="V208"/>
  <c r="U208" s="1"/>
  <c r="V207"/>
  <c r="U207" s="1"/>
  <c r="V206"/>
  <c r="U206" s="1"/>
  <c r="V205"/>
  <c r="U205" s="1"/>
  <c r="V204"/>
  <c r="U204" s="1"/>
  <c r="V203"/>
  <c r="U203" s="1"/>
  <c r="V202"/>
  <c r="U202" s="1"/>
  <c r="V201"/>
  <c r="U201" s="1"/>
  <c r="V200"/>
  <c r="U200" s="1"/>
  <c r="V199"/>
  <c r="U199" s="1"/>
  <c r="V198"/>
  <c r="U198" s="1"/>
  <c r="V197"/>
  <c r="U197" s="1"/>
  <c r="V196"/>
  <c r="U196" s="1"/>
  <c r="V195"/>
  <c r="U195" s="1"/>
  <c r="V194"/>
  <c r="U194" s="1"/>
  <c r="V193"/>
  <c r="U193" s="1"/>
  <c r="V192"/>
  <c r="U192" s="1"/>
  <c r="V191"/>
  <c r="U191" s="1"/>
  <c r="V190"/>
  <c r="U190" s="1"/>
  <c r="V189"/>
  <c r="U189" s="1"/>
  <c r="V188"/>
  <c r="U188" s="1"/>
  <c r="V187"/>
  <c r="U187" s="1"/>
  <c r="V186"/>
  <c r="U186" s="1"/>
  <c r="V185"/>
  <c r="U185" s="1"/>
  <c r="V184"/>
  <c r="U184" s="1"/>
  <c r="V183"/>
  <c r="U183" s="1"/>
  <c r="V182"/>
  <c r="U182" s="1"/>
  <c r="V181"/>
  <c r="U181" s="1"/>
  <c r="V180"/>
  <c r="U180" s="1"/>
  <c r="V179"/>
  <c r="U179" s="1"/>
  <c r="V178"/>
  <c r="U178" s="1"/>
  <c r="V177"/>
  <c r="U177" s="1"/>
  <c r="V176"/>
  <c r="U176" s="1"/>
  <c r="V175"/>
  <c r="U175" s="1"/>
  <c r="V174"/>
  <c r="U174" s="1"/>
  <c r="V173"/>
  <c r="U173" s="1"/>
  <c r="V172"/>
  <c r="U172" s="1"/>
  <c r="V171"/>
  <c r="U171" s="1"/>
  <c r="V170"/>
  <c r="U170" s="1"/>
  <c r="V169"/>
  <c r="U169" s="1"/>
  <c r="V168"/>
  <c r="U168" s="1"/>
  <c r="V167"/>
  <c r="U167" s="1"/>
  <c r="V166"/>
  <c r="U166" s="1"/>
  <c r="V165"/>
  <c r="U165" s="1"/>
  <c r="V164"/>
  <c r="U164" s="1"/>
  <c r="V163"/>
  <c r="U163" s="1"/>
  <c r="V162"/>
  <c r="U162" s="1"/>
  <c r="V161"/>
  <c r="U161" s="1"/>
  <c r="V160"/>
  <c r="U160" s="1"/>
  <c r="V159"/>
  <c r="U159" s="1"/>
  <c r="V158"/>
  <c r="U158" s="1"/>
  <c r="V157"/>
  <c r="U157" s="1"/>
  <c r="V156"/>
  <c r="U156" s="1"/>
  <c r="V155"/>
  <c r="U155" s="1"/>
  <c r="V154"/>
  <c r="U154" s="1"/>
  <c r="V153"/>
  <c r="U153" s="1"/>
  <c r="V152"/>
  <c r="U152" s="1"/>
  <c r="V151"/>
  <c r="U151" s="1"/>
  <c r="V150"/>
  <c r="U150" s="1"/>
  <c r="V149"/>
  <c r="U149" s="1"/>
  <c r="V148"/>
  <c r="U148" s="1"/>
  <c r="V147"/>
  <c r="U147" s="1"/>
  <c r="V146"/>
  <c r="U146" s="1"/>
  <c r="V145"/>
  <c r="U145" s="1"/>
  <c r="V144"/>
  <c r="U144" s="1"/>
  <c r="V143"/>
  <c r="U143" s="1"/>
  <c r="V142"/>
  <c r="U142" s="1"/>
  <c r="V141"/>
  <c r="U141" s="1"/>
  <c r="V140"/>
  <c r="U140" s="1"/>
  <c r="V139"/>
  <c r="U139" s="1"/>
  <c r="V138"/>
  <c r="U138" s="1"/>
  <c r="V137"/>
  <c r="U137" s="1"/>
  <c r="V136"/>
  <c r="U136" s="1"/>
  <c r="V135"/>
  <c r="U135" s="1"/>
  <c r="V134"/>
  <c r="U134" s="1"/>
  <c r="V133"/>
  <c r="U133" s="1"/>
  <c r="V132"/>
  <c r="U132" s="1"/>
  <c r="V131"/>
  <c r="U131" s="1"/>
  <c r="V130"/>
  <c r="U130" s="1"/>
  <c r="V129"/>
  <c r="U129" s="1"/>
  <c r="V128"/>
  <c r="U128" s="1"/>
  <c r="V127"/>
  <c r="U127" s="1"/>
  <c r="V126"/>
  <c r="U126" s="1"/>
  <c r="V125"/>
  <c r="U125" s="1"/>
  <c r="V124"/>
  <c r="U124" s="1"/>
  <c r="V123"/>
  <c r="U123" s="1"/>
  <c r="V122"/>
  <c r="U122" s="1"/>
  <c r="V121"/>
  <c r="U121" s="1"/>
  <c r="V120"/>
  <c r="U120" s="1"/>
  <c r="V119"/>
  <c r="U119" s="1"/>
  <c r="V118"/>
  <c r="U118" s="1"/>
  <c r="V117"/>
  <c r="U117" s="1"/>
  <c r="V116"/>
  <c r="U116" s="1"/>
  <c r="V115"/>
  <c r="U115" s="1"/>
  <c r="V114"/>
  <c r="U114" s="1"/>
  <c r="V113"/>
  <c r="U113" s="1"/>
  <c r="V112"/>
  <c r="U112" s="1"/>
  <c r="V111"/>
  <c r="U111" s="1"/>
  <c r="V110"/>
  <c r="U110" s="1"/>
  <c r="V109"/>
  <c r="U109" s="1"/>
  <c r="V108"/>
  <c r="U108" s="1"/>
  <c r="V107"/>
  <c r="U107" s="1"/>
  <c r="V106"/>
  <c r="U106" s="1"/>
  <c r="V105"/>
  <c r="U105" s="1"/>
  <c r="V104"/>
  <c r="U104" s="1"/>
  <c r="V103"/>
  <c r="U103" s="1"/>
  <c r="V102"/>
  <c r="U102" s="1"/>
  <c r="V101"/>
  <c r="U101" s="1"/>
  <c r="V100"/>
  <c r="U100" s="1"/>
  <c r="V99"/>
  <c r="U99" s="1"/>
  <c r="V98"/>
  <c r="U98" s="1"/>
  <c r="V97"/>
  <c r="U97" s="1"/>
  <c r="V96"/>
  <c r="U96" s="1"/>
  <c r="V95"/>
  <c r="U95" s="1"/>
  <c r="V94"/>
  <c r="U94" s="1"/>
  <c r="V93"/>
  <c r="U93" s="1"/>
  <c r="V92"/>
  <c r="U92" s="1"/>
  <c r="V91"/>
  <c r="U91" s="1"/>
  <c r="V90"/>
  <c r="U90" s="1"/>
  <c r="V89"/>
  <c r="U89" s="1"/>
  <c r="V88"/>
  <c r="U88" s="1"/>
  <c r="V87"/>
  <c r="U87" s="1"/>
  <c r="V86"/>
  <c r="U86" s="1"/>
  <c r="V85"/>
  <c r="U85" s="1"/>
  <c r="V84"/>
  <c r="U84" s="1"/>
  <c r="V83"/>
  <c r="U83" s="1"/>
  <c r="V82"/>
  <c r="U82" s="1"/>
  <c r="V81"/>
  <c r="U81" s="1"/>
  <c r="V80"/>
  <c r="U80" s="1"/>
  <c r="V79"/>
  <c r="U79" s="1"/>
  <c r="V78"/>
  <c r="U78" s="1"/>
  <c r="V77"/>
  <c r="U77" s="1"/>
  <c r="V76"/>
  <c r="U76" s="1"/>
  <c r="V75"/>
  <c r="U75" s="1"/>
  <c r="V74"/>
  <c r="U74" s="1"/>
  <c r="V73"/>
  <c r="U73" s="1"/>
  <c r="V72"/>
  <c r="U72" s="1"/>
  <c r="V71"/>
  <c r="U71" s="1"/>
  <c r="V70"/>
  <c r="U70" s="1"/>
  <c r="V69"/>
  <c r="U69" s="1"/>
  <c r="V68"/>
  <c r="U68" s="1"/>
  <c r="V67"/>
  <c r="U67" s="1"/>
  <c r="V66"/>
  <c r="U66" s="1"/>
  <c r="V65"/>
  <c r="U65" s="1"/>
  <c r="V64"/>
  <c r="U64" s="1"/>
  <c r="V63"/>
  <c r="U63" s="1"/>
  <c r="V62"/>
  <c r="U62" s="1"/>
  <c r="V61"/>
  <c r="U61" s="1"/>
  <c r="V60"/>
  <c r="U60" s="1"/>
  <c r="V59"/>
  <c r="U59" s="1"/>
  <c r="V58"/>
  <c r="U58" s="1"/>
  <c r="V57"/>
  <c r="U57" s="1"/>
  <c r="V56"/>
  <c r="U56" s="1"/>
  <c r="V55"/>
  <c r="U55" s="1"/>
  <c r="V54"/>
  <c r="U54" s="1"/>
  <c r="V53"/>
  <c r="U53" s="1"/>
  <c r="V52"/>
  <c r="U52" s="1"/>
  <c r="V51"/>
  <c r="U51" s="1"/>
  <c r="V50"/>
  <c r="U50" s="1"/>
  <c r="V49"/>
  <c r="U49" s="1"/>
  <c r="V48"/>
  <c r="U48" s="1"/>
  <c r="V47"/>
  <c r="U47" s="1"/>
  <c r="V46"/>
  <c r="U46" s="1"/>
  <c r="V45"/>
  <c r="U45" s="1"/>
  <c r="V44"/>
  <c r="U44" s="1"/>
  <c r="V43"/>
  <c r="U43" s="1"/>
  <c r="V42"/>
  <c r="U42" s="1"/>
  <c r="V41"/>
  <c r="U41" s="1"/>
  <c r="V40"/>
  <c r="U40" s="1"/>
  <c r="V39"/>
  <c r="U39" s="1"/>
  <c r="V38"/>
  <c r="U38" s="1"/>
  <c r="V37"/>
  <c r="U37" s="1"/>
  <c r="V36"/>
  <c r="U36" s="1"/>
  <c r="V35"/>
  <c r="U35" s="1"/>
  <c r="V34"/>
  <c r="U34" s="1"/>
  <c r="V33"/>
  <c r="U33" s="1"/>
  <c r="V32"/>
  <c r="U32" s="1"/>
  <c r="V31"/>
  <c r="U31" s="1"/>
  <c r="V30"/>
  <c r="U30" s="1"/>
  <c r="V29"/>
  <c r="U29" s="1"/>
  <c r="V28"/>
  <c r="U28" s="1"/>
  <c r="V27"/>
  <c r="U27" s="1"/>
  <c r="V26"/>
  <c r="U26" s="1"/>
  <c r="V25"/>
  <c r="U25" s="1"/>
  <c r="V24"/>
  <c r="U24" s="1"/>
  <c r="V23"/>
  <c r="U23" s="1"/>
  <c r="V22"/>
  <c r="U22" s="1"/>
  <c r="V21"/>
  <c r="U21" s="1"/>
  <c r="V20"/>
  <c r="U20" s="1"/>
  <c r="V19"/>
  <c r="U19" s="1"/>
  <c r="V18"/>
  <c r="U18" s="1"/>
  <c r="V17"/>
  <c r="U17" s="1"/>
  <c r="V16"/>
  <c r="U16" s="1"/>
  <c r="V15"/>
  <c r="U15" s="1"/>
  <c r="V14"/>
  <c r="U14" s="1"/>
  <c r="V13"/>
  <c r="U13" s="1"/>
  <c r="V12"/>
  <c r="U12" s="1"/>
  <c r="V11"/>
  <c r="U11" s="1"/>
  <c r="V10"/>
  <c r="U10" s="1"/>
  <c r="V9"/>
  <c r="U9" s="1"/>
  <c r="C1355" i="2" l="1"/>
  <c r="U1355"/>
  <c r="C6" i="4"/>
  <c r="B7"/>
  <c r="C950" i="1"/>
  <c r="C916"/>
  <c r="C917" s="1"/>
  <c r="C918" s="1"/>
  <c r="C919" s="1"/>
  <c r="C920" s="1"/>
  <c r="C921" s="1"/>
  <c r="C922" s="1"/>
  <c r="C923" s="1"/>
  <c r="C924" s="1"/>
  <c r="C925" s="1"/>
  <c r="C926" s="1"/>
  <c r="C927" s="1"/>
  <c r="C928" s="1"/>
  <c r="C929" s="1"/>
  <c r="C930" s="1"/>
  <c r="C931" s="1"/>
  <c r="C932" s="1"/>
  <c r="C933" s="1"/>
  <c r="C934" s="1"/>
  <c r="C935" s="1"/>
  <c r="C936" s="1"/>
  <c r="C937" s="1"/>
  <c r="C938" s="1"/>
  <c r="C939" s="1"/>
  <c r="C940" s="1"/>
  <c r="C941" s="1"/>
  <c r="C942" s="1"/>
  <c r="C943" s="1"/>
  <c r="C944" s="1"/>
  <c r="C945" s="1"/>
  <c r="C946" s="1"/>
  <c r="C947" s="1"/>
  <c r="C948" s="1"/>
  <c r="C949" s="1"/>
  <c r="C1350"/>
  <c r="C1346"/>
  <c r="C1347" s="1"/>
  <c r="C1348" s="1"/>
  <c r="C1349" s="1"/>
  <c r="C915"/>
  <c r="C407"/>
  <c r="C408" s="1"/>
  <c r="C409" s="1"/>
  <c r="C410" s="1"/>
  <c r="C411" s="1"/>
  <c r="C412" s="1"/>
  <c r="C413" s="1"/>
  <c r="C414" s="1"/>
  <c r="C415" s="1"/>
  <c r="C416" s="1"/>
  <c r="C417" s="1"/>
  <c r="C418" s="1"/>
  <c r="C419" s="1"/>
  <c r="C420" s="1"/>
  <c r="C421" s="1"/>
  <c r="C422" s="1"/>
  <c r="C423" s="1"/>
  <c r="C424" s="1"/>
  <c r="C425" s="1"/>
  <c r="C426" s="1"/>
  <c r="C427" s="1"/>
  <c r="C428" s="1"/>
  <c r="C429" s="1"/>
  <c r="C430" s="1"/>
  <c r="C431" s="1"/>
  <c r="C432" s="1"/>
  <c r="C433" s="1"/>
  <c r="C434" s="1"/>
  <c r="C435" s="1"/>
  <c r="C436" s="1"/>
  <c r="C437" s="1"/>
  <c r="C438" s="1"/>
  <c r="C439" s="1"/>
  <c r="C440" s="1"/>
  <c r="C441" s="1"/>
  <c r="C442" s="1"/>
  <c r="C443" s="1"/>
  <c r="C444" s="1"/>
  <c r="C445" s="1"/>
  <c r="C446" s="1"/>
  <c r="C447" s="1"/>
  <c r="C448" s="1"/>
  <c r="C449" s="1"/>
  <c r="C450" s="1"/>
  <c r="C451" s="1"/>
  <c r="C452" s="1"/>
  <c r="C453" s="1"/>
  <c r="C454" s="1"/>
  <c r="C455" s="1"/>
  <c r="C456" s="1"/>
  <c r="C457" s="1"/>
  <c r="C458" s="1"/>
  <c r="C459" s="1"/>
  <c r="C460" s="1"/>
  <c r="C461" s="1"/>
  <c r="C462" s="1"/>
  <c r="C463" s="1"/>
  <c r="C464" s="1"/>
  <c r="C465" s="1"/>
  <c r="C466" s="1"/>
  <c r="C467" s="1"/>
  <c r="C468" s="1"/>
  <c r="C469" s="1"/>
  <c r="C470" s="1"/>
  <c r="C471" s="1"/>
  <c r="C472" s="1"/>
  <c r="C473" s="1"/>
  <c r="C474" s="1"/>
  <c r="C475" s="1"/>
  <c r="C476" s="1"/>
  <c r="C477" s="1"/>
  <c r="C478" s="1"/>
  <c r="C479" s="1"/>
  <c r="C480" s="1"/>
  <c r="C481" s="1"/>
  <c r="C482" s="1"/>
  <c r="C483" s="1"/>
  <c r="C484" s="1"/>
  <c r="C485" s="1"/>
  <c r="C486" s="1"/>
  <c r="C487" s="1"/>
  <c r="C488" s="1"/>
  <c r="C489" s="1"/>
  <c r="C490" s="1"/>
  <c r="C491" s="1"/>
  <c r="C492" s="1"/>
  <c r="C493" s="1"/>
  <c r="C494" s="1"/>
  <c r="C495" s="1"/>
  <c r="C496" s="1"/>
  <c r="C497" s="1"/>
  <c r="C498" s="1"/>
  <c r="C499" s="1"/>
  <c r="C500" s="1"/>
  <c r="C501" s="1"/>
  <c r="C502" s="1"/>
  <c r="C503" s="1"/>
  <c r="C504" s="1"/>
  <c r="C505" s="1"/>
  <c r="C506" s="1"/>
  <c r="C507" s="1"/>
  <c r="C508" s="1"/>
  <c r="C509" s="1"/>
  <c r="C510" s="1"/>
  <c r="C511" s="1"/>
  <c r="C512" s="1"/>
  <c r="C513" s="1"/>
  <c r="C514" s="1"/>
  <c r="C515" s="1"/>
  <c r="C516" s="1"/>
  <c r="C517" s="1"/>
  <c r="C518" s="1"/>
  <c r="C519" s="1"/>
  <c r="C520" s="1"/>
  <c r="C521" s="1"/>
  <c r="C522" s="1"/>
  <c r="C523" s="1"/>
  <c r="C524" s="1"/>
  <c r="C525" s="1"/>
  <c r="C526" s="1"/>
  <c r="C527" s="1"/>
  <c r="C528" s="1"/>
  <c r="C529" s="1"/>
  <c r="C530" s="1"/>
  <c r="C531" s="1"/>
  <c r="C532" s="1"/>
  <c r="C533" s="1"/>
  <c r="C534" s="1"/>
  <c r="C535" s="1"/>
  <c r="C536" s="1"/>
  <c r="C537" s="1"/>
  <c r="C538" s="1"/>
  <c r="C539" s="1"/>
  <c r="C540" s="1"/>
  <c r="C541" s="1"/>
  <c r="C542" s="1"/>
  <c r="C543" s="1"/>
  <c r="C544" s="1"/>
  <c r="C545" s="1"/>
  <c r="C546" s="1"/>
  <c r="C547" s="1"/>
  <c r="C548" s="1"/>
  <c r="C549" s="1"/>
  <c r="C550" s="1"/>
  <c r="C551" s="1"/>
  <c r="C552" s="1"/>
  <c r="C553" s="1"/>
  <c r="C554" s="1"/>
  <c r="C555" s="1"/>
  <c r="C556" s="1"/>
  <c r="C557" s="1"/>
  <c r="C558" s="1"/>
  <c r="C559" s="1"/>
  <c r="C560" s="1"/>
  <c r="C561" s="1"/>
  <c r="C562" s="1"/>
  <c r="C563" s="1"/>
  <c r="C564" s="1"/>
  <c r="C565" s="1"/>
  <c r="C566" s="1"/>
  <c r="C567" s="1"/>
  <c r="C568" s="1"/>
  <c r="C569" s="1"/>
  <c r="C570" s="1"/>
  <c r="C571" s="1"/>
  <c r="C572" s="1"/>
  <c r="C573" s="1"/>
  <c r="C574" s="1"/>
  <c r="C575" s="1"/>
  <c r="C576" s="1"/>
  <c r="C577" s="1"/>
  <c r="C578" s="1"/>
  <c r="C579" s="1"/>
  <c r="C580" s="1"/>
  <c r="C581" s="1"/>
  <c r="C582" s="1"/>
  <c r="C583" s="1"/>
  <c r="C584" s="1"/>
  <c r="C585" s="1"/>
  <c r="C586" s="1"/>
  <c r="C587" s="1"/>
  <c r="C588" s="1"/>
  <c r="C589" s="1"/>
  <c r="C590" s="1"/>
  <c r="C591" s="1"/>
  <c r="C592" s="1"/>
  <c r="C593" s="1"/>
  <c r="C594" s="1"/>
  <c r="C595" s="1"/>
  <c r="C596" s="1"/>
  <c r="C597" s="1"/>
  <c r="C598" s="1"/>
  <c r="C599" s="1"/>
  <c r="C600" s="1"/>
  <c r="C601" s="1"/>
  <c r="C602" s="1"/>
  <c r="C603" s="1"/>
  <c r="C604" s="1"/>
  <c r="C605" s="1"/>
  <c r="C606" s="1"/>
  <c r="C607" s="1"/>
  <c r="C608" s="1"/>
  <c r="C609" s="1"/>
  <c r="C610" s="1"/>
  <c r="C611" s="1"/>
  <c r="C612" s="1"/>
  <c r="C613" s="1"/>
  <c r="C614" s="1"/>
  <c r="C615" s="1"/>
  <c r="C616" s="1"/>
  <c r="C617" s="1"/>
  <c r="C618" s="1"/>
  <c r="C619" s="1"/>
  <c r="C620" s="1"/>
  <c r="C621" s="1"/>
  <c r="C622" s="1"/>
  <c r="C623" s="1"/>
  <c r="C624" s="1"/>
  <c r="C625" s="1"/>
  <c r="C626" s="1"/>
  <c r="C627" s="1"/>
  <c r="C628" s="1"/>
  <c r="C629" s="1"/>
  <c r="C630" s="1"/>
  <c r="C631" s="1"/>
  <c r="C632" s="1"/>
  <c r="C633" s="1"/>
  <c r="C634" s="1"/>
  <c r="C635" s="1"/>
  <c r="C636" s="1"/>
  <c r="C637" s="1"/>
  <c r="C638" s="1"/>
  <c r="C639" s="1"/>
  <c r="C640" s="1"/>
  <c r="C641" s="1"/>
  <c r="C642" s="1"/>
  <c r="C643" s="1"/>
  <c r="C644" s="1"/>
  <c r="C645" s="1"/>
  <c r="C646" s="1"/>
  <c r="C647" s="1"/>
  <c r="C648" s="1"/>
  <c r="C649" s="1"/>
  <c r="C650" s="1"/>
  <c r="C651" s="1"/>
  <c r="C652" s="1"/>
  <c r="C653" s="1"/>
  <c r="C654" s="1"/>
  <c r="C655" s="1"/>
  <c r="C656" s="1"/>
  <c r="C657" s="1"/>
  <c r="C658" s="1"/>
  <c r="C659" s="1"/>
  <c r="C660" s="1"/>
  <c r="C661" s="1"/>
  <c r="C662" s="1"/>
  <c r="C663" s="1"/>
  <c r="C664" s="1"/>
  <c r="C665" s="1"/>
  <c r="C666" s="1"/>
  <c r="C667" s="1"/>
  <c r="C668" s="1"/>
  <c r="C669" s="1"/>
  <c r="C670" s="1"/>
  <c r="C671" s="1"/>
  <c r="C672" s="1"/>
  <c r="C673" s="1"/>
  <c r="C674" s="1"/>
  <c r="C675" s="1"/>
  <c r="C676" s="1"/>
  <c r="C677" s="1"/>
  <c r="C678" s="1"/>
  <c r="C679" s="1"/>
  <c r="C680" s="1"/>
  <c r="C681" s="1"/>
  <c r="C682" s="1"/>
  <c r="C683" s="1"/>
  <c r="C684" s="1"/>
  <c r="C685" s="1"/>
  <c r="C686" s="1"/>
  <c r="C687" s="1"/>
  <c r="C688" s="1"/>
  <c r="C689" s="1"/>
  <c r="C690" s="1"/>
  <c r="C691" s="1"/>
  <c r="C692" s="1"/>
  <c r="C693" s="1"/>
  <c r="C694" s="1"/>
  <c r="C695" s="1"/>
  <c r="C696" s="1"/>
  <c r="C697" s="1"/>
  <c r="C698" s="1"/>
  <c r="C699" s="1"/>
  <c r="C700" s="1"/>
  <c r="C701" s="1"/>
  <c r="C702" s="1"/>
  <c r="C703" s="1"/>
  <c r="C704" s="1"/>
  <c r="C705" s="1"/>
  <c r="C706" s="1"/>
  <c r="C707" s="1"/>
  <c r="C708" s="1"/>
  <c r="C709" s="1"/>
  <c r="C710" s="1"/>
  <c r="C711" s="1"/>
  <c r="C712" s="1"/>
  <c r="C713" s="1"/>
  <c r="C714" s="1"/>
  <c r="C715" s="1"/>
  <c r="C716" s="1"/>
  <c r="C717" s="1"/>
  <c r="C718" s="1"/>
  <c r="C719" s="1"/>
  <c r="C720" s="1"/>
  <c r="C721" s="1"/>
  <c r="C722" s="1"/>
  <c r="C723" s="1"/>
  <c r="C724" s="1"/>
  <c r="C725" s="1"/>
  <c r="C726" s="1"/>
  <c r="C727" s="1"/>
  <c r="C728" s="1"/>
  <c r="C729" s="1"/>
  <c r="C730" s="1"/>
  <c r="C731" s="1"/>
  <c r="C732" s="1"/>
  <c r="C733" s="1"/>
  <c r="C734" s="1"/>
  <c r="C735" s="1"/>
  <c r="C736" s="1"/>
  <c r="C737" s="1"/>
  <c r="C738" s="1"/>
  <c r="C739" s="1"/>
  <c r="C740" s="1"/>
  <c r="C741" s="1"/>
  <c r="C742" s="1"/>
  <c r="C743" s="1"/>
  <c r="C744" s="1"/>
  <c r="C745" s="1"/>
  <c r="C746" s="1"/>
  <c r="C747" s="1"/>
  <c r="C748" s="1"/>
  <c r="C749" s="1"/>
  <c r="C750" s="1"/>
  <c r="C751" s="1"/>
  <c r="C752" s="1"/>
  <c r="C753" s="1"/>
  <c r="C754" s="1"/>
  <c r="C755" s="1"/>
  <c r="C756" s="1"/>
  <c r="C757" s="1"/>
  <c r="C758" s="1"/>
  <c r="C759" s="1"/>
  <c r="C760" s="1"/>
  <c r="C761" s="1"/>
  <c r="C762" s="1"/>
  <c r="C763" s="1"/>
  <c r="C764" s="1"/>
  <c r="C765" s="1"/>
  <c r="C766" s="1"/>
  <c r="C767" s="1"/>
  <c r="C768" s="1"/>
  <c r="C769" s="1"/>
  <c r="C770" s="1"/>
  <c r="C771" s="1"/>
  <c r="C772" s="1"/>
  <c r="C773" s="1"/>
  <c r="C774" s="1"/>
  <c r="C775" s="1"/>
  <c r="C776" s="1"/>
  <c r="C777" s="1"/>
  <c r="C778" s="1"/>
  <c r="C779" s="1"/>
  <c r="C780" s="1"/>
  <c r="C781" s="1"/>
  <c r="C782" s="1"/>
  <c r="C783" s="1"/>
  <c r="C784" s="1"/>
  <c r="C785" s="1"/>
  <c r="C786" s="1"/>
  <c r="C787" s="1"/>
  <c r="C788" s="1"/>
  <c r="C789" s="1"/>
  <c r="C790" s="1"/>
  <c r="C791" s="1"/>
  <c r="C792" s="1"/>
  <c r="C793" s="1"/>
  <c r="C794" s="1"/>
  <c r="C795" s="1"/>
  <c r="C796" s="1"/>
  <c r="C797" s="1"/>
  <c r="C798" s="1"/>
  <c r="C799" s="1"/>
  <c r="C800" s="1"/>
  <c r="C801" s="1"/>
  <c r="C802" s="1"/>
  <c r="C803" s="1"/>
  <c r="C804" s="1"/>
  <c r="C805" s="1"/>
  <c r="C806" s="1"/>
  <c r="C807" s="1"/>
  <c r="C808" s="1"/>
  <c r="C809" s="1"/>
  <c r="C810" s="1"/>
  <c r="C811" s="1"/>
  <c r="C812" s="1"/>
  <c r="C813" s="1"/>
  <c r="C814" s="1"/>
  <c r="C815" s="1"/>
  <c r="C816" s="1"/>
  <c r="C817" s="1"/>
  <c r="C818" s="1"/>
  <c r="C819" s="1"/>
  <c r="C820" s="1"/>
  <c r="C821" s="1"/>
  <c r="C822" s="1"/>
  <c r="C823" s="1"/>
  <c r="C824" s="1"/>
  <c r="C825" s="1"/>
  <c r="C826" s="1"/>
  <c r="C827" s="1"/>
  <c r="C828" s="1"/>
  <c r="C829" s="1"/>
  <c r="C830" s="1"/>
  <c r="C831" s="1"/>
  <c r="C832" s="1"/>
  <c r="C833" s="1"/>
  <c r="C834" s="1"/>
  <c r="C835" s="1"/>
  <c r="C836" s="1"/>
  <c r="C837" s="1"/>
  <c r="C838" s="1"/>
  <c r="C839" s="1"/>
  <c r="C840" s="1"/>
  <c r="C841" s="1"/>
  <c r="C842" s="1"/>
  <c r="C843" s="1"/>
  <c r="C844" s="1"/>
  <c r="C845" s="1"/>
  <c r="C846" s="1"/>
  <c r="C847" s="1"/>
  <c r="C848" s="1"/>
  <c r="C849" s="1"/>
  <c r="C850" s="1"/>
  <c r="C851" s="1"/>
  <c r="C852" s="1"/>
  <c r="C853" s="1"/>
  <c r="C854" s="1"/>
  <c r="C855" s="1"/>
  <c r="C856" s="1"/>
  <c r="C857" s="1"/>
  <c r="C858" s="1"/>
  <c r="C859" s="1"/>
  <c r="C860" s="1"/>
  <c r="C861" s="1"/>
  <c r="C862" s="1"/>
  <c r="C863" s="1"/>
  <c r="C864" s="1"/>
  <c r="C865" s="1"/>
  <c r="C866" s="1"/>
  <c r="C867" s="1"/>
  <c r="C868" s="1"/>
  <c r="C869" s="1"/>
  <c r="C870" s="1"/>
  <c r="C871" s="1"/>
  <c r="C872" s="1"/>
  <c r="C873" s="1"/>
  <c r="C874" s="1"/>
  <c r="C875" s="1"/>
  <c r="C876" s="1"/>
  <c r="C877" s="1"/>
  <c r="C878" s="1"/>
  <c r="C879" s="1"/>
  <c r="C880" s="1"/>
  <c r="C881" s="1"/>
  <c r="C882" s="1"/>
  <c r="C883" s="1"/>
  <c r="C884" s="1"/>
  <c r="C885" s="1"/>
  <c r="C886" s="1"/>
  <c r="C887" s="1"/>
  <c r="C888" s="1"/>
  <c r="C889" s="1"/>
  <c r="C890" s="1"/>
  <c r="C891" s="1"/>
  <c r="C892" s="1"/>
  <c r="C893" s="1"/>
  <c r="C894" s="1"/>
  <c r="C895" s="1"/>
  <c r="C896" s="1"/>
  <c r="C897" s="1"/>
  <c r="C898" s="1"/>
  <c r="C899" s="1"/>
  <c r="C900" s="1"/>
  <c r="C901" s="1"/>
  <c r="C902" s="1"/>
  <c r="C903" s="1"/>
  <c r="C904" s="1"/>
  <c r="C905" s="1"/>
  <c r="C906" s="1"/>
  <c r="C907" s="1"/>
  <c r="C908" s="1"/>
  <c r="C909" s="1"/>
  <c r="C910" s="1"/>
  <c r="C911" s="1"/>
  <c r="C912" s="1"/>
  <c r="C913" s="1"/>
  <c r="C914" s="1"/>
  <c r="C1345"/>
  <c r="C1333"/>
  <c r="C1334" s="1"/>
  <c r="C1335" s="1"/>
  <c r="C1336" s="1"/>
  <c r="C1337" s="1"/>
  <c r="C1338" s="1"/>
  <c r="C1339" s="1"/>
  <c r="C1340" s="1"/>
  <c r="C1341" s="1"/>
  <c r="C1342" s="1"/>
  <c r="C1343" s="1"/>
  <c r="C1344" s="1"/>
  <c r="C406"/>
  <c r="C395"/>
  <c r="C396" s="1"/>
  <c r="C397" s="1"/>
  <c r="C398" s="1"/>
  <c r="C399" s="1"/>
  <c r="C400" s="1"/>
  <c r="C401" s="1"/>
  <c r="C402" s="1"/>
  <c r="C403" s="1"/>
  <c r="C404" s="1"/>
  <c r="C405" s="1"/>
  <c r="C1332"/>
  <c r="C1310"/>
  <c r="C1311" s="1"/>
  <c r="C1312" s="1"/>
  <c r="C1313" s="1"/>
  <c r="C1314" s="1"/>
  <c r="C1315" s="1"/>
  <c r="C1316" s="1"/>
  <c r="C1317" s="1"/>
  <c r="C1318" s="1"/>
  <c r="C1319" s="1"/>
  <c r="C1320" s="1"/>
  <c r="C1321" s="1"/>
  <c r="C1322" s="1"/>
  <c r="C1323" s="1"/>
  <c r="C1324" s="1"/>
  <c r="C1325" s="1"/>
  <c r="C1326" s="1"/>
  <c r="C1327" s="1"/>
  <c r="C1328" s="1"/>
  <c r="C1329" s="1"/>
  <c r="C1330" s="1"/>
  <c r="C1331" s="1"/>
  <c r="C1309"/>
  <c r="C1280"/>
  <c r="C1281" s="1"/>
  <c r="C1282" s="1"/>
  <c r="C1283" s="1"/>
  <c r="C1284" s="1"/>
  <c r="C1285" s="1"/>
  <c r="C1286" s="1"/>
  <c r="C1287" s="1"/>
  <c r="C1288" s="1"/>
  <c r="C1289" s="1"/>
  <c r="C1290" s="1"/>
  <c r="C1291" s="1"/>
  <c r="C1292" s="1"/>
  <c r="C1293" s="1"/>
  <c r="C1294" s="1"/>
  <c r="C1295" s="1"/>
  <c r="C1296" s="1"/>
  <c r="C1297" s="1"/>
  <c r="C1298" s="1"/>
  <c r="C1299" s="1"/>
  <c r="C1300" s="1"/>
  <c r="C1301" s="1"/>
  <c r="C1302" s="1"/>
  <c r="C1303" s="1"/>
  <c r="C1304" s="1"/>
  <c r="C1305" s="1"/>
  <c r="C1306" s="1"/>
  <c r="C1307" s="1"/>
  <c r="C1308" s="1"/>
  <c r="C1279"/>
  <c r="C1274"/>
  <c r="C1275" s="1"/>
  <c r="C1276" s="1"/>
  <c r="C1277" s="1"/>
  <c r="C1278" s="1"/>
  <c r="C394"/>
  <c r="C373"/>
  <c r="C374" s="1"/>
  <c r="C375" s="1"/>
  <c r="C376" s="1"/>
  <c r="C377" s="1"/>
  <c r="C378" s="1"/>
  <c r="C379" s="1"/>
  <c r="C380" s="1"/>
  <c r="C381" s="1"/>
  <c r="C382" s="1"/>
  <c r="C383" s="1"/>
  <c r="C384" s="1"/>
  <c r="C385" s="1"/>
  <c r="C386" s="1"/>
  <c r="C387" s="1"/>
  <c r="C388" s="1"/>
  <c r="C389" s="1"/>
  <c r="C390" s="1"/>
  <c r="C391" s="1"/>
  <c r="C392" s="1"/>
  <c r="C393" s="1"/>
  <c r="C372"/>
  <c r="C370"/>
  <c r="C371" s="1"/>
  <c r="C1273"/>
  <c r="C1252"/>
  <c r="C1253" s="1"/>
  <c r="C1254" s="1"/>
  <c r="C1255" s="1"/>
  <c r="C1256" s="1"/>
  <c r="C1257" s="1"/>
  <c r="C1258" s="1"/>
  <c r="C1259" s="1"/>
  <c r="C1260" s="1"/>
  <c r="C1261" s="1"/>
  <c r="C1262" s="1"/>
  <c r="C1263" s="1"/>
  <c r="C1264" s="1"/>
  <c r="C1265" s="1"/>
  <c r="C1266" s="1"/>
  <c r="C1267" s="1"/>
  <c r="C1268" s="1"/>
  <c r="C1269" s="1"/>
  <c r="C1270" s="1"/>
  <c r="C1271" s="1"/>
  <c r="C1272" s="1"/>
  <c r="C369"/>
  <c r="C345"/>
  <c r="C346" s="1"/>
  <c r="C347" s="1"/>
  <c r="C348" s="1"/>
  <c r="C349" s="1"/>
  <c r="C350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C364" s="1"/>
  <c r="C365" s="1"/>
  <c r="C366" s="1"/>
  <c r="C367" s="1"/>
  <c r="C368" s="1"/>
  <c r="C1251"/>
  <c r="C1210"/>
  <c r="C1211" s="1"/>
  <c r="C1212" s="1"/>
  <c r="C1213" s="1"/>
  <c r="C1214" s="1"/>
  <c r="C1215" s="1"/>
  <c r="C1216" s="1"/>
  <c r="C1217" s="1"/>
  <c r="C1218" s="1"/>
  <c r="C1219" s="1"/>
  <c r="C1220" s="1"/>
  <c r="C1221" s="1"/>
  <c r="C1222" s="1"/>
  <c r="C1223" s="1"/>
  <c r="C1224" s="1"/>
  <c r="C1225" s="1"/>
  <c r="C1226" s="1"/>
  <c r="C1227" s="1"/>
  <c r="C1228" s="1"/>
  <c r="C1229" s="1"/>
  <c r="C1230" s="1"/>
  <c r="C1231" s="1"/>
  <c r="C1232" s="1"/>
  <c r="C1233" s="1"/>
  <c r="C1234" s="1"/>
  <c r="C1235" s="1"/>
  <c r="C1236" s="1"/>
  <c r="C1237" s="1"/>
  <c r="C1238" s="1"/>
  <c r="C1239" s="1"/>
  <c r="C1240" s="1"/>
  <c r="C1241" s="1"/>
  <c r="C1242" s="1"/>
  <c r="C1243" s="1"/>
  <c r="C1244" s="1"/>
  <c r="C1245" s="1"/>
  <c r="C1246" s="1"/>
  <c r="C1247" s="1"/>
  <c r="C1248" s="1"/>
  <c r="C1249" s="1"/>
  <c r="C1250" s="1"/>
  <c r="C1209"/>
  <c r="C1193"/>
  <c r="C1194" s="1"/>
  <c r="C1195" s="1"/>
  <c r="C1196" s="1"/>
  <c r="C1197" s="1"/>
  <c r="C1198" s="1"/>
  <c r="C1199" s="1"/>
  <c r="C1200" s="1"/>
  <c r="C1201" s="1"/>
  <c r="C1202" s="1"/>
  <c r="C1203" s="1"/>
  <c r="C1204" s="1"/>
  <c r="C1205" s="1"/>
  <c r="C1206" s="1"/>
  <c r="C1207" s="1"/>
  <c r="C1208" s="1"/>
  <c r="C1192"/>
  <c r="C1189"/>
  <c r="C1190" s="1"/>
  <c r="C1191" s="1"/>
  <c r="C344"/>
  <c r="C287"/>
  <c r="C288" s="1"/>
  <c r="C289" s="1"/>
  <c r="C290" s="1"/>
  <c r="C291" s="1"/>
  <c r="C292" s="1"/>
  <c r="C293" s="1"/>
  <c r="C294" s="1"/>
  <c r="C295" s="1"/>
  <c r="C296" s="1"/>
  <c r="C297" s="1"/>
  <c r="C298" s="1"/>
  <c r="C299" s="1"/>
  <c r="C300" s="1"/>
  <c r="C301" s="1"/>
  <c r="C302" s="1"/>
  <c r="C303" s="1"/>
  <c r="C304" s="1"/>
  <c r="C305" s="1"/>
  <c r="C306" s="1"/>
  <c r="C307" s="1"/>
  <c r="C308" s="1"/>
  <c r="C309" s="1"/>
  <c r="C310" s="1"/>
  <c r="C311" s="1"/>
  <c r="C312" s="1"/>
  <c r="C313" s="1"/>
  <c r="C314" s="1"/>
  <c r="C315" s="1"/>
  <c r="C316" s="1"/>
  <c r="C317" s="1"/>
  <c r="C318" s="1"/>
  <c r="C319" s="1"/>
  <c r="C320" s="1"/>
  <c r="C321" s="1"/>
  <c r="C322" s="1"/>
  <c r="C323" s="1"/>
  <c r="C324" s="1"/>
  <c r="C325" s="1"/>
  <c r="C326" s="1"/>
  <c r="C327" s="1"/>
  <c r="C328" s="1"/>
  <c r="C329" s="1"/>
  <c r="C330" s="1"/>
  <c r="C331" s="1"/>
  <c r="C332" s="1"/>
  <c r="C333" s="1"/>
  <c r="C334" s="1"/>
  <c r="C335" s="1"/>
  <c r="C336" s="1"/>
  <c r="C337" s="1"/>
  <c r="C338" s="1"/>
  <c r="C339" s="1"/>
  <c r="C340" s="1"/>
  <c r="C341" s="1"/>
  <c r="C342" s="1"/>
  <c r="C343" s="1"/>
  <c r="C1188"/>
  <c r="C1179"/>
  <c r="C1180" s="1"/>
  <c r="C1181" s="1"/>
  <c r="C1182" s="1"/>
  <c r="C1183" s="1"/>
  <c r="C1184" s="1"/>
  <c r="C1185" s="1"/>
  <c r="C1186" s="1"/>
  <c r="C1187" s="1"/>
  <c r="C1178"/>
  <c r="C1170"/>
  <c r="C1171" s="1"/>
  <c r="C1172" s="1"/>
  <c r="C1173" s="1"/>
  <c r="C1174" s="1"/>
  <c r="C1175" s="1"/>
  <c r="C1176" s="1"/>
  <c r="C1177" s="1"/>
  <c r="C286"/>
  <c r="C246"/>
  <c r="C247" s="1"/>
  <c r="C248" s="1"/>
  <c r="C249" s="1"/>
  <c r="C250" s="1"/>
  <c r="C251" s="1"/>
  <c r="C252" s="1"/>
  <c r="C253" s="1"/>
  <c r="C254" s="1"/>
  <c r="C255" s="1"/>
  <c r="C256" s="1"/>
  <c r="C257" s="1"/>
  <c r="C258" s="1"/>
  <c r="C259" s="1"/>
  <c r="C260" s="1"/>
  <c r="C261" s="1"/>
  <c r="C262" s="1"/>
  <c r="C263" s="1"/>
  <c r="C264" s="1"/>
  <c r="C265" s="1"/>
  <c r="C266" s="1"/>
  <c r="C267" s="1"/>
  <c r="C268" s="1"/>
  <c r="C269" s="1"/>
  <c r="C270" s="1"/>
  <c r="C271" s="1"/>
  <c r="C272" s="1"/>
  <c r="C273" s="1"/>
  <c r="C274" s="1"/>
  <c r="C275" s="1"/>
  <c r="C276" s="1"/>
  <c r="C277" s="1"/>
  <c r="C278" s="1"/>
  <c r="C279" s="1"/>
  <c r="C280" s="1"/>
  <c r="C281" s="1"/>
  <c r="C282" s="1"/>
  <c r="C283" s="1"/>
  <c r="C284" s="1"/>
  <c r="C285" s="1"/>
  <c r="C245"/>
  <c r="C114"/>
  <c r="C115" s="1"/>
  <c r="C116" s="1"/>
  <c r="C117" s="1"/>
  <c r="C118" s="1"/>
  <c r="C119" s="1"/>
  <c r="C120" s="1"/>
  <c r="C121" s="1"/>
  <c r="C122" s="1"/>
  <c r="C123" s="1"/>
  <c r="C124" s="1"/>
  <c r="C125" s="1"/>
  <c r="C126" s="1"/>
  <c r="C127" s="1"/>
  <c r="C128" s="1"/>
  <c r="C129" s="1"/>
  <c r="C130" s="1"/>
  <c r="C131" s="1"/>
  <c r="C132" s="1"/>
  <c r="C133" s="1"/>
  <c r="C134" s="1"/>
  <c r="C135" s="1"/>
  <c r="C136" s="1"/>
  <c r="C137" s="1"/>
  <c r="C138" s="1"/>
  <c r="C139" s="1"/>
  <c r="C140" s="1"/>
  <c r="C141" s="1"/>
  <c r="C142" s="1"/>
  <c r="C143" s="1"/>
  <c r="C144" s="1"/>
  <c r="C145" s="1"/>
  <c r="C146" s="1"/>
  <c r="C147" s="1"/>
  <c r="C148" s="1"/>
  <c r="C149" s="1"/>
  <c r="C150" s="1"/>
  <c r="C151" s="1"/>
  <c r="C152" s="1"/>
  <c r="C153" s="1"/>
  <c r="C154" s="1"/>
  <c r="C155" s="1"/>
  <c r="C156" s="1"/>
  <c r="C157" s="1"/>
  <c r="C158" s="1"/>
  <c r="C159" s="1"/>
  <c r="C160" s="1"/>
  <c r="C161" s="1"/>
  <c r="C162" s="1"/>
  <c r="C163" s="1"/>
  <c r="C164" s="1"/>
  <c r="C165" s="1"/>
  <c r="C166" s="1"/>
  <c r="C167" s="1"/>
  <c r="C168" s="1"/>
  <c r="C169" s="1"/>
  <c r="C170" s="1"/>
  <c r="C171" s="1"/>
  <c r="C172" s="1"/>
  <c r="C173" s="1"/>
  <c r="C174" s="1"/>
  <c r="C175" s="1"/>
  <c r="C176" s="1"/>
  <c r="C177" s="1"/>
  <c r="C178" s="1"/>
  <c r="C179" s="1"/>
  <c r="C180" s="1"/>
  <c r="C181" s="1"/>
  <c r="C182" s="1"/>
  <c r="C183" s="1"/>
  <c r="C184" s="1"/>
  <c r="C185" s="1"/>
  <c r="C186" s="1"/>
  <c r="C187" s="1"/>
  <c r="C188" s="1"/>
  <c r="C189" s="1"/>
  <c r="C190" s="1"/>
  <c r="C191" s="1"/>
  <c r="C192" s="1"/>
  <c r="C193" s="1"/>
  <c r="C194" s="1"/>
  <c r="C195" s="1"/>
  <c r="C196" s="1"/>
  <c r="C197" s="1"/>
  <c r="C198" s="1"/>
  <c r="C199" s="1"/>
  <c r="C200" s="1"/>
  <c r="C201" s="1"/>
  <c r="C202" s="1"/>
  <c r="C203" s="1"/>
  <c r="C204" s="1"/>
  <c r="C205" s="1"/>
  <c r="C206" s="1"/>
  <c r="C207" s="1"/>
  <c r="C208" s="1"/>
  <c r="C209" s="1"/>
  <c r="C210" s="1"/>
  <c r="C211" s="1"/>
  <c r="C212" s="1"/>
  <c r="C213" s="1"/>
  <c r="C214" s="1"/>
  <c r="C215" s="1"/>
  <c r="C216" s="1"/>
  <c r="C217" s="1"/>
  <c r="C218" s="1"/>
  <c r="C219" s="1"/>
  <c r="C220" s="1"/>
  <c r="C221" s="1"/>
  <c r="C222" s="1"/>
  <c r="C223" s="1"/>
  <c r="C224" s="1"/>
  <c r="C225" s="1"/>
  <c r="C226" s="1"/>
  <c r="C227" s="1"/>
  <c r="C228" s="1"/>
  <c r="C229" s="1"/>
  <c r="C230" s="1"/>
  <c r="C231" s="1"/>
  <c r="C232" s="1"/>
  <c r="C233" s="1"/>
  <c r="C234" s="1"/>
  <c r="C235" s="1"/>
  <c r="C236" s="1"/>
  <c r="C237" s="1"/>
  <c r="C238" s="1"/>
  <c r="C239" s="1"/>
  <c r="C240" s="1"/>
  <c r="C241" s="1"/>
  <c r="C242" s="1"/>
  <c r="C243" s="1"/>
  <c r="C244" s="1"/>
  <c r="C113"/>
  <c r="C91"/>
  <c r="C92" s="1"/>
  <c r="C93" s="1"/>
  <c r="C94" s="1"/>
  <c r="C95" s="1"/>
  <c r="C96" s="1"/>
  <c r="C97" s="1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69"/>
  <c r="C1159"/>
  <c r="C1160" s="1"/>
  <c r="C1161" s="1"/>
  <c r="C1162" s="1"/>
  <c r="C1163" s="1"/>
  <c r="C1164" s="1"/>
  <c r="C1165" s="1"/>
  <c r="C1166" s="1"/>
  <c r="C1167" s="1"/>
  <c r="C1168" s="1"/>
  <c r="C1158"/>
  <c r="C1153"/>
  <c r="C1154" s="1"/>
  <c r="C1155" s="1"/>
  <c r="C1156" s="1"/>
  <c r="C1157" s="1"/>
  <c r="C1152"/>
  <c r="C1135"/>
  <c r="C1136" s="1"/>
  <c r="C1137" s="1"/>
  <c r="C1138" s="1"/>
  <c r="C1139" s="1"/>
  <c r="C1140" s="1"/>
  <c r="C1141" s="1"/>
  <c r="C1142" s="1"/>
  <c r="C1143" s="1"/>
  <c r="C1144" s="1"/>
  <c r="C1145" s="1"/>
  <c r="C1146" s="1"/>
  <c r="C1147" s="1"/>
  <c r="C1148" s="1"/>
  <c r="C1149" s="1"/>
  <c r="C1150" s="1"/>
  <c r="C1151" s="1"/>
  <c r="C1134"/>
  <c r="C1104"/>
  <c r="C1105" s="1"/>
  <c r="C1106" s="1"/>
  <c r="C1107" s="1"/>
  <c r="C1108" s="1"/>
  <c r="C1109" s="1"/>
  <c r="C1110" s="1"/>
  <c r="C1111" s="1"/>
  <c r="C1112" s="1"/>
  <c r="C1113" s="1"/>
  <c r="C1114" s="1"/>
  <c r="C1115" s="1"/>
  <c r="C1116" s="1"/>
  <c r="C1117" s="1"/>
  <c r="C1118" s="1"/>
  <c r="C1119" s="1"/>
  <c r="C1120" s="1"/>
  <c r="C1121" s="1"/>
  <c r="C1122" s="1"/>
  <c r="C1123" s="1"/>
  <c r="C1124" s="1"/>
  <c r="C1125" s="1"/>
  <c r="C1126" s="1"/>
  <c r="C1127" s="1"/>
  <c r="C1128" s="1"/>
  <c r="C1129" s="1"/>
  <c r="C1130" s="1"/>
  <c r="C1131" s="1"/>
  <c r="C1132" s="1"/>
  <c r="C1133" s="1"/>
  <c r="C90"/>
  <c r="C30"/>
  <c r="C31" s="1"/>
  <c r="C32" s="1"/>
  <c r="C33" s="1"/>
  <c r="C34" s="1"/>
  <c r="C35" s="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C83" s="1"/>
  <c r="C84" s="1"/>
  <c r="C85" s="1"/>
  <c r="C86" s="1"/>
  <c r="C87" s="1"/>
  <c r="C88" s="1"/>
  <c r="C89" s="1"/>
  <c r="C1103"/>
  <c r="C1094"/>
  <c r="C1095" s="1"/>
  <c r="C1096" s="1"/>
  <c r="C1097" s="1"/>
  <c r="C1098" s="1"/>
  <c r="C1099" s="1"/>
  <c r="C1100" s="1"/>
  <c r="C1101" s="1"/>
  <c r="C1102" s="1"/>
  <c r="C1093"/>
  <c r="C1087"/>
  <c r="C1088" s="1"/>
  <c r="C1089" s="1"/>
  <c r="C1090" s="1"/>
  <c r="C1091" s="1"/>
  <c r="C1092" s="1"/>
  <c r="C1086"/>
  <c r="C1080"/>
  <c r="C1081" s="1"/>
  <c r="C1082" s="1"/>
  <c r="C1083" s="1"/>
  <c r="C1084" s="1"/>
  <c r="C1085" s="1"/>
  <c r="C29"/>
  <c r="C19"/>
  <c r="C20" s="1"/>
  <c r="C21" s="1"/>
  <c r="C22" s="1"/>
  <c r="C23" s="1"/>
  <c r="C24" s="1"/>
  <c r="C25" s="1"/>
  <c r="C26" s="1"/>
  <c r="C27" s="1"/>
  <c r="C28" s="1"/>
  <c r="C18"/>
  <c r="C14"/>
  <c r="C15" s="1"/>
  <c r="C16" s="1"/>
  <c r="C17" s="1"/>
  <c r="C1079"/>
  <c r="C1064"/>
  <c r="C1065" s="1"/>
  <c r="C1066" s="1"/>
  <c r="C1067" s="1"/>
  <c r="C1068" s="1"/>
  <c r="C1069" s="1"/>
  <c r="C1070" s="1"/>
  <c r="C1071" s="1"/>
  <c r="C1072" s="1"/>
  <c r="C1073" s="1"/>
  <c r="C1074" s="1"/>
  <c r="C1075" s="1"/>
  <c r="C1076" s="1"/>
  <c r="C1077" s="1"/>
  <c r="C1078" s="1"/>
  <c r="C1063"/>
  <c r="C1020"/>
  <c r="C1021" s="1"/>
  <c r="C1022" s="1"/>
  <c r="C1023" s="1"/>
  <c r="C1024" s="1"/>
  <c r="C1025" s="1"/>
  <c r="C1026" s="1"/>
  <c r="C1027" s="1"/>
  <c r="C1028" s="1"/>
  <c r="C1029" s="1"/>
  <c r="C1030" s="1"/>
  <c r="C1031" s="1"/>
  <c r="C1032" s="1"/>
  <c r="C1033" s="1"/>
  <c r="C1034" s="1"/>
  <c r="C1035" s="1"/>
  <c r="C1036" s="1"/>
  <c r="C1037" s="1"/>
  <c r="C1038" s="1"/>
  <c r="C1039" s="1"/>
  <c r="C1040" s="1"/>
  <c r="C1041" s="1"/>
  <c r="C1042" s="1"/>
  <c r="C1043" s="1"/>
  <c r="C1044" s="1"/>
  <c r="C1045" s="1"/>
  <c r="C1046" s="1"/>
  <c r="C1047" s="1"/>
  <c r="C1048" s="1"/>
  <c r="C1049" s="1"/>
  <c r="C1050" s="1"/>
  <c r="C1051" s="1"/>
  <c r="C1052" s="1"/>
  <c r="C1053" s="1"/>
  <c r="C1054" s="1"/>
  <c r="C1055" s="1"/>
  <c r="C1056" s="1"/>
  <c r="C1057" s="1"/>
  <c r="C1058" s="1"/>
  <c r="C1059" s="1"/>
  <c r="C1060" s="1"/>
  <c r="C1061" s="1"/>
  <c r="C1062" s="1"/>
  <c r="C13"/>
  <c r="C9"/>
  <c r="C10" s="1"/>
  <c r="C11" s="1"/>
  <c r="C12" s="1"/>
  <c r="C1019"/>
  <c r="C1016"/>
  <c r="C1017" s="1"/>
  <c r="C1018" s="1"/>
  <c r="C1015"/>
  <c r="C1011"/>
  <c r="C1012" s="1"/>
  <c r="C1013" s="1"/>
  <c r="C1014" s="1"/>
  <c r="C1010"/>
  <c r="C1008"/>
  <c r="C1009" s="1"/>
  <c r="C1007"/>
  <c r="C968"/>
  <c r="C969" s="1"/>
  <c r="C970" s="1"/>
  <c r="C971" s="1"/>
  <c r="C972" s="1"/>
  <c r="C973" s="1"/>
  <c r="C974" s="1"/>
  <c r="C975" s="1"/>
  <c r="C976" s="1"/>
  <c r="C977" s="1"/>
  <c r="C978" s="1"/>
  <c r="C979" s="1"/>
  <c r="C980" s="1"/>
  <c r="C981" s="1"/>
  <c r="C982" s="1"/>
  <c r="C983" s="1"/>
  <c r="C984" s="1"/>
  <c r="C985" s="1"/>
  <c r="C986" s="1"/>
  <c r="C987" s="1"/>
  <c r="C988" s="1"/>
  <c r="C989" s="1"/>
  <c r="C990" s="1"/>
  <c r="C991" s="1"/>
  <c r="C992" s="1"/>
  <c r="C993" s="1"/>
  <c r="C994" s="1"/>
  <c r="C995" s="1"/>
  <c r="C996" s="1"/>
  <c r="C997" s="1"/>
  <c r="C998" s="1"/>
  <c r="C999" s="1"/>
  <c r="C1000" s="1"/>
  <c r="C1001" s="1"/>
  <c r="C1002" s="1"/>
  <c r="C1003" s="1"/>
  <c r="C1004" s="1"/>
  <c r="C1005" s="1"/>
  <c r="C1006" s="1"/>
  <c r="C967"/>
  <c r="C956"/>
  <c r="C957" s="1"/>
  <c r="C958" s="1"/>
  <c r="C959" s="1"/>
  <c r="C960" s="1"/>
  <c r="C961" s="1"/>
  <c r="C962" s="1"/>
  <c r="C963" s="1"/>
  <c r="C964" s="1"/>
  <c r="C965" s="1"/>
  <c r="C966" s="1"/>
  <c r="C955"/>
  <c r="C951"/>
  <c r="C952" s="1"/>
  <c r="C953" s="1"/>
  <c r="C954" s="1"/>
  <c r="B8" i="4" l="1"/>
  <c r="C7"/>
  <c r="AM1351" i="1"/>
  <c r="AL1351" s="1"/>
  <c r="Y1351"/>
  <c r="X1351" s="1"/>
  <c r="G1351"/>
  <c r="AM950"/>
  <c r="AL950" s="1"/>
  <c r="Y950"/>
  <c r="X950" s="1"/>
  <c r="G950"/>
  <c r="AM949"/>
  <c r="AL949" s="1"/>
  <c r="Y949"/>
  <c r="X949" s="1"/>
  <c r="G949"/>
  <c r="AM948"/>
  <c r="AL948" s="1"/>
  <c r="Y948"/>
  <c r="X948" s="1"/>
  <c r="G948"/>
  <c r="AM947"/>
  <c r="AL947" s="1"/>
  <c r="Y947"/>
  <c r="X947" s="1"/>
  <c r="G947"/>
  <c r="AM946"/>
  <c r="AL946" s="1"/>
  <c r="Y946"/>
  <c r="X946" s="1"/>
  <c r="G946"/>
  <c r="AM945"/>
  <c r="AL945" s="1"/>
  <c r="Y945"/>
  <c r="X945" s="1"/>
  <c r="G945"/>
  <c r="AM944"/>
  <c r="AL944" s="1"/>
  <c r="Y944"/>
  <c r="X944" s="1"/>
  <c r="G944"/>
  <c r="AM943"/>
  <c r="AL943" s="1"/>
  <c r="Y943"/>
  <c r="X943" s="1"/>
  <c r="G943"/>
  <c r="AM942"/>
  <c r="AL942" s="1"/>
  <c r="Y942"/>
  <c r="X942" s="1"/>
  <c r="G942"/>
  <c r="AM941"/>
  <c r="AL941" s="1"/>
  <c r="Y941"/>
  <c r="X941" s="1"/>
  <c r="G941"/>
  <c r="AM940"/>
  <c r="AL940" s="1"/>
  <c r="Y940"/>
  <c r="X940" s="1"/>
  <c r="G940"/>
  <c r="AM939"/>
  <c r="AL939" s="1"/>
  <c r="Y939"/>
  <c r="X939" s="1"/>
  <c r="G939"/>
  <c r="AM938"/>
  <c r="AL938" s="1"/>
  <c r="Y938"/>
  <c r="X938" s="1"/>
  <c r="G938"/>
  <c r="AM937"/>
  <c r="AL937" s="1"/>
  <c r="Y937"/>
  <c r="X937" s="1"/>
  <c r="G937"/>
  <c r="AM936"/>
  <c r="AL936" s="1"/>
  <c r="Y936"/>
  <c r="X936" s="1"/>
  <c r="G936"/>
  <c r="AM935"/>
  <c r="AL935" s="1"/>
  <c r="Y935"/>
  <c r="X935" s="1"/>
  <c r="G935"/>
  <c r="AM934"/>
  <c r="AL934" s="1"/>
  <c r="Y934"/>
  <c r="X934" s="1"/>
  <c r="G934"/>
  <c r="AM933"/>
  <c r="AL933" s="1"/>
  <c r="Y933"/>
  <c r="X933" s="1"/>
  <c r="G933"/>
  <c r="AM932"/>
  <c r="AL932" s="1"/>
  <c r="Y932"/>
  <c r="X932" s="1"/>
  <c r="G932"/>
  <c r="AM931"/>
  <c r="AL931" s="1"/>
  <c r="Y931"/>
  <c r="X931" s="1"/>
  <c r="G931"/>
  <c r="AM930"/>
  <c r="AL930" s="1"/>
  <c r="Y930"/>
  <c r="X930" s="1"/>
  <c r="G930"/>
  <c r="AM929"/>
  <c r="AL929" s="1"/>
  <c r="Y929"/>
  <c r="X929" s="1"/>
  <c r="G929"/>
  <c r="AM928"/>
  <c r="AL928" s="1"/>
  <c r="Y928"/>
  <c r="X928" s="1"/>
  <c r="G928"/>
  <c r="AM927"/>
  <c r="AL927" s="1"/>
  <c r="Y927"/>
  <c r="X927" s="1"/>
  <c r="G927"/>
  <c r="AM926"/>
  <c r="AL926" s="1"/>
  <c r="Y926"/>
  <c r="X926" s="1"/>
  <c r="G926"/>
  <c r="AM925"/>
  <c r="AL925" s="1"/>
  <c r="Y925"/>
  <c r="X925" s="1"/>
  <c r="G925"/>
  <c r="AM924"/>
  <c r="AL924" s="1"/>
  <c r="Y924"/>
  <c r="X924" s="1"/>
  <c r="G924"/>
  <c r="AM923"/>
  <c r="AL923" s="1"/>
  <c r="Y923"/>
  <c r="X923" s="1"/>
  <c r="G923"/>
  <c r="AM922"/>
  <c r="AL922" s="1"/>
  <c r="Y922"/>
  <c r="X922" s="1"/>
  <c r="G922"/>
  <c r="AM921"/>
  <c r="AL921" s="1"/>
  <c r="Y921"/>
  <c r="X921" s="1"/>
  <c r="G921"/>
  <c r="AM920"/>
  <c r="AL920" s="1"/>
  <c r="Y920"/>
  <c r="X920" s="1"/>
  <c r="G920"/>
  <c r="AM919"/>
  <c r="AL919" s="1"/>
  <c r="Y919"/>
  <c r="X919" s="1"/>
  <c r="G919"/>
  <c r="AM918"/>
  <c r="AL918" s="1"/>
  <c r="Y918"/>
  <c r="X918" s="1"/>
  <c r="G918"/>
  <c r="AM917"/>
  <c r="AL917" s="1"/>
  <c r="Y917"/>
  <c r="X917" s="1"/>
  <c r="G917"/>
  <c r="AM916"/>
  <c r="AL916" s="1"/>
  <c r="Y916"/>
  <c r="X916" s="1"/>
  <c r="G916"/>
  <c r="AM1350"/>
  <c r="AL1350" s="1"/>
  <c r="Y1350"/>
  <c r="X1350" s="1"/>
  <c r="G1350"/>
  <c r="AM1349"/>
  <c r="AL1349" s="1"/>
  <c r="Y1349"/>
  <c r="X1349" s="1"/>
  <c r="G1349"/>
  <c r="AM1348"/>
  <c r="AL1348" s="1"/>
  <c r="Y1348"/>
  <c r="X1348" s="1"/>
  <c r="G1348"/>
  <c r="AM1347"/>
  <c r="AL1347" s="1"/>
  <c r="Y1347"/>
  <c r="X1347" s="1"/>
  <c r="G1347"/>
  <c r="AM1346"/>
  <c r="AL1346" s="1"/>
  <c r="Y1346"/>
  <c r="X1346" s="1"/>
  <c r="G1346"/>
  <c r="AM915"/>
  <c r="AL915" s="1"/>
  <c r="Y915"/>
  <c r="X915" s="1"/>
  <c r="G915"/>
  <c r="AM914"/>
  <c r="AL914" s="1"/>
  <c r="Y914"/>
  <c r="X914" s="1"/>
  <c r="G914"/>
  <c r="AM913"/>
  <c r="AL913" s="1"/>
  <c r="Y913"/>
  <c r="X913" s="1"/>
  <c r="G913"/>
  <c r="AM912"/>
  <c r="AL912" s="1"/>
  <c r="Y912"/>
  <c r="X912" s="1"/>
  <c r="G912"/>
  <c r="AM911"/>
  <c r="AL911" s="1"/>
  <c r="Y911"/>
  <c r="X911" s="1"/>
  <c r="G911"/>
  <c r="AM910"/>
  <c r="AL910" s="1"/>
  <c r="Y910"/>
  <c r="X910" s="1"/>
  <c r="G910"/>
  <c r="AM909"/>
  <c r="AL909" s="1"/>
  <c r="Y909"/>
  <c r="X909" s="1"/>
  <c r="G909"/>
  <c r="AM908"/>
  <c r="AL908" s="1"/>
  <c r="Y908"/>
  <c r="X908" s="1"/>
  <c r="G908"/>
  <c r="AM907"/>
  <c r="AL907" s="1"/>
  <c r="Y907"/>
  <c r="X907" s="1"/>
  <c r="G907"/>
  <c r="AM906"/>
  <c r="AL906" s="1"/>
  <c r="Y906"/>
  <c r="X906" s="1"/>
  <c r="G906"/>
  <c r="AM905"/>
  <c r="AL905" s="1"/>
  <c r="Y905"/>
  <c r="X905" s="1"/>
  <c r="G905"/>
  <c r="AM904"/>
  <c r="AL904" s="1"/>
  <c r="Y904"/>
  <c r="X904" s="1"/>
  <c r="G904"/>
  <c r="AM903"/>
  <c r="AL903" s="1"/>
  <c r="Y903"/>
  <c r="X903" s="1"/>
  <c r="G903"/>
  <c r="AM902"/>
  <c r="AL902" s="1"/>
  <c r="Y902"/>
  <c r="X902" s="1"/>
  <c r="G902"/>
  <c r="AM901"/>
  <c r="AL901" s="1"/>
  <c r="Y901"/>
  <c r="X901" s="1"/>
  <c r="G901"/>
  <c r="AM900"/>
  <c r="AL900" s="1"/>
  <c r="Y900"/>
  <c r="X900" s="1"/>
  <c r="G900"/>
  <c r="AM899"/>
  <c r="AL899" s="1"/>
  <c r="Y899"/>
  <c r="X899" s="1"/>
  <c r="G899"/>
  <c r="AM898"/>
  <c r="AL898" s="1"/>
  <c r="Y898"/>
  <c r="X898" s="1"/>
  <c r="G898"/>
  <c r="AM897"/>
  <c r="AL897" s="1"/>
  <c r="Y897"/>
  <c r="X897" s="1"/>
  <c r="G897"/>
  <c r="AM896"/>
  <c r="AL896" s="1"/>
  <c r="Y896"/>
  <c r="X896" s="1"/>
  <c r="G896"/>
  <c r="AM895"/>
  <c r="AL895" s="1"/>
  <c r="Y895"/>
  <c r="X895" s="1"/>
  <c r="G895"/>
  <c r="AM894"/>
  <c r="AL894" s="1"/>
  <c r="Y894"/>
  <c r="X894" s="1"/>
  <c r="G894"/>
  <c r="AM893"/>
  <c r="AL893" s="1"/>
  <c r="Y893"/>
  <c r="X893" s="1"/>
  <c r="G893"/>
  <c r="AM892"/>
  <c r="AL892" s="1"/>
  <c r="Y892"/>
  <c r="X892" s="1"/>
  <c r="G892"/>
  <c r="AM891"/>
  <c r="AL891" s="1"/>
  <c r="Y891"/>
  <c r="X891" s="1"/>
  <c r="G891"/>
  <c r="AM890"/>
  <c r="AL890" s="1"/>
  <c r="Y890"/>
  <c r="X890" s="1"/>
  <c r="G890"/>
  <c r="AM889"/>
  <c r="AL889" s="1"/>
  <c r="Y889"/>
  <c r="X889" s="1"/>
  <c r="G889"/>
  <c r="AM888"/>
  <c r="AL888" s="1"/>
  <c r="Y888"/>
  <c r="X888" s="1"/>
  <c r="G888"/>
  <c r="AM887"/>
  <c r="AL887" s="1"/>
  <c r="Y887"/>
  <c r="X887" s="1"/>
  <c r="G887"/>
  <c r="AM886"/>
  <c r="AL886" s="1"/>
  <c r="Y886"/>
  <c r="X886" s="1"/>
  <c r="G886"/>
  <c r="AM885"/>
  <c r="AL885" s="1"/>
  <c r="Y885"/>
  <c r="X885" s="1"/>
  <c r="G885"/>
  <c r="AM884"/>
  <c r="AL884" s="1"/>
  <c r="Y884"/>
  <c r="X884" s="1"/>
  <c r="G884"/>
  <c r="AM883"/>
  <c r="AL883" s="1"/>
  <c r="Y883"/>
  <c r="X883" s="1"/>
  <c r="G883"/>
  <c r="AM882"/>
  <c r="AL882" s="1"/>
  <c r="Y882"/>
  <c r="X882" s="1"/>
  <c r="G882"/>
  <c r="AM881"/>
  <c r="AL881" s="1"/>
  <c r="Y881"/>
  <c r="X881" s="1"/>
  <c r="G881"/>
  <c r="AM880"/>
  <c r="AL880" s="1"/>
  <c r="Y880"/>
  <c r="X880" s="1"/>
  <c r="G880"/>
  <c r="AM879"/>
  <c r="AL879" s="1"/>
  <c r="Y879"/>
  <c r="X879" s="1"/>
  <c r="G879"/>
  <c r="AM878"/>
  <c r="AL878" s="1"/>
  <c r="Y878"/>
  <c r="X878" s="1"/>
  <c r="G878"/>
  <c r="AM877"/>
  <c r="AL877" s="1"/>
  <c r="Y877"/>
  <c r="X877" s="1"/>
  <c r="G877"/>
  <c r="AM876"/>
  <c r="AL876" s="1"/>
  <c r="Y876"/>
  <c r="X876" s="1"/>
  <c r="G876"/>
  <c r="AM875"/>
  <c r="AL875" s="1"/>
  <c r="Y875"/>
  <c r="X875" s="1"/>
  <c r="G875"/>
  <c r="AM874"/>
  <c r="AL874" s="1"/>
  <c r="Y874"/>
  <c r="X874" s="1"/>
  <c r="G874"/>
  <c r="AM873"/>
  <c r="AL873" s="1"/>
  <c r="Y873"/>
  <c r="X873" s="1"/>
  <c r="G873"/>
  <c r="AM872"/>
  <c r="AL872" s="1"/>
  <c r="Y872"/>
  <c r="X872" s="1"/>
  <c r="G872"/>
  <c r="AM871"/>
  <c r="AL871" s="1"/>
  <c r="Y871"/>
  <c r="X871" s="1"/>
  <c r="G871"/>
  <c r="AM870"/>
  <c r="AL870" s="1"/>
  <c r="Y870"/>
  <c r="X870" s="1"/>
  <c r="G870"/>
  <c r="AM869"/>
  <c r="AL869" s="1"/>
  <c r="Y869"/>
  <c r="X869" s="1"/>
  <c r="G869"/>
  <c r="AM868"/>
  <c r="AL868" s="1"/>
  <c r="Y868"/>
  <c r="X868" s="1"/>
  <c r="G868"/>
  <c r="AM867"/>
  <c r="AL867" s="1"/>
  <c r="Y867"/>
  <c r="X867" s="1"/>
  <c r="G867"/>
  <c r="AM866"/>
  <c r="AL866" s="1"/>
  <c r="Y866"/>
  <c r="X866" s="1"/>
  <c r="G866"/>
  <c r="AM865"/>
  <c r="AL865" s="1"/>
  <c r="Y865"/>
  <c r="X865" s="1"/>
  <c r="G865"/>
  <c r="AM864"/>
  <c r="AL864" s="1"/>
  <c r="Y864"/>
  <c r="X864" s="1"/>
  <c r="G864"/>
  <c r="AM863"/>
  <c r="AL863" s="1"/>
  <c r="Y863"/>
  <c r="X863" s="1"/>
  <c r="G863"/>
  <c r="AM862"/>
  <c r="AL862" s="1"/>
  <c r="Y862"/>
  <c r="X862" s="1"/>
  <c r="G862"/>
  <c r="AM861"/>
  <c r="AL861" s="1"/>
  <c r="Y861"/>
  <c r="X861" s="1"/>
  <c r="G861"/>
  <c r="AM860"/>
  <c r="AL860" s="1"/>
  <c r="Y860"/>
  <c r="X860" s="1"/>
  <c r="G860"/>
  <c r="AM859"/>
  <c r="AL859" s="1"/>
  <c r="Y859"/>
  <c r="X859" s="1"/>
  <c r="G859"/>
  <c r="AM858"/>
  <c r="AL858" s="1"/>
  <c r="Y858"/>
  <c r="X858" s="1"/>
  <c r="G858"/>
  <c r="AM857"/>
  <c r="AL857" s="1"/>
  <c r="Y857"/>
  <c r="X857" s="1"/>
  <c r="G857"/>
  <c r="AM856"/>
  <c r="AL856" s="1"/>
  <c r="Y856"/>
  <c r="X856" s="1"/>
  <c r="G856"/>
  <c r="AM855"/>
  <c r="AL855" s="1"/>
  <c r="Y855"/>
  <c r="X855" s="1"/>
  <c r="G855"/>
  <c r="AM854"/>
  <c r="AL854" s="1"/>
  <c r="Y854"/>
  <c r="X854" s="1"/>
  <c r="G854"/>
  <c r="AM853"/>
  <c r="AL853" s="1"/>
  <c r="Y853"/>
  <c r="X853" s="1"/>
  <c r="G853"/>
  <c r="AM852"/>
  <c r="AL852" s="1"/>
  <c r="Y852"/>
  <c r="X852" s="1"/>
  <c r="G852"/>
  <c r="AM851"/>
  <c r="AL851" s="1"/>
  <c r="Y851"/>
  <c r="X851" s="1"/>
  <c r="G851"/>
  <c r="AM850"/>
  <c r="AL850" s="1"/>
  <c r="Y850"/>
  <c r="X850" s="1"/>
  <c r="G850"/>
  <c r="AM849"/>
  <c r="AL849" s="1"/>
  <c r="Y849"/>
  <c r="X849" s="1"/>
  <c r="G849"/>
  <c r="AM848"/>
  <c r="AL848" s="1"/>
  <c r="Y848"/>
  <c r="X848" s="1"/>
  <c r="G848"/>
  <c r="AM847"/>
  <c r="AL847" s="1"/>
  <c r="Y847"/>
  <c r="X847" s="1"/>
  <c r="G847"/>
  <c r="AM846"/>
  <c r="AL846" s="1"/>
  <c r="Y846"/>
  <c r="X846" s="1"/>
  <c r="G846"/>
  <c r="AM845"/>
  <c r="AL845" s="1"/>
  <c r="Y845"/>
  <c r="X845" s="1"/>
  <c r="G845"/>
  <c r="AM844"/>
  <c r="AL844" s="1"/>
  <c r="Y844"/>
  <c r="X844" s="1"/>
  <c r="G844"/>
  <c r="AM843"/>
  <c r="AL843" s="1"/>
  <c r="Y843"/>
  <c r="X843" s="1"/>
  <c r="G843"/>
  <c r="AM842"/>
  <c r="AL842" s="1"/>
  <c r="Y842"/>
  <c r="X842" s="1"/>
  <c r="G842"/>
  <c r="AM841"/>
  <c r="AL841" s="1"/>
  <c r="Y841"/>
  <c r="X841" s="1"/>
  <c r="G841"/>
  <c r="AM840"/>
  <c r="AL840" s="1"/>
  <c r="Y840"/>
  <c r="X840" s="1"/>
  <c r="G840"/>
  <c r="AM839"/>
  <c r="AL839" s="1"/>
  <c r="Y839"/>
  <c r="X839" s="1"/>
  <c r="G839"/>
  <c r="AM838"/>
  <c r="AL838" s="1"/>
  <c r="Y838"/>
  <c r="X838" s="1"/>
  <c r="G838"/>
  <c r="AM837"/>
  <c r="AL837" s="1"/>
  <c r="Y837"/>
  <c r="X837" s="1"/>
  <c r="G837"/>
  <c r="AM836"/>
  <c r="AL836" s="1"/>
  <c r="Y836"/>
  <c r="X836" s="1"/>
  <c r="G836"/>
  <c r="AM835"/>
  <c r="AL835" s="1"/>
  <c r="Y835"/>
  <c r="X835" s="1"/>
  <c r="G835"/>
  <c r="AM834"/>
  <c r="AL834" s="1"/>
  <c r="Y834"/>
  <c r="X834" s="1"/>
  <c r="G834"/>
  <c r="AM833"/>
  <c r="AL833" s="1"/>
  <c r="Y833"/>
  <c r="X833" s="1"/>
  <c r="G833"/>
  <c r="AM832"/>
  <c r="AL832" s="1"/>
  <c r="Y832"/>
  <c r="X832" s="1"/>
  <c r="G832"/>
  <c r="AM831"/>
  <c r="AL831" s="1"/>
  <c r="Y831"/>
  <c r="X831" s="1"/>
  <c r="G831"/>
  <c r="AM830"/>
  <c r="AL830" s="1"/>
  <c r="Y830"/>
  <c r="X830" s="1"/>
  <c r="G830"/>
  <c r="AM829"/>
  <c r="AL829" s="1"/>
  <c r="Y829"/>
  <c r="X829" s="1"/>
  <c r="G829"/>
  <c r="AM828"/>
  <c r="AL828" s="1"/>
  <c r="Y828"/>
  <c r="X828" s="1"/>
  <c r="G828"/>
  <c r="AM827"/>
  <c r="AL827" s="1"/>
  <c r="Y827"/>
  <c r="X827" s="1"/>
  <c r="G827"/>
  <c r="AM826"/>
  <c r="AL826" s="1"/>
  <c r="Y826"/>
  <c r="X826" s="1"/>
  <c r="G826"/>
  <c r="AM825"/>
  <c r="AL825" s="1"/>
  <c r="Y825"/>
  <c r="X825" s="1"/>
  <c r="G825"/>
  <c r="AM824"/>
  <c r="AL824" s="1"/>
  <c r="Y824"/>
  <c r="X824" s="1"/>
  <c r="G824"/>
  <c r="AM823"/>
  <c r="AL823" s="1"/>
  <c r="Y823"/>
  <c r="X823" s="1"/>
  <c r="G823"/>
  <c r="AM822"/>
  <c r="AL822" s="1"/>
  <c r="Y822"/>
  <c r="X822" s="1"/>
  <c r="G822"/>
  <c r="AM821"/>
  <c r="AL821" s="1"/>
  <c r="Y821"/>
  <c r="X821" s="1"/>
  <c r="G821"/>
  <c r="AM820"/>
  <c r="AL820" s="1"/>
  <c r="Y820"/>
  <c r="X820" s="1"/>
  <c r="G820"/>
  <c r="AM819"/>
  <c r="AL819" s="1"/>
  <c r="Y819"/>
  <c r="X819" s="1"/>
  <c r="G819"/>
  <c r="AM818"/>
  <c r="AL818" s="1"/>
  <c r="Y818"/>
  <c r="X818" s="1"/>
  <c r="G818"/>
  <c r="AM817"/>
  <c r="AL817" s="1"/>
  <c r="Y817"/>
  <c r="X817" s="1"/>
  <c r="G817"/>
  <c r="AM816"/>
  <c r="AL816" s="1"/>
  <c r="Y816"/>
  <c r="X816" s="1"/>
  <c r="G816"/>
  <c r="AM815"/>
  <c r="AL815" s="1"/>
  <c r="Y815"/>
  <c r="X815" s="1"/>
  <c r="G815"/>
  <c r="AM814"/>
  <c r="AL814" s="1"/>
  <c r="Y814"/>
  <c r="X814" s="1"/>
  <c r="G814"/>
  <c r="AM813"/>
  <c r="AL813" s="1"/>
  <c r="Y813"/>
  <c r="X813" s="1"/>
  <c r="G813"/>
  <c r="AM812"/>
  <c r="AL812" s="1"/>
  <c r="Y812"/>
  <c r="X812" s="1"/>
  <c r="G812"/>
  <c r="AM811"/>
  <c r="AL811" s="1"/>
  <c r="Y811"/>
  <c r="X811" s="1"/>
  <c r="G811"/>
  <c r="AM810"/>
  <c r="AL810" s="1"/>
  <c r="Y810"/>
  <c r="X810" s="1"/>
  <c r="G810"/>
  <c r="AM809"/>
  <c r="AL809" s="1"/>
  <c r="Y809"/>
  <c r="X809" s="1"/>
  <c r="G809"/>
  <c r="AM808"/>
  <c r="AL808" s="1"/>
  <c r="Y808"/>
  <c r="X808" s="1"/>
  <c r="G808"/>
  <c r="AM807"/>
  <c r="AL807" s="1"/>
  <c r="Y807"/>
  <c r="X807" s="1"/>
  <c r="G807"/>
  <c r="AM806"/>
  <c r="AL806" s="1"/>
  <c r="Y806"/>
  <c r="X806" s="1"/>
  <c r="G806"/>
  <c r="AM805"/>
  <c r="AL805" s="1"/>
  <c r="Y805"/>
  <c r="X805" s="1"/>
  <c r="G805"/>
  <c r="AM804"/>
  <c r="AL804" s="1"/>
  <c r="Y804"/>
  <c r="X804" s="1"/>
  <c r="G804"/>
  <c r="AM803"/>
  <c r="AL803" s="1"/>
  <c r="Y803"/>
  <c r="X803" s="1"/>
  <c r="G803"/>
  <c r="AM802"/>
  <c r="AL802" s="1"/>
  <c r="Y802"/>
  <c r="X802" s="1"/>
  <c r="G802"/>
  <c r="AM801"/>
  <c r="AL801" s="1"/>
  <c r="Y801"/>
  <c r="X801" s="1"/>
  <c r="G801"/>
  <c r="AM800"/>
  <c r="AL800" s="1"/>
  <c r="Y800"/>
  <c r="X800" s="1"/>
  <c r="G800"/>
  <c r="AM799"/>
  <c r="AL799" s="1"/>
  <c r="Y799"/>
  <c r="X799" s="1"/>
  <c r="G799"/>
  <c r="AM798"/>
  <c r="AL798" s="1"/>
  <c r="Y798"/>
  <c r="X798" s="1"/>
  <c r="G798"/>
  <c r="AM797"/>
  <c r="AL797" s="1"/>
  <c r="Y797"/>
  <c r="X797" s="1"/>
  <c r="G797"/>
  <c r="AM796"/>
  <c r="AL796" s="1"/>
  <c r="Y796"/>
  <c r="X796" s="1"/>
  <c r="G796"/>
  <c r="AM795"/>
  <c r="AL795" s="1"/>
  <c r="Y795"/>
  <c r="X795" s="1"/>
  <c r="G795"/>
  <c r="AM794"/>
  <c r="AL794" s="1"/>
  <c r="Y794"/>
  <c r="X794" s="1"/>
  <c r="G794"/>
  <c r="AM793"/>
  <c r="AL793" s="1"/>
  <c r="Y793"/>
  <c r="X793" s="1"/>
  <c r="G793"/>
  <c r="AM792"/>
  <c r="AL792" s="1"/>
  <c r="Y792"/>
  <c r="X792" s="1"/>
  <c r="G792"/>
  <c r="AM791"/>
  <c r="AL791" s="1"/>
  <c r="Y791"/>
  <c r="X791" s="1"/>
  <c r="G791"/>
  <c r="AM790"/>
  <c r="AL790" s="1"/>
  <c r="Y790"/>
  <c r="X790" s="1"/>
  <c r="G790"/>
  <c r="AM789"/>
  <c r="AL789" s="1"/>
  <c r="Y789"/>
  <c r="X789" s="1"/>
  <c r="G789"/>
  <c r="AM788"/>
  <c r="AL788" s="1"/>
  <c r="Y788"/>
  <c r="X788" s="1"/>
  <c r="G788"/>
  <c r="AM787"/>
  <c r="AL787" s="1"/>
  <c r="Y787"/>
  <c r="X787" s="1"/>
  <c r="G787"/>
  <c r="AM786"/>
  <c r="AL786" s="1"/>
  <c r="Y786"/>
  <c r="X786" s="1"/>
  <c r="G786"/>
  <c r="AM785"/>
  <c r="AL785" s="1"/>
  <c r="Y785"/>
  <c r="X785" s="1"/>
  <c r="G785"/>
  <c r="AM784"/>
  <c r="AL784" s="1"/>
  <c r="Y784"/>
  <c r="X784" s="1"/>
  <c r="G784"/>
  <c r="AM783"/>
  <c r="AL783" s="1"/>
  <c r="Y783"/>
  <c r="X783" s="1"/>
  <c r="G783"/>
  <c r="AM782"/>
  <c r="AL782" s="1"/>
  <c r="Y782"/>
  <c r="X782" s="1"/>
  <c r="G782"/>
  <c r="AM781"/>
  <c r="AL781" s="1"/>
  <c r="Y781"/>
  <c r="X781" s="1"/>
  <c r="G781"/>
  <c r="AM780"/>
  <c r="AL780" s="1"/>
  <c r="Y780"/>
  <c r="X780" s="1"/>
  <c r="G780"/>
  <c r="AM779"/>
  <c r="AL779" s="1"/>
  <c r="Y779"/>
  <c r="X779" s="1"/>
  <c r="G779"/>
  <c r="AM778"/>
  <c r="AL778" s="1"/>
  <c r="Y778"/>
  <c r="X778" s="1"/>
  <c r="G778"/>
  <c r="AM777"/>
  <c r="AL777" s="1"/>
  <c r="Y777"/>
  <c r="X777" s="1"/>
  <c r="G777"/>
  <c r="AM776"/>
  <c r="AL776" s="1"/>
  <c r="Y776"/>
  <c r="X776" s="1"/>
  <c r="G776"/>
  <c r="AM775"/>
  <c r="AL775" s="1"/>
  <c r="Y775"/>
  <c r="X775" s="1"/>
  <c r="G775"/>
  <c r="AM774"/>
  <c r="AL774" s="1"/>
  <c r="Y774"/>
  <c r="X774" s="1"/>
  <c r="G774"/>
  <c r="AM773"/>
  <c r="AL773" s="1"/>
  <c r="Y773"/>
  <c r="X773" s="1"/>
  <c r="G773"/>
  <c r="AM772"/>
  <c r="AL772" s="1"/>
  <c r="Y772"/>
  <c r="X772" s="1"/>
  <c r="G772"/>
  <c r="AM771"/>
  <c r="AL771" s="1"/>
  <c r="Y771"/>
  <c r="X771" s="1"/>
  <c r="G771"/>
  <c r="AM770"/>
  <c r="AL770" s="1"/>
  <c r="Y770"/>
  <c r="X770" s="1"/>
  <c r="G770"/>
  <c r="AM769"/>
  <c r="AL769" s="1"/>
  <c r="Y769"/>
  <c r="X769" s="1"/>
  <c r="G769"/>
  <c r="AM768"/>
  <c r="AL768" s="1"/>
  <c r="Y768"/>
  <c r="X768" s="1"/>
  <c r="G768"/>
  <c r="AM767"/>
  <c r="AL767" s="1"/>
  <c r="Y767"/>
  <c r="X767" s="1"/>
  <c r="G767"/>
  <c r="AM766"/>
  <c r="AL766" s="1"/>
  <c r="Y766"/>
  <c r="X766" s="1"/>
  <c r="G766"/>
  <c r="AM765"/>
  <c r="AL765" s="1"/>
  <c r="Y765"/>
  <c r="X765" s="1"/>
  <c r="G765"/>
  <c r="AM764"/>
  <c r="AL764" s="1"/>
  <c r="Y764"/>
  <c r="X764" s="1"/>
  <c r="G764"/>
  <c r="AM763"/>
  <c r="AL763" s="1"/>
  <c r="Y763"/>
  <c r="X763" s="1"/>
  <c r="G763"/>
  <c r="AM762"/>
  <c r="AL762" s="1"/>
  <c r="Y762"/>
  <c r="X762" s="1"/>
  <c r="G762"/>
  <c r="AM761"/>
  <c r="AL761" s="1"/>
  <c r="Y761"/>
  <c r="X761" s="1"/>
  <c r="G761"/>
  <c r="AM760"/>
  <c r="AL760" s="1"/>
  <c r="Y760"/>
  <c r="X760" s="1"/>
  <c r="G760"/>
  <c r="AM759"/>
  <c r="AL759" s="1"/>
  <c r="Y759"/>
  <c r="X759" s="1"/>
  <c r="G759"/>
  <c r="AM758"/>
  <c r="AL758" s="1"/>
  <c r="Y758"/>
  <c r="X758" s="1"/>
  <c r="G758"/>
  <c r="AM757"/>
  <c r="AL757" s="1"/>
  <c r="Y757"/>
  <c r="X757" s="1"/>
  <c r="G757"/>
  <c r="AM756"/>
  <c r="AL756" s="1"/>
  <c r="Y756"/>
  <c r="X756" s="1"/>
  <c r="G756"/>
  <c r="AM755"/>
  <c r="AL755" s="1"/>
  <c r="Y755"/>
  <c r="X755" s="1"/>
  <c r="G755"/>
  <c r="AM754"/>
  <c r="AL754" s="1"/>
  <c r="Y754"/>
  <c r="X754" s="1"/>
  <c r="G754"/>
  <c r="AM753"/>
  <c r="AL753" s="1"/>
  <c r="Y753"/>
  <c r="X753" s="1"/>
  <c r="G753"/>
  <c r="AM752"/>
  <c r="AL752" s="1"/>
  <c r="Y752"/>
  <c r="X752" s="1"/>
  <c r="G752"/>
  <c r="AM751"/>
  <c r="AL751" s="1"/>
  <c r="Y751"/>
  <c r="X751" s="1"/>
  <c r="G751"/>
  <c r="AM750"/>
  <c r="AL750" s="1"/>
  <c r="Y750"/>
  <c r="X750" s="1"/>
  <c r="G750"/>
  <c r="AM749"/>
  <c r="AL749" s="1"/>
  <c r="Y749"/>
  <c r="X749" s="1"/>
  <c r="G749"/>
  <c r="AM748"/>
  <c r="AL748" s="1"/>
  <c r="Y748"/>
  <c r="X748" s="1"/>
  <c r="G748"/>
  <c r="AM747"/>
  <c r="AL747" s="1"/>
  <c r="Y747"/>
  <c r="X747" s="1"/>
  <c r="G747"/>
  <c r="AM746"/>
  <c r="AL746" s="1"/>
  <c r="Y746"/>
  <c r="X746" s="1"/>
  <c r="G746"/>
  <c r="AM745"/>
  <c r="AL745" s="1"/>
  <c r="Y745"/>
  <c r="X745" s="1"/>
  <c r="G745"/>
  <c r="AM744"/>
  <c r="AL744" s="1"/>
  <c r="Y744"/>
  <c r="X744" s="1"/>
  <c r="G744"/>
  <c r="AM743"/>
  <c r="AL743" s="1"/>
  <c r="Y743"/>
  <c r="X743" s="1"/>
  <c r="G743"/>
  <c r="AM742"/>
  <c r="AL742" s="1"/>
  <c r="Y742"/>
  <c r="X742" s="1"/>
  <c r="G742"/>
  <c r="AM741"/>
  <c r="AL741" s="1"/>
  <c r="Y741"/>
  <c r="X741" s="1"/>
  <c r="G741"/>
  <c r="AM740"/>
  <c r="AL740" s="1"/>
  <c r="Y740"/>
  <c r="X740" s="1"/>
  <c r="G740"/>
  <c r="AM739"/>
  <c r="AL739" s="1"/>
  <c r="Y739"/>
  <c r="X739" s="1"/>
  <c r="G739"/>
  <c r="AM738"/>
  <c r="AL738" s="1"/>
  <c r="Y738"/>
  <c r="X738" s="1"/>
  <c r="G738"/>
  <c r="AM737"/>
  <c r="AL737" s="1"/>
  <c r="Y737"/>
  <c r="X737" s="1"/>
  <c r="G737"/>
  <c r="AM736"/>
  <c r="AL736" s="1"/>
  <c r="Y736"/>
  <c r="X736" s="1"/>
  <c r="G736"/>
  <c r="AM735"/>
  <c r="AL735" s="1"/>
  <c r="Y735"/>
  <c r="X735" s="1"/>
  <c r="G735"/>
  <c r="AM734"/>
  <c r="AL734" s="1"/>
  <c r="Y734"/>
  <c r="X734" s="1"/>
  <c r="G734"/>
  <c r="AM733"/>
  <c r="AL733" s="1"/>
  <c r="Y733"/>
  <c r="X733" s="1"/>
  <c r="G733"/>
  <c r="AM732"/>
  <c r="AL732" s="1"/>
  <c r="Y732"/>
  <c r="X732" s="1"/>
  <c r="G732"/>
  <c r="AM731"/>
  <c r="AL731" s="1"/>
  <c r="Y731"/>
  <c r="X731" s="1"/>
  <c r="G731"/>
  <c r="AM730"/>
  <c r="AL730" s="1"/>
  <c r="Y730"/>
  <c r="X730" s="1"/>
  <c r="G730"/>
  <c r="AM729"/>
  <c r="AL729" s="1"/>
  <c r="Y729"/>
  <c r="X729" s="1"/>
  <c r="G729"/>
  <c r="AM728"/>
  <c r="AL728" s="1"/>
  <c r="Y728"/>
  <c r="X728" s="1"/>
  <c r="G728"/>
  <c r="AM727"/>
  <c r="AL727" s="1"/>
  <c r="Y727"/>
  <c r="X727" s="1"/>
  <c r="G727"/>
  <c r="AM726"/>
  <c r="AL726" s="1"/>
  <c r="Y726"/>
  <c r="X726" s="1"/>
  <c r="G726"/>
  <c r="AM725"/>
  <c r="AL725" s="1"/>
  <c r="Y725"/>
  <c r="X725" s="1"/>
  <c r="G725"/>
  <c r="AM724"/>
  <c r="AL724" s="1"/>
  <c r="Y724"/>
  <c r="X724" s="1"/>
  <c r="G724"/>
  <c r="AM723"/>
  <c r="AL723" s="1"/>
  <c r="Y723"/>
  <c r="X723" s="1"/>
  <c r="G723"/>
  <c r="AM722"/>
  <c r="AL722" s="1"/>
  <c r="Y722"/>
  <c r="X722" s="1"/>
  <c r="G722"/>
  <c r="AM721"/>
  <c r="AL721" s="1"/>
  <c r="Y721"/>
  <c r="X721" s="1"/>
  <c r="G721"/>
  <c r="AM720"/>
  <c r="AL720" s="1"/>
  <c r="Y720"/>
  <c r="X720" s="1"/>
  <c r="G720"/>
  <c r="AM719"/>
  <c r="AL719" s="1"/>
  <c r="Y719"/>
  <c r="X719" s="1"/>
  <c r="G719"/>
  <c r="AM718"/>
  <c r="AL718" s="1"/>
  <c r="Y718"/>
  <c r="X718" s="1"/>
  <c r="G718"/>
  <c r="AM717"/>
  <c r="AL717" s="1"/>
  <c r="Y717"/>
  <c r="X717" s="1"/>
  <c r="G717"/>
  <c r="AM716"/>
  <c r="AL716" s="1"/>
  <c r="Y716"/>
  <c r="X716" s="1"/>
  <c r="G716"/>
  <c r="AM715"/>
  <c r="AL715" s="1"/>
  <c r="Y715"/>
  <c r="X715" s="1"/>
  <c r="G715"/>
  <c r="AM714"/>
  <c r="AL714" s="1"/>
  <c r="Y714"/>
  <c r="X714" s="1"/>
  <c r="G714"/>
  <c r="AM713"/>
  <c r="AL713" s="1"/>
  <c r="Y713"/>
  <c r="X713" s="1"/>
  <c r="G713"/>
  <c r="AM712"/>
  <c r="AL712" s="1"/>
  <c r="Y712"/>
  <c r="X712" s="1"/>
  <c r="G712"/>
  <c r="AM711"/>
  <c r="AL711" s="1"/>
  <c r="Y711"/>
  <c r="X711" s="1"/>
  <c r="G711"/>
  <c r="AM710"/>
  <c r="AL710" s="1"/>
  <c r="Y710"/>
  <c r="X710" s="1"/>
  <c r="G710"/>
  <c r="AM709"/>
  <c r="AL709" s="1"/>
  <c r="Y709"/>
  <c r="X709" s="1"/>
  <c r="G709"/>
  <c r="AM708"/>
  <c r="AL708" s="1"/>
  <c r="Y708"/>
  <c r="X708" s="1"/>
  <c r="G708"/>
  <c r="AM707"/>
  <c r="AL707" s="1"/>
  <c r="Y707"/>
  <c r="X707" s="1"/>
  <c r="G707"/>
  <c r="AM706"/>
  <c r="AL706" s="1"/>
  <c r="Y706"/>
  <c r="X706" s="1"/>
  <c r="G706"/>
  <c r="AM705"/>
  <c r="AL705" s="1"/>
  <c r="Y705"/>
  <c r="X705" s="1"/>
  <c r="G705"/>
  <c r="AM704"/>
  <c r="AL704" s="1"/>
  <c r="Y704"/>
  <c r="X704" s="1"/>
  <c r="G704"/>
  <c r="AM703"/>
  <c r="AL703" s="1"/>
  <c r="Y703"/>
  <c r="X703" s="1"/>
  <c r="G703"/>
  <c r="AM702"/>
  <c r="AL702" s="1"/>
  <c r="Y702"/>
  <c r="X702" s="1"/>
  <c r="G702"/>
  <c r="AM701"/>
  <c r="AL701" s="1"/>
  <c r="Y701"/>
  <c r="X701" s="1"/>
  <c r="G701"/>
  <c r="AM700"/>
  <c r="AL700" s="1"/>
  <c r="Y700"/>
  <c r="X700" s="1"/>
  <c r="G700"/>
  <c r="AM699"/>
  <c r="AL699" s="1"/>
  <c r="Y699"/>
  <c r="X699" s="1"/>
  <c r="G699"/>
  <c r="AM698"/>
  <c r="AL698" s="1"/>
  <c r="Y698"/>
  <c r="X698" s="1"/>
  <c r="G698"/>
  <c r="AM697"/>
  <c r="AL697" s="1"/>
  <c r="Y697"/>
  <c r="X697" s="1"/>
  <c r="G697"/>
  <c r="AM696"/>
  <c r="AL696" s="1"/>
  <c r="Y696"/>
  <c r="X696" s="1"/>
  <c r="G696"/>
  <c r="AM695"/>
  <c r="AL695" s="1"/>
  <c r="Y695"/>
  <c r="X695" s="1"/>
  <c r="G695"/>
  <c r="AM694"/>
  <c r="AL694" s="1"/>
  <c r="Y694"/>
  <c r="X694" s="1"/>
  <c r="G694"/>
  <c r="AM693"/>
  <c r="AL693" s="1"/>
  <c r="Y693"/>
  <c r="X693" s="1"/>
  <c r="G693"/>
  <c r="AM692"/>
  <c r="AL692" s="1"/>
  <c r="Y692"/>
  <c r="X692" s="1"/>
  <c r="G692"/>
  <c r="AM691"/>
  <c r="AL691" s="1"/>
  <c r="Y691"/>
  <c r="X691" s="1"/>
  <c r="G691"/>
  <c r="AM690"/>
  <c r="AL690" s="1"/>
  <c r="Y690"/>
  <c r="X690" s="1"/>
  <c r="G690"/>
  <c r="AM689"/>
  <c r="AL689" s="1"/>
  <c r="Y689"/>
  <c r="X689" s="1"/>
  <c r="G689"/>
  <c r="AM688"/>
  <c r="AL688" s="1"/>
  <c r="Y688"/>
  <c r="X688" s="1"/>
  <c r="G688"/>
  <c r="AM687"/>
  <c r="AL687" s="1"/>
  <c r="Y687"/>
  <c r="X687" s="1"/>
  <c r="G687"/>
  <c r="AM686"/>
  <c r="AL686" s="1"/>
  <c r="Y686"/>
  <c r="X686" s="1"/>
  <c r="G686"/>
  <c r="AM685"/>
  <c r="AL685" s="1"/>
  <c r="Y685"/>
  <c r="X685" s="1"/>
  <c r="G685"/>
  <c r="AM684"/>
  <c r="AL684" s="1"/>
  <c r="Y684"/>
  <c r="X684" s="1"/>
  <c r="G684"/>
  <c r="AM683"/>
  <c r="AL683" s="1"/>
  <c r="Y683"/>
  <c r="X683" s="1"/>
  <c r="G683"/>
  <c r="AM682"/>
  <c r="AL682" s="1"/>
  <c r="Y682"/>
  <c r="X682" s="1"/>
  <c r="G682"/>
  <c r="AM681"/>
  <c r="AL681" s="1"/>
  <c r="Y681"/>
  <c r="X681" s="1"/>
  <c r="G681"/>
  <c r="AM680"/>
  <c r="AL680" s="1"/>
  <c r="Y680"/>
  <c r="X680" s="1"/>
  <c r="G680"/>
  <c r="AM679"/>
  <c r="AL679" s="1"/>
  <c r="Y679"/>
  <c r="X679" s="1"/>
  <c r="G679"/>
  <c r="AM678"/>
  <c r="AL678" s="1"/>
  <c r="Y678"/>
  <c r="X678" s="1"/>
  <c r="G678"/>
  <c r="AM677"/>
  <c r="AL677" s="1"/>
  <c r="Y677"/>
  <c r="X677" s="1"/>
  <c r="G677"/>
  <c r="AM676"/>
  <c r="AL676" s="1"/>
  <c r="Y676"/>
  <c r="X676" s="1"/>
  <c r="G676"/>
  <c r="AM675"/>
  <c r="AL675" s="1"/>
  <c r="Y675"/>
  <c r="X675" s="1"/>
  <c r="G675"/>
  <c r="AM674"/>
  <c r="AL674" s="1"/>
  <c r="Y674"/>
  <c r="X674" s="1"/>
  <c r="G674"/>
  <c r="AM673"/>
  <c r="AL673" s="1"/>
  <c r="Y673"/>
  <c r="X673" s="1"/>
  <c r="G673"/>
  <c r="AM672"/>
  <c r="AL672" s="1"/>
  <c r="Y672"/>
  <c r="X672" s="1"/>
  <c r="G672"/>
  <c r="AM671"/>
  <c r="AL671" s="1"/>
  <c r="Y671"/>
  <c r="X671" s="1"/>
  <c r="G671"/>
  <c r="AM670"/>
  <c r="AL670" s="1"/>
  <c r="Y670"/>
  <c r="X670" s="1"/>
  <c r="G670"/>
  <c r="AM669"/>
  <c r="AL669" s="1"/>
  <c r="Y669"/>
  <c r="X669" s="1"/>
  <c r="G669"/>
  <c r="AM668"/>
  <c r="AL668" s="1"/>
  <c r="Y668"/>
  <c r="X668" s="1"/>
  <c r="G668"/>
  <c r="AM667"/>
  <c r="AL667" s="1"/>
  <c r="Y667"/>
  <c r="X667" s="1"/>
  <c r="G667"/>
  <c r="AM666"/>
  <c r="AL666" s="1"/>
  <c r="Y666"/>
  <c r="X666" s="1"/>
  <c r="G666"/>
  <c r="AM665"/>
  <c r="AL665" s="1"/>
  <c r="Y665"/>
  <c r="X665" s="1"/>
  <c r="G665"/>
  <c r="AM664"/>
  <c r="AL664" s="1"/>
  <c r="Y664"/>
  <c r="X664" s="1"/>
  <c r="G664"/>
  <c r="AM663"/>
  <c r="AL663" s="1"/>
  <c r="Y663"/>
  <c r="X663" s="1"/>
  <c r="G663"/>
  <c r="AM662"/>
  <c r="AL662" s="1"/>
  <c r="Y662"/>
  <c r="X662" s="1"/>
  <c r="G662"/>
  <c r="AM661"/>
  <c r="AL661" s="1"/>
  <c r="Y661"/>
  <c r="X661" s="1"/>
  <c r="G661"/>
  <c r="AM660"/>
  <c r="AL660" s="1"/>
  <c r="Y660"/>
  <c r="X660" s="1"/>
  <c r="G660"/>
  <c r="AM659"/>
  <c r="AL659" s="1"/>
  <c r="Y659"/>
  <c r="X659" s="1"/>
  <c r="G659"/>
  <c r="AM658"/>
  <c r="AL658" s="1"/>
  <c r="Y658"/>
  <c r="X658" s="1"/>
  <c r="G658"/>
  <c r="AM657"/>
  <c r="AL657" s="1"/>
  <c r="Y657"/>
  <c r="X657" s="1"/>
  <c r="G657"/>
  <c r="AM656"/>
  <c r="AL656" s="1"/>
  <c r="Y656"/>
  <c r="X656" s="1"/>
  <c r="G656"/>
  <c r="AM655"/>
  <c r="AL655" s="1"/>
  <c r="Y655"/>
  <c r="X655" s="1"/>
  <c r="G655"/>
  <c r="AM654"/>
  <c r="AL654" s="1"/>
  <c r="Y654"/>
  <c r="X654" s="1"/>
  <c r="G654"/>
  <c r="AM653"/>
  <c r="AL653" s="1"/>
  <c r="Y653"/>
  <c r="X653" s="1"/>
  <c r="G653"/>
  <c r="AM652"/>
  <c r="AL652" s="1"/>
  <c r="Y652"/>
  <c r="X652" s="1"/>
  <c r="G652"/>
  <c r="AM651"/>
  <c r="AL651" s="1"/>
  <c r="Y651"/>
  <c r="X651" s="1"/>
  <c r="G651"/>
  <c r="AM650"/>
  <c r="AL650" s="1"/>
  <c r="Y650"/>
  <c r="X650" s="1"/>
  <c r="G650"/>
  <c r="AM649"/>
  <c r="AL649" s="1"/>
  <c r="Y649"/>
  <c r="X649" s="1"/>
  <c r="G649"/>
  <c r="AM648"/>
  <c r="AL648" s="1"/>
  <c r="Y648"/>
  <c r="X648" s="1"/>
  <c r="G648"/>
  <c r="AM647"/>
  <c r="AL647" s="1"/>
  <c r="Y647"/>
  <c r="X647" s="1"/>
  <c r="G647"/>
  <c r="AM646"/>
  <c r="AL646" s="1"/>
  <c r="Y646"/>
  <c r="X646" s="1"/>
  <c r="G646"/>
  <c r="AM645"/>
  <c r="AL645" s="1"/>
  <c r="Y645"/>
  <c r="X645" s="1"/>
  <c r="G645"/>
  <c r="AM644"/>
  <c r="AL644" s="1"/>
  <c r="Y644"/>
  <c r="X644" s="1"/>
  <c r="G644"/>
  <c r="AM643"/>
  <c r="AL643" s="1"/>
  <c r="Y643"/>
  <c r="X643" s="1"/>
  <c r="G643"/>
  <c r="AM642"/>
  <c r="AL642" s="1"/>
  <c r="Y642"/>
  <c r="X642" s="1"/>
  <c r="G642"/>
  <c r="AM641"/>
  <c r="AL641" s="1"/>
  <c r="Y641"/>
  <c r="X641" s="1"/>
  <c r="G641"/>
  <c r="AM640"/>
  <c r="AL640" s="1"/>
  <c r="Y640"/>
  <c r="X640" s="1"/>
  <c r="G640"/>
  <c r="AM639"/>
  <c r="AL639" s="1"/>
  <c r="Y639"/>
  <c r="X639" s="1"/>
  <c r="G639"/>
  <c r="AM638"/>
  <c r="AL638" s="1"/>
  <c r="Y638"/>
  <c r="X638" s="1"/>
  <c r="G638"/>
  <c r="AM637"/>
  <c r="AL637" s="1"/>
  <c r="Y637"/>
  <c r="X637" s="1"/>
  <c r="G637"/>
  <c r="AM636"/>
  <c r="AL636" s="1"/>
  <c r="Y636"/>
  <c r="X636" s="1"/>
  <c r="G636"/>
  <c r="AM635"/>
  <c r="AL635" s="1"/>
  <c r="Y635"/>
  <c r="X635" s="1"/>
  <c r="G635"/>
  <c r="AM634"/>
  <c r="AL634" s="1"/>
  <c r="Y634"/>
  <c r="X634" s="1"/>
  <c r="G634"/>
  <c r="AM633"/>
  <c r="AL633" s="1"/>
  <c r="Y633"/>
  <c r="X633" s="1"/>
  <c r="G633"/>
  <c r="AM632"/>
  <c r="AL632" s="1"/>
  <c r="Y632"/>
  <c r="X632" s="1"/>
  <c r="G632"/>
  <c r="AM631"/>
  <c r="AL631" s="1"/>
  <c r="Y631"/>
  <c r="X631" s="1"/>
  <c r="G631"/>
  <c r="AM630"/>
  <c r="AL630" s="1"/>
  <c r="Y630"/>
  <c r="X630" s="1"/>
  <c r="G630"/>
  <c r="AM629"/>
  <c r="AL629" s="1"/>
  <c r="Y629"/>
  <c r="X629" s="1"/>
  <c r="G629"/>
  <c r="AM628"/>
  <c r="AL628" s="1"/>
  <c r="Y628"/>
  <c r="X628" s="1"/>
  <c r="G628"/>
  <c r="AM627"/>
  <c r="AL627" s="1"/>
  <c r="Y627"/>
  <c r="X627" s="1"/>
  <c r="G627"/>
  <c r="AM626"/>
  <c r="AL626" s="1"/>
  <c r="Y626"/>
  <c r="X626" s="1"/>
  <c r="G626"/>
  <c r="AM625"/>
  <c r="AL625" s="1"/>
  <c r="Y625"/>
  <c r="X625" s="1"/>
  <c r="G625"/>
  <c r="AM624"/>
  <c r="AL624" s="1"/>
  <c r="Y624"/>
  <c r="X624" s="1"/>
  <c r="G624"/>
  <c r="AM623"/>
  <c r="AL623" s="1"/>
  <c r="Y623"/>
  <c r="X623" s="1"/>
  <c r="G623"/>
  <c r="AM622"/>
  <c r="AL622" s="1"/>
  <c r="Y622"/>
  <c r="X622" s="1"/>
  <c r="G622"/>
  <c r="AM621"/>
  <c r="AL621" s="1"/>
  <c r="Y621"/>
  <c r="X621" s="1"/>
  <c r="G621"/>
  <c r="AM620"/>
  <c r="AL620" s="1"/>
  <c r="Y620"/>
  <c r="X620" s="1"/>
  <c r="G620"/>
  <c r="AM619"/>
  <c r="AL619" s="1"/>
  <c r="Y619"/>
  <c r="X619" s="1"/>
  <c r="G619"/>
  <c r="AM618"/>
  <c r="AL618" s="1"/>
  <c r="Y618"/>
  <c r="X618" s="1"/>
  <c r="G618"/>
  <c r="AM617"/>
  <c r="AL617" s="1"/>
  <c r="Y617"/>
  <c r="X617" s="1"/>
  <c r="G617"/>
  <c r="AM616"/>
  <c r="AL616" s="1"/>
  <c r="Y616"/>
  <c r="X616" s="1"/>
  <c r="G616"/>
  <c r="AM615"/>
  <c r="AL615" s="1"/>
  <c r="Y615"/>
  <c r="X615" s="1"/>
  <c r="G615"/>
  <c r="AM614"/>
  <c r="AL614" s="1"/>
  <c r="Y614"/>
  <c r="X614" s="1"/>
  <c r="G614"/>
  <c r="AM613"/>
  <c r="AL613" s="1"/>
  <c r="Y613"/>
  <c r="X613" s="1"/>
  <c r="G613"/>
  <c r="AM612"/>
  <c r="AL612" s="1"/>
  <c r="Y612"/>
  <c r="X612" s="1"/>
  <c r="G612"/>
  <c r="AM611"/>
  <c r="AL611" s="1"/>
  <c r="Y611"/>
  <c r="X611" s="1"/>
  <c r="G611"/>
  <c r="AM610"/>
  <c r="AL610" s="1"/>
  <c r="Y610"/>
  <c r="X610" s="1"/>
  <c r="G610"/>
  <c r="AM609"/>
  <c r="AL609" s="1"/>
  <c r="Y609"/>
  <c r="X609" s="1"/>
  <c r="G609"/>
  <c r="AM608"/>
  <c r="AL608" s="1"/>
  <c r="Y608"/>
  <c r="X608" s="1"/>
  <c r="G608"/>
  <c r="AM607"/>
  <c r="AL607" s="1"/>
  <c r="Y607"/>
  <c r="X607" s="1"/>
  <c r="G607"/>
  <c r="AM606"/>
  <c r="AL606" s="1"/>
  <c r="Y606"/>
  <c r="X606" s="1"/>
  <c r="G606"/>
  <c r="AM605"/>
  <c r="AL605" s="1"/>
  <c r="Y605"/>
  <c r="X605" s="1"/>
  <c r="G605"/>
  <c r="AM604"/>
  <c r="AL604" s="1"/>
  <c r="Y604"/>
  <c r="X604" s="1"/>
  <c r="G604"/>
  <c r="AM603"/>
  <c r="AL603" s="1"/>
  <c r="Y603"/>
  <c r="X603" s="1"/>
  <c r="G603"/>
  <c r="AM602"/>
  <c r="AL602" s="1"/>
  <c r="Y602"/>
  <c r="X602" s="1"/>
  <c r="G602"/>
  <c r="AM601"/>
  <c r="AL601" s="1"/>
  <c r="Y601"/>
  <c r="X601" s="1"/>
  <c r="G601"/>
  <c r="AM600"/>
  <c r="AL600" s="1"/>
  <c r="Y600"/>
  <c r="X600" s="1"/>
  <c r="G600"/>
  <c r="AM599"/>
  <c r="AL599" s="1"/>
  <c r="Y599"/>
  <c r="X599" s="1"/>
  <c r="G599"/>
  <c r="AM598"/>
  <c r="AL598" s="1"/>
  <c r="Y598"/>
  <c r="X598" s="1"/>
  <c r="G598"/>
  <c r="AM597"/>
  <c r="AL597" s="1"/>
  <c r="Y597"/>
  <c r="X597" s="1"/>
  <c r="G597"/>
  <c r="AM596"/>
  <c r="AL596" s="1"/>
  <c r="Y596"/>
  <c r="X596" s="1"/>
  <c r="G596"/>
  <c r="AM595"/>
  <c r="AL595" s="1"/>
  <c r="Y595"/>
  <c r="X595" s="1"/>
  <c r="G595"/>
  <c r="AM594"/>
  <c r="AL594" s="1"/>
  <c r="Y594"/>
  <c r="X594" s="1"/>
  <c r="G594"/>
  <c r="AM593"/>
  <c r="AL593" s="1"/>
  <c r="Y593"/>
  <c r="X593" s="1"/>
  <c r="G593"/>
  <c r="AM592"/>
  <c r="AL592" s="1"/>
  <c r="Y592"/>
  <c r="X592" s="1"/>
  <c r="G592"/>
  <c r="AM591"/>
  <c r="AL591" s="1"/>
  <c r="Y591"/>
  <c r="X591" s="1"/>
  <c r="G591"/>
  <c r="AM590"/>
  <c r="AL590" s="1"/>
  <c r="Y590"/>
  <c r="X590" s="1"/>
  <c r="G590"/>
  <c r="AM589"/>
  <c r="AL589" s="1"/>
  <c r="Y589"/>
  <c r="X589" s="1"/>
  <c r="G589"/>
  <c r="AM588"/>
  <c r="AL588" s="1"/>
  <c r="Y588"/>
  <c r="X588" s="1"/>
  <c r="G588"/>
  <c r="AM587"/>
  <c r="AL587" s="1"/>
  <c r="Y587"/>
  <c r="X587" s="1"/>
  <c r="G587"/>
  <c r="AM586"/>
  <c r="AL586" s="1"/>
  <c r="Y586"/>
  <c r="X586" s="1"/>
  <c r="G586"/>
  <c r="AM585"/>
  <c r="AL585" s="1"/>
  <c r="Y585"/>
  <c r="X585" s="1"/>
  <c r="G585"/>
  <c r="AM584"/>
  <c r="AL584" s="1"/>
  <c r="Y584"/>
  <c r="X584" s="1"/>
  <c r="G584"/>
  <c r="AM583"/>
  <c r="AL583" s="1"/>
  <c r="Y583"/>
  <c r="X583" s="1"/>
  <c r="G583"/>
  <c r="AM582"/>
  <c r="AL582" s="1"/>
  <c r="Y582"/>
  <c r="X582" s="1"/>
  <c r="G582"/>
  <c r="AM581"/>
  <c r="AL581" s="1"/>
  <c r="Y581"/>
  <c r="X581" s="1"/>
  <c r="G581"/>
  <c r="AM580"/>
  <c r="AL580" s="1"/>
  <c r="Y580"/>
  <c r="X580" s="1"/>
  <c r="G580"/>
  <c r="AM579"/>
  <c r="AL579" s="1"/>
  <c r="Y579"/>
  <c r="X579" s="1"/>
  <c r="G579"/>
  <c r="AM578"/>
  <c r="AL578" s="1"/>
  <c r="Y578"/>
  <c r="X578" s="1"/>
  <c r="G578"/>
  <c r="AM577"/>
  <c r="AL577" s="1"/>
  <c r="Y577"/>
  <c r="X577" s="1"/>
  <c r="G577"/>
  <c r="AM576"/>
  <c r="AL576" s="1"/>
  <c r="Y576"/>
  <c r="X576" s="1"/>
  <c r="G576"/>
  <c r="AM575"/>
  <c r="AL575" s="1"/>
  <c r="Y575"/>
  <c r="X575" s="1"/>
  <c r="G575"/>
  <c r="AM574"/>
  <c r="AL574" s="1"/>
  <c r="Y574"/>
  <c r="X574" s="1"/>
  <c r="G574"/>
  <c r="AM573"/>
  <c r="AL573" s="1"/>
  <c r="Y573"/>
  <c r="X573" s="1"/>
  <c r="G573"/>
  <c r="AM572"/>
  <c r="AL572" s="1"/>
  <c r="Y572"/>
  <c r="X572" s="1"/>
  <c r="G572"/>
  <c r="AM571"/>
  <c r="AL571" s="1"/>
  <c r="Y571"/>
  <c r="X571" s="1"/>
  <c r="G571"/>
  <c r="AM570"/>
  <c r="AL570" s="1"/>
  <c r="Y570"/>
  <c r="X570" s="1"/>
  <c r="G570"/>
  <c r="AM569"/>
  <c r="AL569" s="1"/>
  <c r="Y569"/>
  <c r="X569" s="1"/>
  <c r="G569"/>
  <c r="AM568"/>
  <c r="AL568" s="1"/>
  <c r="Y568"/>
  <c r="X568" s="1"/>
  <c r="G568"/>
  <c r="AM567"/>
  <c r="AL567" s="1"/>
  <c r="Y567"/>
  <c r="X567" s="1"/>
  <c r="G567"/>
  <c r="AM566"/>
  <c r="AL566" s="1"/>
  <c r="Y566"/>
  <c r="X566" s="1"/>
  <c r="G566"/>
  <c r="AM565"/>
  <c r="AL565" s="1"/>
  <c r="Y565"/>
  <c r="X565" s="1"/>
  <c r="G565"/>
  <c r="AM564"/>
  <c r="AL564" s="1"/>
  <c r="Y564"/>
  <c r="X564" s="1"/>
  <c r="G564"/>
  <c r="AM563"/>
  <c r="AL563" s="1"/>
  <c r="Y563"/>
  <c r="X563" s="1"/>
  <c r="G563"/>
  <c r="AM562"/>
  <c r="AL562" s="1"/>
  <c r="Y562"/>
  <c r="X562" s="1"/>
  <c r="G562"/>
  <c r="AM561"/>
  <c r="AL561" s="1"/>
  <c r="Y561"/>
  <c r="X561" s="1"/>
  <c r="G561"/>
  <c r="AM560"/>
  <c r="AL560" s="1"/>
  <c r="Y560"/>
  <c r="X560" s="1"/>
  <c r="G560"/>
  <c r="AM559"/>
  <c r="AL559" s="1"/>
  <c r="Y559"/>
  <c r="X559" s="1"/>
  <c r="G559"/>
  <c r="AM558"/>
  <c r="AL558" s="1"/>
  <c r="Y558"/>
  <c r="X558" s="1"/>
  <c r="G558"/>
  <c r="AM557"/>
  <c r="AL557" s="1"/>
  <c r="Y557"/>
  <c r="X557" s="1"/>
  <c r="G557"/>
  <c r="AM556"/>
  <c r="AL556" s="1"/>
  <c r="Y556"/>
  <c r="X556" s="1"/>
  <c r="G556"/>
  <c r="AM555"/>
  <c r="AL555" s="1"/>
  <c r="Y555"/>
  <c r="X555" s="1"/>
  <c r="G555"/>
  <c r="AM554"/>
  <c r="AL554" s="1"/>
  <c r="Y554"/>
  <c r="X554" s="1"/>
  <c r="G554"/>
  <c r="AM553"/>
  <c r="AL553" s="1"/>
  <c r="Y553"/>
  <c r="X553" s="1"/>
  <c r="G553"/>
  <c r="AM552"/>
  <c r="AL552" s="1"/>
  <c r="Y552"/>
  <c r="X552" s="1"/>
  <c r="G552"/>
  <c r="AM551"/>
  <c r="AL551" s="1"/>
  <c r="Y551"/>
  <c r="X551" s="1"/>
  <c r="G551"/>
  <c r="AM550"/>
  <c r="AL550" s="1"/>
  <c r="Y550"/>
  <c r="X550" s="1"/>
  <c r="G550"/>
  <c r="AM549"/>
  <c r="AL549" s="1"/>
  <c r="Y549"/>
  <c r="X549" s="1"/>
  <c r="G549"/>
  <c r="AM548"/>
  <c r="AL548" s="1"/>
  <c r="Y548"/>
  <c r="X548" s="1"/>
  <c r="G548"/>
  <c r="AM547"/>
  <c r="AL547" s="1"/>
  <c r="Y547"/>
  <c r="X547" s="1"/>
  <c r="G547"/>
  <c r="AM546"/>
  <c r="AL546" s="1"/>
  <c r="Y546"/>
  <c r="X546" s="1"/>
  <c r="G546"/>
  <c r="AM545"/>
  <c r="AL545" s="1"/>
  <c r="Y545"/>
  <c r="X545" s="1"/>
  <c r="G545"/>
  <c r="AM544"/>
  <c r="AL544" s="1"/>
  <c r="Y544"/>
  <c r="X544" s="1"/>
  <c r="G544"/>
  <c r="AM543"/>
  <c r="AL543" s="1"/>
  <c r="Y543"/>
  <c r="X543" s="1"/>
  <c r="G543"/>
  <c r="AM542"/>
  <c r="AL542" s="1"/>
  <c r="Y542"/>
  <c r="X542" s="1"/>
  <c r="G542"/>
  <c r="AM541"/>
  <c r="AL541" s="1"/>
  <c r="Y541"/>
  <c r="X541" s="1"/>
  <c r="G541"/>
  <c r="AM540"/>
  <c r="AL540" s="1"/>
  <c r="Y540"/>
  <c r="X540" s="1"/>
  <c r="G540"/>
  <c r="AM539"/>
  <c r="AL539" s="1"/>
  <c r="Y539"/>
  <c r="X539" s="1"/>
  <c r="G539"/>
  <c r="AM538"/>
  <c r="AL538" s="1"/>
  <c r="Y538"/>
  <c r="X538" s="1"/>
  <c r="G538"/>
  <c r="AM537"/>
  <c r="AL537" s="1"/>
  <c r="Y537"/>
  <c r="X537" s="1"/>
  <c r="G537"/>
  <c r="AM536"/>
  <c r="AL536" s="1"/>
  <c r="Y536"/>
  <c r="X536" s="1"/>
  <c r="G536"/>
  <c r="AM535"/>
  <c r="AL535" s="1"/>
  <c r="Y535"/>
  <c r="X535" s="1"/>
  <c r="G535"/>
  <c r="AM534"/>
  <c r="AL534" s="1"/>
  <c r="Y534"/>
  <c r="X534" s="1"/>
  <c r="G534"/>
  <c r="AM533"/>
  <c r="AL533" s="1"/>
  <c r="Y533"/>
  <c r="X533" s="1"/>
  <c r="G533"/>
  <c r="AM532"/>
  <c r="AL532" s="1"/>
  <c r="Y532"/>
  <c r="X532" s="1"/>
  <c r="G532"/>
  <c r="AM531"/>
  <c r="AL531" s="1"/>
  <c r="Y531"/>
  <c r="X531" s="1"/>
  <c r="G531"/>
  <c r="AM530"/>
  <c r="AL530" s="1"/>
  <c r="Y530"/>
  <c r="X530" s="1"/>
  <c r="G530"/>
  <c r="AM529"/>
  <c r="AL529" s="1"/>
  <c r="Y529"/>
  <c r="X529" s="1"/>
  <c r="G529"/>
  <c r="AM528"/>
  <c r="AL528" s="1"/>
  <c r="Y528"/>
  <c r="X528" s="1"/>
  <c r="G528"/>
  <c r="AM527"/>
  <c r="AL527" s="1"/>
  <c r="Y527"/>
  <c r="X527" s="1"/>
  <c r="G527"/>
  <c r="AM526"/>
  <c r="AL526" s="1"/>
  <c r="Y526"/>
  <c r="X526" s="1"/>
  <c r="G526"/>
  <c r="AM525"/>
  <c r="AL525" s="1"/>
  <c r="Y525"/>
  <c r="X525" s="1"/>
  <c r="G525"/>
  <c r="AM524"/>
  <c r="AL524" s="1"/>
  <c r="Y524"/>
  <c r="X524" s="1"/>
  <c r="G524"/>
  <c r="AM523"/>
  <c r="AL523" s="1"/>
  <c r="Y523"/>
  <c r="X523" s="1"/>
  <c r="G523"/>
  <c r="AM522"/>
  <c r="AL522" s="1"/>
  <c r="Y522"/>
  <c r="X522" s="1"/>
  <c r="G522"/>
  <c r="AM521"/>
  <c r="AL521" s="1"/>
  <c r="Y521"/>
  <c r="X521" s="1"/>
  <c r="G521"/>
  <c r="AM520"/>
  <c r="AL520" s="1"/>
  <c r="Y520"/>
  <c r="X520" s="1"/>
  <c r="G520"/>
  <c r="AM519"/>
  <c r="AL519" s="1"/>
  <c r="Y519"/>
  <c r="X519" s="1"/>
  <c r="G519"/>
  <c r="AM518"/>
  <c r="AL518" s="1"/>
  <c r="Y518"/>
  <c r="X518" s="1"/>
  <c r="G518"/>
  <c r="AM517"/>
  <c r="AL517" s="1"/>
  <c r="Y517"/>
  <c r="X517" s="1"/>
  <c r="G517"/>
  <c r="AM516"/>
  <c r="AL516" s="1"/>
  <c r="Y516"/>
  <c r="X516" s="1"/>
  <c r="G516"/>
  <c r="AM515"/>
  <c r="AL515" s="1"/>
  <c r="Y515"/>
  <c r="X515" s="1"/>
  <c r="G515"/>
  <c r="AM514"/>
  <c r="AL514" s="1"/>
  <c r="Y514"/>
  <c r="X514" s="1"/>
  <c r="G514"/>
  <c r="AM513"/>
  <c r="AL513" s="1"/>
  <c r="Y513"/>
  <c r="X513" s="1"/>
  <c r="G513"/>
  <c r="AM512"/>
  <c r="AL512" s="1"/>
  <c r="Y512"/>
  <c r="X512" s="1"/>
  <c r="G512"/>
  <c r="AM511"/>
  <c r="AL511" s="1"/>
  <c r="Y511"/>
  <c r="X511" s="1"/>
  <c r="G511"/>
  <c r="AM510"/>
  <c r="AL510" s="1"/>
  <c r="Y510"/>
  <c r="X510" s="1"/>
  <c r="G510"/>
  <c r="AM509"/>
  <c r="AL509" s="1"/>
  <c r="Y509"/>
  <c r="X509" s="1"/>
  <c r="G509"/>
  <c r="AM508"/>
  <c r="AL508" s="1"/>
  <c r="Y508"/>
  <c r="X508" s="1"/>
  <c r="G508"/>
  <c r="AM507"/>
  <c r="AL507" s="1"/>
  <c r="Y507"/>
  <c r="X507" s="1"/>
  <c r="G507"/>
  <c r="AM506"/>
  <c r="AL506" s="1"/>
  <c r="Y506"/>
  <c r="X506" s="1"/>
  <c r="G506"/>
  <c r="AM505"/>
  <c r="AL505" s="1"/>
  <c r="Y505"/>
  <c r="X505" s="1"/>
  <c r="G505"/>
  <c r="AM504"/>
  <c r="AL504" s="1"/>
  <c r="Y504"/>
  <c r="X504" s="1"/>
  <c r="G504"/>
  <c r="AM503"/>
  <c r="AL503" s="1"/>
  <c r="Y503"/>
  <c r="X503" s="1"/>
  <c r="G503"/>
  <c r="AM502"/>
  <c r="AL502" s="1"/>
  <c r="Y502"/>
  <c r="X502" s="1"/>
  <c r="G502"/>
  <c r="AM501"/>
  <c r="AL501" s="1"/>
  <c r="Y501"/>
  <c r="X501" s="1"/>
  <c r="G501"/>
  <c r="AM500"/>
  <c r="AL500" s="1"/>
  <c r="Y500"/>
  <c r="X500" s="1"/>
  <c r="G500"/>
  <c r="AM499"/>
  <c r="AL499" s="1"/>
  <c r="Y499"/>
  <c r="X499" s="1"/>
  <c r="G499"/>
  <c r="AM498"/>
  <c r="AL498" s="1"/>
  <c r="Y498"/>
  <c r="X498" s="1"/>
  <c r="G498"/>
  <c r="AM497"/>
  <c r="AL497" s="1"/>
  <c r="Y497"/>
  <c r="X497" s="1"/>
  <c r="G497"/>
  <c r="AM496"/>
  <c r="AL496" s="1"/>
  <c r="Y496"/>
  <c r="X496" s="1"/>
  <c r="G496"/>
  <c r="AM495"/>
  <c r="AL495" s="1"/>
  <c r="Y495"/>
  <c r="X495" s="1"/>
  <c r="G495"/>
  <c r="AM494"/>
  <c r="AL494" s="1"/>
  <c r="Y494"/>
  <c r="X494" s="1"/>
  <c r="G494"/>
  <c r="AM493"/>
  <c r="AL493" s="1"/>
  <c r="Y493"/>
  <c r="X493" s="1"/>
  <c r="G493"/>
  <c r="AM492"/>
  <c r="AL492" s="1"/>
  <c r="Y492"/>
  <c r="X492" s="1"/>
  <c r="G492"/>
  <c r="AM491"/>
  <c r="AL491" s="1"/>
  <c r="Y491"/>
  <c r="X491" s="1"/>
  <c r="G491"/>
  <c r="AM490"/>
  <c r="AL490" s="1"/>
  <c r="Y490"/>
  <c r="X490" s="1"/>
  <c r="G490"/>
  <c r="AM489"/>
  <c r="AL489" s="1"/>
  <c r="Y489"/>
  <c r="X489" s="1"/>
  <c r="G489"/>
  <c r="AM488"/>
  <c r="AL488" s="1"/>
  <c r="Y488"/>
  <c r="X488" s="1"/>
  <c r="G488"/>
  <c r="AM487"/>
  <c r="AL487" s="1"/>
  <c r="Y487"/>
  <c r="X487" s="1"/>
  <c r="G487"/>
  <c r="AM486"/>
  <c r="AL486" s="1"/>
  <c r="Y486"/>
  <c r="X486" s="1"/>
  <c r="G486"/>
  <c r="AM485"/>
  <c r="AL485" s="1"/>
  <c r="Y485"/>
  <c r="X485" s="1"/>
  <c r="G485"/>
  <c r="AM484"/>
  <c r="AL484" s="1"/>
  <c r="Y484"/>
  <c r="X484" s="1"/>
  <c r="G484"/>
  <c r="AM483"/>
  <c r="AL483" s="1"/>
  <c r="Y483"/>
  <c r="X483" s="1"/>
  <c r="G483"/>
  <c r="AM482"/>
  <c r="AL482" s="1"/>
  <c r="Y482"/>
  <c r="X482" s="1"/>
  <c r="G482"/>
  <c r="AM481"/>
  <c r="AL481" s="1"/>
  <c r="Y481"/>
  <c r="X481" s="1"/>
  <c r="G481"/>
  <c r="AM480"/>
  <c r="AL480" s="1"/>
  <c r="Y480"/>
  <c r="X480" s="1"/>
  <c r="G480"/>
  <c r="AM479"/>
  <c r="AL479" s="1"/>
  <c r="Y479"/>
  <c r="X479" s="1"/>
  <c r="G479"/>
  <c r="AM478"/>
  <c r="AL478" s="1"/>
  <c r="Y478"/>
  <c r="X478" s="1"/>
  <c r="G478"/>
  <c r="AM477"/>
  <c r="AL477" s="1"/>
  <c r="Y477"/>
  <c r="X477" s="1"/>
  <c r="G477"/>
  <c r="AM476"/>
  <c r="AL476" s="1"/>
  <c r="Y476"/>
  <c r="X476" s="1"/>
  <c r="G476"/>
  <c r="AM475"/>
  <c r="AL475" s="1"/>
  <c r="Y475"/>
  <c r="X475" s="1"/>
  <c r="G475"/>
  <c r="AM474"/>
  <c r="AL474" s="1"/>
  <c r="Y474"/>
  <c r="X474" s="1"/>
  <c r="G474"/>
  <c r="AM473"/>
  <c r="AL473" s="1"/>
  <c r="Y473"/>
  <c r="X473" s="1"/>
  <c r="G473"/>
  <c r="AM472"/>
  <c r="AL472" s="1"/>
  <c r="Y472"/>
  <c r="X472" s="1"/>
  <c r="G472"/>
  <c r="AM471"/>
  <c r="AL471" s="1"/>
  <c r="Y471"/>
  <c r="X471" s="1"/>
  <c r="G471"/>
  <c r="AM470"/>
  <c r="AL470" s="1"/>
  <c r="Y470"/>
  <c r="X470" s="1"/>
  <c r="G470"/>
  <c r="AM469"/>
  <c r="AL469" s="1"/>
  <c r="Y469"/>
  <c r="X469" s="1"/>
  <c r="G469"/>
  <c r="AM468"/>
  <c r="AL468" s="1"/>
  <c r="Y468"/>
  <c r="X468" s="1"/>
  <c r="G468"/>
  <c r="AM467"/>
  <c r="AL467" s="1"/>
  <c r="Y467"/>
  <c r="X467" s="1"/>
  <c r="G467"/>
  <c r="AM466"/>
  <c r="AL466" s="1"/>
  <c r="Y466"/>
  <c r="X466" s="1"/>
  <c r="G466"/>
  <c r="AM465"/>
  <c r="AL465" s="1"/>
  <c r="Y465"/>
  <c r="X465" s="1"/>
  <c r="G465"/>
  <c r="AM464"/>
  <c r="AL464" s="1"/>
  <c r="Y464"/>
  <c r="X464" s="1"/>
  <c r="G464"/>
  <c r="AM463"/>
  <c r="AL463" s="1"/>
  <c r="Y463"/>
  <c r="X463" s="1"/>
  <c r="G463"/>
  <c r="AM462"/>
  <c r="AL462" s="1"/>
  <c r="Y462"/>
  <c r="X462" s="1"/>
  <c r="G462"/>
  <c r="AM461"/>
  <c r="AL461" s="1"/>
  <c r="Y461"/>
  <c r="X461" s="1"/>
  <c r="G461"/>
  <c r="AM460"/>
  <c r="AL460" s="1"/>
  <c r="Y460"/>
  <c r="X460" s="1"/>
  <c r="G460"/>
  <c r="AM459"/>
  <c r="AL459" s="1"/>
  <c r="Y459"/>
  <c r="X459" s="1"/>
  <c r="G459"/>
  <c r="AM458"/>
  <c r="AL458" s="1"/>
  <c r="Y458"/>
  <c r="X458" s="1"/>
  <c r="G458"/>
  <c r="AM457"/>
  <c r="AL457" s="1"/>
  <c r="Y457"/>
  <c r="X457" s="1"/>
  <c r="G457"/>
  <c r="AM456"/>
  <c r="AL456" s="1"/>
  <c r="Y456"/>
  <c r="X456" s="1"/>
  <c r="G456"/>
  <c r="AM455"/>
  <c r="AL455" s="1"/>
  <c r="Y455"/>
  <c r="X455" s="1"/>
  <c r="G455"/>
  <c r="AM454"/>
  <c r="AL454" s="1"/>
  <c r="Y454"/>
  <c r="X454" s="1"/>
  <c r="G454"/>
  <c r="AM453"/>
  <c r="AL453" s="1"/>
  <c r="Y453"/>
  <c r="X453" s="1"/>
  <c r="G453"/>
  <c r="AM452"/>
  <c r="AL452" s="1"/>
  <c r="Y452"/>
  <c r="X452" s="1"/>
  <c r="G452"/>
  <c r="AM451"/>
  <c r="AL451" s="1"/>
  <c r="Y451"/>
  <c r="X451" s="1"/>
  <c r="G451"/>
  <c r="AM450"/>
  <c r="AL450" s="1"/>
  <c r="Y450"/>
  <c r="X450" s="1"/>
  <c r="G450"/>
  <c r="AM449"/>
  <c r="AL449" s="1"/>
  <c r="Y449"/>
  <c r="X449" s="1"/>
  <c r="G449"/>
  <c r="AM448"/>
  <c r="AL448" s="1"/>
  <c r="Y448"/>
  <c r="X448" s="1"/>
  <c r="G448"/>
  <c r="AM447"/>
  <c r="AL447" s="1"/>
  <c r="Y447"/>
  <c r="X447" s="1"/>
  <c r="G447"/>
  <c r="AM446"/>
  <c r="AL446" s="1"/>
  <c r="Y446"/>
  <c r="X446" s="1"/>
  <c r="G446"/>
  <c r="AM445"/>
  <c r="AL445" s="1"/>
  <c r="Y445"/>
  <c r="X445" s="1"/>
  <c r="G445"/>
  <c r="AM444"/>
  <c r="AL444" s="1"/>
  <c r="Y444"/>
  <c r="X444" s="1"/>
  <c r="G444"/>
  <c r="AM443"/>
  <c r="AL443" s="1"/>
  <c r="Y443"/>
  <c r="X443" s="1"/>
  <c r="G443"/>
  <c r="AM442"/>
  <c r="AL442" s="1"/>
  <c r="Y442"/>
  <c r="X442" s="1"/>
  <c r="G442"/>
  <c r="AM441"/>
  <c r="AL441" s="1"/>
  <c r="Y441"/>
  <c r="X441" s="1"/>
  <c r="G441"/>
  <c r="AM440"/>
  <c r="AL440" s="1"/>
  <c r="Y440"/>
  <c r="X440" s="1"/>
  <c r="G440"/>
  <c r="AM439"/>
  <c r="AL439" s="1"/>
  <c r="Y439"/>
  <c r="X439" s="1"/>
  <c r="G439"/>
  <c r="AM438"/>
  <c r="AL438" s="1"/>
  <c r="Y438"/>
  <c r="X438" s="1"/>
  <c r="G438"/>
  <c r="AM437"/>
  <c r="AL437" s="1"/>
  <c r="Y437"/>
  <c r="X437" s="1"/>
  <c r="G437"/>
  <c r="AM436"/>
  <c r="AL436" s="1"/>
  <c r="Y436"/>
  <c r="X436" s="1"/>
  <c r="G436"/>
  <c r="AM435"/>
  <c r="AL435" s="1"/>
  <c r="Y435"/>
  <c r="X435" s="1"/>
  <c r="G435"/>
  <c r="AM434"/>
  <c r="AL434" s="1"/>
  <c r="Y434"/>
  <c r="X434" s="1"/>
  <c r="G434"/>
  <c r="AM433"/>
  <c r="AL433" s="1"/>
  <c r="Y433"/>
  <c r="X433" s="1"/>
  <c r="G433"/>
  <c r="AM432"/>
  <c r="AL432" s="1"/>
  <c r="Y432"/>
  <c r="X432" s="1"/>
  <c r="G432"/>
  <c r="AM431"/>
  <c r="AL431" s="1"/>
  <c r="Y431"/>
  <c r="X431" s="1"/>
  <c r="G431"/>
  <c r="AM430"/>
  <c r="AL430" s="1"/>
  <c r="Y430"/>
  <c r="X430" s="1"/>
  <c r="G430"/>
  <c r="AM429"/>
  <c r="AL429" s="1"/>
  <c r="Y429"/>
  <c r="X429" s="1"/>
  <c r="G429"/>
  <c r="AM428"/>
  <c r="AL428" s="1"/>
  <c r="Y428"/>
  <c r="X428" s="1"/>
  <c r="G428"/>
  <c r="AM427"/>
  <c r="AL427" s="1"/>
  <c r="Y427"/>
  <c r="X427" s="1"/>
  <c r="G427"/>
  <c r="AM426"/>
  <c r="AL426" s="1"/>
  <c r="Y426"/>
  <c r="X426" s="1"/>
  <c r="G426"/>
  <c r="AM425"/>
  <c r="AL425" s="1"/>
  <c r="Y425"/>
  <c r="X425" s="1"/>
  <c r="G425"/>
  <c r="AM424"/>
  <c r="AL424" s="1"/>
  <c r="Y424"/>
  <c r="X424" s="1"/>
  <c r="G424"/>
  <c r="AM423"/>
  <c r="AL423" s="1"/>
  <c r="Y423"/>
  <c r="X423" s="1"/>
  <c r="G423"/>
  <c r="AM422"/>
  <c r="AL422" s="1"/>
  <c r="Y422"/>
  <c r="X422" s="1"/>
  <c r="G422"/>
  <c r="AM421"/>
  <c r="AL421" s="1"/>
  <c r="Y421"/>
  <c r="X421" s="1"/>
  <c r="G421"/>
  <c r="AM420"/>
  <c r="AL420" s="1"/>
  <c r="Y420"/>
  <c r="X420" s="1"/>
  <c r="G420"/>
  <c r="AM419"/>
  <c r="AL419" s="1"/>
  <c r="Y419"/>
  <c r="X419" s="1"/>
  <c r="G419"/>
  <c r="AM418"/>
  <c r="AL418" s="1"/>
  <c r="Y418"/>
  <c r="X418" s="1"/>
  <c r="G418"/>
  <c r="AM417"/>
  <c r="AL417" s="1"/>
  <c r="Y417"/>
  <c r="X417" s="1"/>
  <c r="G417"/>
  <c r="AM416"/>
  <c r="AL416" s="1"/>
  <c r="Y416"/>
  <c r="X416" s="1"/>
  <c r="G416"/>
  <c r="AM415"/>
  <c r="AL415" s="1"/>
  <c r="Y415"/>
  <c r="X415" s="1"/>
  <c r="G415"/>
  <c r="AM414"/>
  <c r="AL414" s="1"/>
  <c r="Y414"/>
  <c r="X414" s="1"/>
  <c r="G414"/>
  <c r="AM413"/>
  <c r="AL413" s="1"/>
  <c r="Y413"/>
  <c r="X413" s="1"/>
  <c r="G413"/>
  <c r="AM412"/>
  <c r="AL412" s="1"/>
  <c r="Y412"/>
  <c r="X412" s="1"/>
  <c r="G412"/>
  <c r="AM411"/>
  <c r="AL411" s="1"/>
  <c r="Y411"/>
  <c r="X411" s="1"/>
  <c r="G411"/>
  <c r="AM410"/>
  <c r="AL410" s="1"/>
  <c r="Y410"/>
  <c r="X410" s="1"/>
  <c r="G410"/>
  <c r="AM409"/>
  <c r="AL409" s="1"/>
  <c r="Y409"/>
  <c r="X409" s="1"/>
  <c r="G409"/>
  <c r="AM408"/>
  <c r="AL408" s="1"/>
  <c r="Y408"/>
  <c r="X408" s="1"/>
  <c r="G408"/>
  <c r="AM407"/>
  <c r="AL407" s="1"/>
  <c r="Y407"/>
  <c r="X407" s="1"/>
  <c r="G407"/>
  <c r="AM1345"/>
  <c r="AL1345" s="1"/>
  <c r="Y1345"/>
  <c r="X1345" s="1"/>
  <c r="G1345"/>
  <c r="AM1344"/>
  <c r="AL1344" s="1"/>
  <c r="Y1344"/>
  <c r="X1344" s="1"/>
  <c r="G1344"/>
  <c r="AM1343"/>
  <c r="AL1343" s="1"/>
  <c r="Y1343"/>
  <c r="X1343" s="1"/>
  <c r="G1343"/>
  <c r="AM1342"/>
  <c r="AL1342" s="1"/>
  <c r="Y1342"/>
  <c r="X1342" s="1"/>
  <c r="G1342"/>
  <c r="AM1341"/>
  <c r="AL1341" s="1"/>
  <c r="Y1341"/>
  <c r="X1341" s="1"/>
  <c r="G1341"/>
  <c r="AM1340"/>
  <c r="AL1340" s="1"/>
  <c r="Y1340"/>
  <c r="X1340" s="1"/>
  <c r="G1340"/>
  <c r="AM1339"/>
  <c r="AL1339" s="1"/>
  <c r="Y1339"/>
  <c r="X1339" s="1"/>
  <c r="G1339"/>
  <c r="AM1338"/>
  <c r="AL1338" s="1"/>
  <c r="Y1338"/>
  <c r="X1338" s="1"/>
  <c r="G1338"/>
  <c r="AM1337"/>
  <c r="AL1337" s="1"/>
  <c r="Y1337"/>
  <c r="X1337" s="1"/>
  <c r="G1337"/>
  <c r="AM1336"/>
  <c r="AL1336" s="1"/>
  <c r="Y1336"/>
  <c r="X1336" s="1"/>
  <c r="G1336"/>
  <c r="AM1335"/>
  <c r="AL1335" s="1"/>
  <c r="Y1335"/>
  <c r="X1335" s="1"/>
  <c r="G1335"/>
  <c r="AM1334"/>
  <c r="AL1334" s="1"/>
  <c r="Y1334"/>
  <c r="X1334" s="1"/>
  <c r="G1334"/>
  <c r="AM1333"/>
  <c r="AL1333" s="1"/>
  <c r="Y1333"/>
  <c r="X1333" s="1"/>
  <c r="G1333"/>
  <c r="AM406"/>
  <c r="AL406" s="1"/>
  <c r="Y406"/>
  <c r="X406" s="1"/>
  <c r="G406"/>
  <c r="AM405"/>
  <c r="AL405" s="1"/>
  <c r="Y405"/>
  <c r="X405" s="1"/>
  <c r="G405"/>
  <c r="AM404"/>
  <c r="AL404" s="1"/>
  <c r="Y404"/>
  <c r="X404" s="1"/>
  <c r="G404"/>
  <c r="AM403"/>
  <c r="AL403" s="1"/>
  <c r="Y403"/>
  <c r="X403" s="1"/>
  <c r="G403"/>
  <c r="AM402"/>
  <c r="AL402" s="1"/>
  <c r="Y402"/>
  <c r="X402" s="1"/>
  <c r="G402"/>
  <c r="AM401"/>
  <c r="AL401" s="1"/>
  <c r="Y401"/>
  <c r="X401" s="1"/>
  <c r="G401"/>
  <c r="AM400"/>
  <c r="AL400" s="1"/>
  <c r="Y400"/>
  <c r="X400" s="1"/>
  <c r="G400"/>
  <c r="AM399"/>
  <c r="AL399" s="1"/>
  <c r="Y399"/>
  <c r="X399" s="1"/>
  <c r="G399"/>
  <c r="AM398"/>
  <c r="AL398" s="1"/>
  <c r="Y398"/>
  <c r="X398" s="1"/>
  <c r="G398"/>
  <c r="AM397"/>
  <c r="AL397" s="1"/>
  <c r="Y397"/>
  <c r="X397" s="1"/>
  <c r="G397"/>
  <c r="AM396"/>
  <c r="AL396" s="1"/>
  <c r="Y396"/>
  <c r="X396" s="1"/>
  <c r="G396"/>
  <c r="AM395"/>
  <c r="AL395" s="1"/>
  <c r="Y395"/>
  <c r="X395" s="1"/>
  <c r="G395"/>
  <c r="AM1332"/>
  <c r="AL1332" s="1"/>
  <c r="Y1332"/>
  <c r="X1332" s="1"/>
  <c r="G1332"/>
  <c r="AM1331"/>
  <c r="AL1331" s="1"/>
  <c r="Y1331"/>
  <c r="X1331" s="1"/>
  <c r="G1331"/>
  <c r="AM1330"/>
  <c r="AL1330" s="1"/>
  <c r="Y1330"/>
  <c r="X1330" s="1"/>
  <c r="G1330"/>
  <c r="AM1329"/>
  <c r="AL1329" s="1"/>
  <c r="Y1329"/>
  <c r="X1329" s="1"/>
  <c r="G1329"/>
  <c r="AM1328"/>
  <c r="AL1328" s="1"/>
  <c r="Y1328"/>
  <c r="X1328" s="1"/>
  <c r="G1328"/>
  <c r="AM1327"/>
  <c r="AL1327" s="1"/>
  <c r="Y1327"/>
  <c r="X1327" s="1"/>
  <c r="G1327"/>
  <c r="AM1326"/>
  <c r="AL1326" s="1"/>
  <c r="Y1326"/>
  <c r="X1326" s="1"/>
  <c r="G1326"/>
  <c r="AM1325"/>
  <c r="AL1325" s="1"/>
  <c r="Y1325"/>
  <c r="X1325" s="1"/>
  <c r="G1325"/>
  <c r="AM1324"/>
  <c r="AL1324" s="1"/>
  <c r="Y1324"/>
  <c r="X1324" s="1"/>
  <c r="G1324"/>
  <c r="AM1323"/>
  <c r="AL1323" s="1"/>
  <c r="Y1323"/>
  <c r="X1323" s="1"/>
  <c r="G1323"/>
  <c r="AM1322"/>
  <c r="AL1322" s="1"/>
  <c r="Y1322"/>
  <c r="X1322" s="1"/>
  <c r="G1322"/>
  <c r="AM1321"/>
  <c r="AL1321" s="1"/>
  <c r="Y1321"/>
  <c r="X1321" s="1"/>
  <c r="G1321"/>
  <c r="AM1320"/>
  <c r="AL1320" s="1"/>
  <c r="Y1320"/>
  <c r="X1320" s="1"/>
  <c r="G1320"/>
  <c r="AM1319"/>
  <c r="AL1319" s="1"/>
  <c r="Y1319"/>
  <c r="X1319" s="1"/>
  <c r="G1319"/>
  <c r="AM1318"/>
  <c r="AL1318" s="1"/>
  <c r="Y1318"/>
  <c r="X1318" s="1"/>
  <c r="G1318"/>
  <c r="AM1317"/>
  <c r="AL1317" s="1"/>
  <c r="Y1317"/>
  <c r="X1317" s="1"/>
  <c r="G1317"/>
  <c r="AM1316"/>
  <c r="AL1316" s="1"/>
  <c r="Y1316"/>
  <c r="X1316" s="1"/>
  <c r="G1316"/>
  <c r="AM1315"/>
  <c r="AL1315" s="1"/>
  <c r="Y1315"/>
  <c r="X1315" s="1"/>
  <c r="G1315"/>
  <c r="AM1314"/>
  <c r="AL1314" s="1"/>
  <c r="Y1314"/>
  <c r="X1314" s="1"/>
  <c r="G1314"/>
  <c r="AM1313"/>
  <c r="AL1313" s="1"/>
  <c r="Y1313"/>
  <c r="X1313" s="1"/>
  <c r="G1313"/>
  <c r="AM1312"/>
  <c r="AL1312" s="1"/>
  <c r="Y1312"/>
  <c r="X1312" s="1"/>
  <c r="G1312"/>
  <c r="AM1311"/>
  <c r="AL1311" s="1"/>
  <c r="Y1311"/>
  <c r="X1311" s="1"/>
  <c r="G1311"/>
  <c r="AM1310"/>
  <c r="AL1310" s="1"/>
  <c r="Y1310"/>
  <c r="X1310" s="1"/>
  <c r="G1310"/>
  <c r="AM1309"/>
  <c r="AL1309" s="1"/>
  <c r="Y1309"/>
  <c r="X1309" s="1"/>
  <c r="G1309"/>
  <c r="AM1308"/>
  <c r="AL1308" s="1"/>
  <c r="Y1308"/>
  <c r="X1308" s="1"/>
  <c r="G1308"/>
  <c r="AM1307"/>
  <c r="AL1307" s="1"/>
  <c r="Y1307"/>
  <c r="X1307" s="1"/>
  <c r="G1307"/>
  <c r="AM1306"/>
  <c r="AL1306" s="1"/>
  <c r="Y1306"/>
  <c r="X1306" s="1"/>
  <c r="G1306"/>
  <c r="AM1305"/>
  <c r="AL1305" s="1"/>
  <c r="Y1305"/>
  <c r="X1305" s="1"/>
  <c r="G1305"/>
  <c r="AM1304"/>
  <c r="AL1304" s="1"/>
  <c r="Y1304"/>
  <c r="X1304" s="1"/>
  <c r="G1304"/>
  <c r="AM1303"/>
  <c r="AL1303" s="1"/>
  <c r="Y1303"/>
  <c r="X1303" s="1"/>
  <c r="G1303"/>
  <c r="AM1302"/>
  <c r="AL1302" s="1"/>
  <c r="Y1302"/>
  <c r="X1302" s="1"/>
  <c r="G1302"/>
  <c r="AM1301"/>
  <c r="AL1301" s="1"/>
  <c r="Y1301"/>
  <c r="X1301" s="1"/>
  <c r="G1301"/>
  <c r="AM1300"/>
  <c r="AL1300" s="1"/>
  <c r="Y1300"/>
  <c r="X1300" s="1"/>
  <c r="G1300"/>
  <c r="AM1299"/>
  <c r="AL1299" s="1"/>
  <c r="Y1299"/>
  <c r="X1299" s="1"/>
  <c r="G1299"/>
  <c r="AM1298"/>
  <c r="AL1298" s="1"/>
  <c r="Y1298"/>
  <c r="X1298" s="1"/>
  <c r="G1298"/>
  <c r="AM1297"/>
  <c r="AL1297" s="1"/>
  <c r="Y1297"/>
  <c r="X1297" s="1"/>
  <c r="G1297"/>
  <c r="AM1296"/>
  <c r="AL1296" s="1"/>
  <c r="Y1296"/>
  <c r="X1296" s="1"/>
  <c r="G1296"/>
  <c r="AM1295"/>
  <c r="AL1295" s="1"/>
  <c r="Y1295"/>
  <c r="X1295" s="1"/>
  <c r="G1295"/>
  <c r="AM1294"/>
  <c r="AL1294" s="1"/>
  <c r="Y1294"/>
  <c r="X1294" s="1"/>
  <c r="G1294"/>
  <c r="AM1293"/>
  <c r="AL1293" s="1"/>
  <c r="Y1293"/>
  <c r="X1293" s="1"/>
  <c r="G1293"/>
  <c r="AM1292"/>
  <c r="AL1292" s="1"/>
  <c r="Y1292"/>
  <c r="X1292" s="1"/>
  <c r="G1292"/>
  <c r="AM1291"/>
  <c r="AL1291" s="1"/>
  <c r="Y1291"/>
  <c r="X1291" s="1"/>
  <c r="G1291"/>
  <c r="AM1290"/>
  <c r="AL1290" s="1"/>
  <c r="Y1290"/>
  <c r="X1290" s="1"/>
  <c r="G1290"/>
  <c r="AM1289"/>
  <c r="AL1289" s="1"/>
  <c r="Y1289"/>
  <c r="X1289" s="1"/>
  <c r="G1289"/>
  <c r="AM1288"/>
  <c r="AL1288" s="1"/>
  <c r="Y1288"/>
  <c r="X1288" s="1"/>
  <c r="G1288"/>
  <c r="AM1287"/>
  <c r="AL1287" s="1"/>
  <c r="Y1287"/>
  <c r="X1287" s="1"/>
  <c r="G1287"/>
  <c r="AM1286"/>
  <c r="AL1286" s="1"/>
  <c r="Y1286"/>
  <c r="X1286" s="1"/>
  <c r="G1286"/>
  <c r="AM1285"/>
  <c r="AL1285" s="1"/>
  <c r="Y1285"/>
  <c r="X1285" s="1"/>
  <c r="G1285"/>
  <c r="AM1284"/>
  <c r="AL1284" s="1"/>
  <c r="Y1284"/>
  <c r="X1284" s="1"/>
  <c r="G1284"/>
  <c r="AM1283"/>
  <c r="AL1283" s="1"/>
  <c r="Y1283"/>
  <c r="X1283" s="1"/>
  <c r="G1283"/>
  <c r="AM1282"/>
  <c r="AL1282" s="1"/>
  <c r="Y1282"/>
  <c r="X1282" s="1"/>
  <c r="G1282"/>
  <c r="AM1281"/>
  <c r="AL1281" s="1"/>
  <c r="Y1281"/>
  <c r="X1281" s="1"/>
  <c r="G1281"/>
  <c r="AM1280"/>
  <c r="AL1280" s="1"/>
  <c r="Y1280"/>
  <c r="X1280" s="1"/>
  <c r="G1280"/>
  <c r="AM1279"/>
  <c r="AL1279" s="1"/>
  <c r="Y1279"/>
  <c r="X1279" s="1"/>
  <c r="G1279"/>
  <c r="AM1278"/>
  <c r="AL1278" s="1"/>
  <c r="Y1278"/>
  <c r="X1278" s="1"/>
  <c r="G1278"/>
  <c r="AM1277"/>
  <c r="AL1277" s="1"/>
  <c r="Y1277"/>
  <c r="X1277" s="1"/>
  <c r="G1277"/>
  <c r="AM1276"/>
  <c r="AL1276" s="1"/>
  <c r="Y1276"/>
  <c r="X1276" s="1"/>
  <c r="G1276"/>
  <c r="AM1275"/>
  <c r="AL1275" s="1"/>
  <c r="Y1275"/>
  <c r="X1275" s="1"/>
  <c r="G1275"/>
  <c r="AM1274"/>
  <c r="AL1274" s="1"/>
  <c r="Y1274"/>
  <c r="X1274" s="1"/>
  <c r="G1274"/>
  <c r="AM394"/>
  <c r="AL394" s="1"/>
  <c r="Y394"/>
  <c r="X394" s="1"/>
  <c r="G394"/>
  <c r="AM393"/>
  <c r="AL393" s="1"/>
  <c r="Y393"/>
  <c r="X393" s="1"/>
  <c r="G393"/>
  <c r="AM392"/>
  <c r="AL392" s="1"/>
  <c r="Y392"/>
  <c r="X392" s="1"/>
  <c r="G392"/>
  <c r="AM391"/>
  <c r="AL391" s="1"/>
  <c r="Y391"/>
  <c r="X391" s="1"/>
  <c r="G391"/>
  <c r="AM390"/>
  <c r="AL390" s="1"/>
  <c r="Y390"/>
  <c r="X390" s="1"/>
  <c r="G390"/>
  <c r="AM389"/>
  <c r="AL389" s="1"/>
  <c r="Y389"/>
  <c r="X389" s="1"/>
  <c r="G389"/>
  <c r="AM388"/>
  <c r="AL388" s="1"/>
  <c r="Y388"/>
  <c r="X388" s="1"/>
  <c r="G388"/>
  <c r="AM387"/>
  <c r="AL387" s="1"/>
  <c r="Y387"/>
  <c r="X387" s="1"/>
  <c r="G387"/>
  <c r="AM386"/>
  <c r="AL386" s="1"/>
  <c r="Y386"/>
  <c r="X386" s="1"/>
  <c r="G386"/>
  <c r="AM385"/>
  <c r="AL385" s="1"/>
  <c r="Y385"/>
  <c r="X385" s="1"/>
  <c r="G385"/>
  <c r="AM384"/>
  <c r="AL384" s="1"/>
  <c r="Y384"/>
  <c r="X384" s="1"/>
  <c r="G384"/>
  <c r="AM383"/>
  <c r="AL383" s="1"/>
  <c r="Y383"/>
  <c r="X383" s="1"/>
  <c r="G383"/>
  <c r="AM382"/>
  <c r="AL382" s="1"/>
  <c r="Y382"/>
  <c r="X382" s="1"/>
  <c r="G382"/>
  <c r="AM381"/>
  <c r="AL381" s="1"/>
  <c r="Y381"/>
  <c r="X381" s="1"/>
  <c r="G381"/>
  <c r="AM380"/>
  <c r="AL380" s="1"/>
  <c r="Y380"/>
  <c r="X380" s="1"/>
  <c r="G380"/>
  <c r="AM379"/>
  <c r="AL379" s="1"/>
  <c r="Y379"/>
  <c r="X379" s="1"/>
  <c r="G379"/>
  <c r="AM378"/>
  <c r="AL378" s="1"/>
  <c r="Y378"/>
  <c r="X378" s="1"/>
  <c r="G378"/>
  <c r="AM377"/>
  <c r="AL377" s="1"/>
  <c r="Y377"/>
  <c r="X377" s="1"/>
  <c r="G377"/>
  <c r="AM376"/>
  <c r="AL376" s="1"/>
  <c r="Y376"/>
  <c r="X376" s="1"/>
  <c r="G376"/>
  <c r="AM375"/>
  <c r="AL375" s="1"/>
  <c r="Y375"/>
  <c r="X375" s="1"/>
  <c r="G375"/>
  <c r="AM374"/>
  <c r="AL374" s="1"/>
  <c r="Y374"/>
  <c r="X374" s="1"/>
  <c r="G374"/>
  <c r="AM373"/>
  <c r="AL373" s="1"/>
  <c r="Y373"/>
  <c r="X373" s="1"/>
  <c r="G373"/>
  <c r="AM372"/>
  <c r="AL372" s="1"/>
  <c r="Y372"/>
  <c r="X372" s="1"/>
  <c r="G372"/>
  <c r="AM371"/>
  <c r="AL371" s="1"/>
  <c r="Y371"/>
  <c r="X371" s="1"/>
  <c r="G371"/>
  <c r="AM370"/>
  <c r="AL370" s="1"/>
  <c r="Y370"/>
  <c r="X370" s="1"/>
  <c r="G370"/>
  <c r="AM1273"/>
  <c r="AL1273" s="1"/>
  <c r="Y1273"/>
  <c r="X1273" s="1"/>
  <c r="G1273"/>
  <c r="AM1272"/>
  <c r="AL1272" s="1"/>
  <c r="Y1272"/>
  <c r="X1272" s="1"/>
  <c r="G1272"/>
  <c r="AM1271"/>
  <c r="AL1271" s="1"/>
  <c r="Y1271"/>
  <c r="X1271" s="1"/>
  <c r="G1271"/>
  <c r="AM1270"/>
  <c r="AL1270" s="1"/>
  <c r="Y1270"/>
  <c r="X1270" s="1"/>
  <c r="G1270"/>
  <c r="AM1269"/>
  <c r="AL1269" s="1"/>
  <c r="Y1269"/>
  <c r="X1269" s="1"/>
  <c r="G1269"/>
  <c r="AM1268"/>
  <c r="AL1268" s="1"/>
  <c r="Y1268"/>
  <c r="X1268" s="1"/>
  <c r="G1268"/>
  <c r="AM1267"/>
  <c r="AL1267" s="1"/>
  <c r="Y1267"/>
  <c r="X1267" s="1"/>
  <c r="G1267"/>
  <c r="AM1266"/>
  <c r="AL1266" s="1"/>
  <c r="Y1266"/>
  <c r="X1266" s="1"/>
  <c r="G1266"/>
  <c r="AM1265"/>
  <c r="AL1265" s="1"/>
  <c r="Y1265"/>
  <c r="X1265" s="1"/>
  <c r="G1265"/>
  <c r="AM1264"/>
  <c r="AL1264" s="1"/>
  <c r="Y1264"/>
  <c r="X1264" s="1"/>
  <c r="G1264"/>
  <c r="AM1263"/>
  <c r="AL1263" s="1"/>
  <c r="Y1263"/>
  <c r="X1263" s="1"/>
  <c r="G1263"/>
  <c r="AM1262"/>
  <c r="AL1262" s="1"/>
  <c r="Y1262"/>
  <c r="X1262" s="1"/>
  <c r="G1262"/>
  <c r="AM1261"/>
  <c r="AL1261" s="1"/>
  <c r="Y1261"/>
  <c r="X1261" s="1"/>
  <c r="G1261"/>
  <c r="AM1260"/>
  <c r="AL1260" s="1"/>
  <c r="Y1260"/>
  <c r="X1260" s="1"/>
  <c r="G1260"/>
  <c r="AM1259"/>
  <c r="AL1259" s="1"/>
  <c r="Y1259"/>
  <c r="X1259" s="1"/>
  <c r="G1259"/>
  <c r="AM1258"/>
  <c r="AL1258" s="1"/>
  <c r="Y1258"/>
  <c r="X1258" s="1"/>
  <c r="G1258"/>
  <c r="AM1257"/>
  <c r="AL1257" s="1"/>
  <c r="Y1257"/>
  <c r="X1257" s="1"/>
  <c r="G1257"/>
  <c r="AM1256"/>
  <c r="AL1256" s="1"/>
  <c r="Y1256"/>
  <c r="X1256" s="1"/>
  <c r="G1256"/>
  <c r="AM1255"/>
  <c r="AL1255" s="1"/>
  <c r="Y1255"/>
  <c r="X1255" s="1"/>
  <c r="G1255"/>
  <c r="AM1254"/>
  <c r="AL1254" s="1"/>
  <c r="Y1254"/>
  <c r="X1254" s="1"/>
  <c r="G1254"/>
  <c r="AM1253"/>
  <c r="AL1253" s="1"/>
  <c r="Y1253"/>
  <c r="X1253" s="1"/>
  <c r="G1253"/>
  <c r="AM1252"/>
  <c r="AL1252" s="1"/>
  <c r="Y1252"/>
  <c r="X1252" s="1"/>
  <c r="G1252"/>
  <c r="AM369"/>
  <c r="AL369" s="1"/>
  <c r="Y369"/>
  <c r="X369" s="1"/>
  <c r="G369"/>
  <c r="AM368"/>
  <c r="AL368" s="1"/>
  <c r="Y368"/>
  <c r="X368" s="1"/>
  <c r="G368"/>
  <c r="AM367"/>
  <c r="AL367" s="1"/>
  <c r="Y367"/>
  <c r="X367" s="1"/>
  <c r="G367"/>
  <c r="AM366"/>
  <c r="AL366" s="1"/>
  <c r="Y366"/>
  <c r="X366" s="1"/>
  <c r="G366"/>
  <c r="AM365"/>
  <c r="AL365" s="1"/>
  <c r="Y365"/>
  <c r="X365" s="1"/>
  <c r="G365"/>
  <c r="AM364"/>
  <c r="AL364" s="1"/>
  <c r="Y364"/>
  <c r="X364" s="1"/>
  <c r="G364"/>
  <c r="AM363"/>
  <c r="AL363" s="1"/>
  <c r="Y363"/>
  <c r="X363" s="1"/>
  <c r="G363"/>
  <c r="AM362"/>
  <c r="AL362" s="1"/>
  <c r="Y362"/>
  <c r="X362" s="1"/>
  <c r="G362"/>
  <c r="AM361"/>
  <c r="AL361" s="1"/>
  <c r="Y361"/>
  <c r="X361" s="1"/>
  <c r="G361"/>
  <c r="AM360"/>
  <c r="AL360" s="1"/>
  <c r="Y360"/>
  <c r="X360" s="1"/>
  <c r="G360"/>
  <c r="AM359"/>
  <c r="AL359" s="1"/>
  <c r="Y359"/>
  <c r="X359" s="1"/>
  <c r="G359"/>
  <c r="AM358"/>
  <c r="AL358" s="1"/>
  <c r="Y358"/>
  <c r="X358" s="1"/>
  <c r="G358"/>
  <c r="AM357"/>
  <c r="AL357" s="1"/>
  <c r="Y357"/>
  <c r="X357" s="1"/>
  <c r="G357"/>
  <c r="AM356"/>
  <c r="AL356" s="1"/>
  <c r="Y356"/>
  <c r="X356" s="1"/>
  <c r="G356"/>
  <c r="AM355"/>
  <c r="AL355" s="1"/>
  <c r="Y355"/>
  <c r="X355" s="1"/>
  <c r="G355"/>
  <c r="AM354"/>
  <c r="AL354" s="1"/>
  <c r="Y354"/>
  <c r="X354" s="1"/>
  <c r="G354"/>
  <c r="AM353"/>
  <c r="AL353" s="1"/>
  <c r="Y353"/>
  <c r="X353" s="1"/>
  <c r="G353"/>
  <c r="AM352"/>
  <c r="AL352" s="1"/>
  <c r="Y352"/>
  <c r="X352" s="1"/>
  <c r="G352"/>
  <c r="AM351"/>
  <c r="AL351" s="1"/>
  <c r="Y351"/>
  <c r="X351" s="1"/>
  <c r="G351"/>
  <c r="AM350"/>
  <c r="AL350" s="1"/>
  <c r="Y350"/>
  <c r="X350" s="1"/>
  <c r="G350"/>
  <c r="AM349"/>
  <c r="AL349" s="1"/>
  <c r="Y349"/>
  <c r="X349" s="1"/>
  <c r="G349"/>
  <c r="AM348"/>
  <c r="AL348" s="1"/>
  <c r="Y348"/>
  <c r="X348" s="1"/>
  <c r="G348"/>
  <c r="AM347"/>
  <c r="AL347" s="1"/>
  <c r="Y347"/>
  <c r="X347" s="1"/>
  <c r="G347"/>
  <c r="AM346"/>
  <c r="AL346" s="1"/>
  <c r="Y346"/>
  <c r="X346" s="1"/>
  <c r="G346"/>
  <c r="AM345"/>
  <c r="AL345" s="1"/>
  <c r="Y345"/>
  <c r="X345" s="1"/>
  <c r="G345"/>
  <c r="AM1251"/>
  <c r="AL1251" s="1"/>
  <c r="Y1251"/>
  <c r="X1251" s="1"/>
  <c r="G1251"/>
  <c r="AM1250"/>
  <c r="AL1250" s="1"/>
  <c r="Y1250"/>
  <c r="X1250" s="1"/>
  <c r="G1250"/>
  <c r="AM1249"/>
  <c r="AL1249" s="1"/>
  <c r="Y1249"/>
  <c r="X1249" s="1"/>
  <c r="G1249"/>
  <c r="AM1248"/>
  <c r="AL1248" s="1"/>
  <c r="Y1248"/>
  <c r="X1248" s="1"/>
  <c r="G1248"/>
  <c r="AM1247"/>
  <c r="AL1247" s="1"/>
  <c r="Y1247"/>
  <c r="X1247" s="1"/>
  <c r="G1247"/>
  <c r="AM1246"/>
  <c r="AL1246" s="1"/>
  <c r="Y1246"/>
  <c r="X1246" s="1"/>
  <c r="G1246"/>
  <c r="AM1245"/>
  <c r="AL1245" s="1"/>
  <c r="Y1245"/>
  <c r="X1245" s="1"/>
  <c r="G1245"/>
  <c r="AM1244"/>
  <c r="AL1244" s="1"/>
  <c r="Y1244"/>
  <c r="X1244" s="1"/>
  <c r="G1244"/>
  <c r="AM1243"/>
  <c r="AL1243" s="1"/>
  <c r="Y1243"/>
  <c r="X1243" s="1"/>
  <c r="G1243"/>
  <c r="AM1242"/>
  <c r="AL1242" s="1"/>
  <c r="Y1242"/>
  <c r="X1242" s="1"/>
  <c r="G1242"/>
  <c r="AM1241"/>
  <c r="AL1241" s="1"/>
  <c r="Y1241"/>
  <c r="X1241" s="1"/>
  <c r="G1241"/>
  <c r="AM1240"/>
  <c r="AL1240" s="1"/>
  <c r="Y1240"/>
  <c r="X1240" s="1"/>
  <c r="G1240"/>
  <c r="AM1239"/>
  <c r="AL1239" s="1"/>
  <c r="Y1239"/>
  <c r="X1239" s="1"/>
  <c r="G1239"/>
  <c r="AM1238"/>
  <c r="AL1238" s="1"/>
  <c r="Y1238"/>
  <c r="X1238" s="1"/>
  <c r="G1238"/>
  <c r="AM1237"/>
  <c r="AL1237" s="1"/>
  <c r="Y1237"/>
  <c r="X1237" s="1"/>
  <c r="G1237"/>
  <c r="AM1236"/>
  <c r="AL1236" s="1"/>
  <c r="Y1236"/>
  <c r="X1236" s="1"/>
  <c r="G1236"/>
  <c r="AM1235"/>
  <c r="AL1235" s="1"/>
  <c r="Y1235"/>
  <c r="X1235" s="1"/>
  <c r="G1235"/>
  <c r="AM1234"/>
  <c r="AL1234" s="1"/>
  <c r="Y1234"/>
  <c r="X1234" s="1"/>
  <c r="G1234"/>
  <c r="AM1233"/>
  <c r="AL1233" s="1"/>
  <c r="Y1233"/>
  <c r="X1233" s="1"/>
  <c r="G1233"/>
  <c r="AM1232"/>
  <c r="AL1232" s="1"/>
  <c r="Y1232"/>
  <c r="X1232" s="1"/>
  <c r="G1232"/>
  <c r="AM1231"/>
  <c r="AL1231" s="1"/>
  <c r="Y1231"/>
  <c r="X1231" s="1"/>
  <c r="G1231"/>
  <c r="AM1230"/>
  <c r="AL1230" s="1"/>
  <c r="Y1230"/>
  <c r="X1230" s="1"/>
  <c r="G1230"/>
  <c r="AM1229"/>
  <c r="AL1229" s="1"/>
  <c r="Y1229"/>
  <c r="X1229" s="1"/>
  <c r="G1229"/>
  <c r="AM1228"/>
  <c r="AL1228" s="1"/>
  <c r="Y1228"/>
  <c r="X1228" s="1"/>
  <c r="G1228"/>
  <c r="AM1227"/>
  <c r="AL1227" s="1"/>
  <c r="Y1227"/>
  <c r="X1227" s="1"/>
  <c r="G1227"/>
  <c r="AM1226"/>
  <c r="AL1226" s="1"/>
  <c r="Y1226"/>
  <c r="X1226" s="1"/>
  <c r="G1226"/>
  <c r="AM1225"/>
  <c r="AL1225" s="1"/>
  <c r="Y1225"/>
  <c r="X1225" s="1"/>
  <c r="G1225"/>
  <c r="AM1224"/>
  <c r="AL1224" s="1"/>
  <c r="Y1224"/>
  <c r="X1224" s="1"/>
  <c r="G1224"/>
  <c r="AM1223"/>
  <c r="AL1223" s="1"/>
  <c r="Y1223"/>
  <c r="X1223" s="1"/>
  <c r="G1223"/>
  <c r="AM1222"/>
  <c r="AL1222" s="1"/>
  <c r="Y1222"/>
  <c r="X1222" s="1"/>
  <c r="G1222"/>
  <c r="AM1221"/>
  <c r="AL1221" s="1"/>
  <c r="Y1221"/>
  <c r="X1221" s="1"/>
  <c r="G1221"/>
  <c r="AM1220"/>
  <c r="AL1220" s="1"/>
  <c r="Y1220"/>
  <c r="X1220" s="1"/>
  <c r="G1220"/>
  <c r="AM1219"/>
  <c r="AL1219" s="1"/>
  <c r="Y1219"/>
  <c r="X1219" s="1"/>
  <c r="G1219"/>
  <c r="AM1218"/>
  <c r="AL1218" s="1"/>
  <c r="Y1218"/>
  <c r="X1218" s="1"/>
  <c r="G1218"/>
  <c r="AM1217"/>
  <c r="AL1217" s="1"/>
  <c r="Y1217"/>
  <c r="X1217" s="1"/>
  <c r="G1217"/>
  <c r="AM1216"/>
  <c r="AL1216" s="1"/>
  <c r="Y1216"/>
  <c r="X1216" s="1"/>
  <c r="G1216"/>
  <c r="AM1215"/>
  <c r="AL1215" s="1"/>
  <c r="Y1215"/>
  <c r="X1215" s="1"/>
  <c r="G1215"/>
  <c r="AM1214"/>
  <c r="AL1214" s="1"/>
  <c r="Y1214"/>
  <c r="X1214" s="1"/>
  <c r="G1214"/>
  <c r="AM1213"/>
  <c r="AL1213" s="1"/>
  <c r="Y1213"/>
  <c r="X1213" s="1"/>
  <c r="G1213"/>
  <c r="AM1212"/>
  <c r="AL1212" s="1"/>
  <c r="Y1212"/>
  <c r="X1212" s="1"/>
  <c r="G1212"/>
  <c r="AM1211"/>
  <c r="AL1211" s="1"/>
  <c r="Y1211"/>
  <c r="X1211" s="1"/>
  <c r="G1211"/>
  <c r="AM1210"/>
  <c r="AL1210" s="1"/>
  <c r="Y1210"/>
  <c r="X1210" s="1"/>
  <c r="G1210"/>
  <c r="AM1209"/>
  <c r="AL1209" s="1"/>
  <c r="Y1209"/>
  <c r="X1209" s="1"/>
  <c r="G1209"/>
  <c r="AM1208"/>
  <c r="AL1208" s="1"/>
  <c r="Y1208"/>
  <c r="X1208" s="1"/>
  <c r="G1208"/>
  <c r="AM1207"/>
  <c r="AL1207" s="1"/>
  <c r="Y1207"/>
  <c r="X1207" s="1"/>
  <c r="G1207"/>
  <c r="AM1206"/>
  <c r="AL1206" s="1"/>
  <c r="Y1206"/>
  <c r="X1206" s="1"/>
  <c r="G1206"/>
  <c r="AM1205"/>
  <c r="AL1205" s="1"/>
  <c r="Y1205"/>
  <c r="X1205" s="1"/>
  <c r="G1205"/>
  <c r="AM1204"/>
  <c r="AL1204" s="1"/>
  <c r="Y1204"/>
  <c r="X1204" s="1"/>
  <c r="G1204"/>
  <c r="AM1203"/>
  <c r="AL1203" s="1"/>
  <c r="Y1203"/>
  <c r="X1203" s="1"/>
  <c r="G1203"/>
  <c r="AM1202"/>
  <c r="AL1202" s="1"/>
  <c r="Y1202"/>
  <c r="X1202" s="1"/>
  <c r="G1202"/>
  <c r="AM1201"/>
  <c r="AL1201" s="1"/>
  <c r="Y1201"/>
  <c r="X1201" s="1"/>
  <c r="G1201"/>
  <c r="AM1200"/>
  <c r="AL1200" s="1"/>
  <c r="Y1200"/>
  <c r="X1200" s="1"/>
  <c r="G1200"/>
  <c r="AM1199"/>
  <c r="AL1199" s="1"/>
  <c r="Y1199"/>
  <c r="X1199" s="1"/>
  <c r="G1199"/>
  <c r="AM1198"/>
  <c r="AL1198" s="1"/>
  <c r="Y1198"/>
  <c r="X1198" s="1"/>
  <c r="G1198"/>
  <c r="AM1197"/>
  <c r="AL1197" s="1"/>
  <c r="Y1197"/>
  <c r="X1197" s="1"/>
  <c r="G1197"/>
  <c r="AM1196"/>
  <c r="AL1196" s="1"/>
  <c r="Y1196"/>
  <c r="X1196" s="1"/>
  <c r="G1196"/>
  <c r="AM1195"/>
  <c r="AL1195" s="1"/>
  <c r="Y1195"/>
  <c r="X1195" s="1"/>
  <c r="G1195"/>
  <c r="AM1194"/>
  <c r="AL1194" s="1"/>
  <c r="Y1194"/>
  <c r="X1194" s="1"/>
  <c r="G1194"/>
  <c r="AM1193"/>
  <c r="AL1193" s="1"/>
  <c r="Y1193"/>
  <c r="X1193" s="1"/>
  <c r="G1193"/>
  <c r="AM1192"/>
  <c r="AL1192" s="1"/>
  <c r="Y1192"/>
  <c r="X1192" s="1"/>
  <c r="G1192"/>
  <c r="AM1191"/>
  <c r="AL1191" s="1"/>
  <c r="Y1191"/>
  <c r="X1191" s="1"/>
  <c r="G1191"/>
  <c r="AM1190"/>
  <c r="AL1190" s="1"/>
  <c r="Y1190"/>
  <c r="X1190" s="1"/>
  <c r="G1190"/>
  <c r="AM1189"/>
  <c r="AL1189" s="1"/>
  <c r="Y1189"/>
  <c r="X1189" s="1"/>
  <c r="G1189"/>
  <c r="AM344"/>
  <c r="AL344" s="1"/>
  <c r="Y344"/>
  <c r="X344" s="1"/>
  <c r="G344"/>
  <c r="AM343"/>
  <c r="AL343" s="1"/>
  <c r="Y343"/>
  <c r="X343" s="1"/>
  <c r="G343"/>
  <c r="AM342"/>
  <c r="AL342" s="1"/>
  <c r="Y342"/>
  <c r="X342" s="1"/>
  <c r="G342"/>
  <c r="AM341"/>
  <c r="AL341" s="1"/>
  <c r="Y341"/>
  <c r="X341" s="1"/>
  <c r="G341"/>
  <c r="AM340"/>
  <c r="AL340" s="1"/>
  <c r="Y340"/>
  <c r="X340" s="1"/>
  <c r="G340"/>
  <c r="AM339"/>
  <c r="AL339" s="1"/>
  <c r="Y339"/>
  <c r="X339" s="1"/>
  <c r="G339"/>
  <c r="AM338"/>
  <c r="AL338" s="1"/>
  <c r="Y338"/>
  <c r="X338" s="1"/>
  <c r="G338"/>
  <c r="AM337"/>
  <c r="AL337" s="1"/>
  <c r="Y337"/>
  <c r="X337" s="1"/>
  <c r="G337"/>
  <c r="AM336"/>
  <c r="AL336" s="1"/>
  <c r="Y336"/>
  <c r="X336" s="1"/>
  <c r="G336"/>
  <c r="AM335"/>
  <c r="AL335" s="1"/>
  <c r="Y335"/>
  <c r="X335" s="1"/>
  <c r="G335"/>
  <c r="AM334"/>
  <c r="AL334" s="1"/>
  <c r="Y334"/>
  <c r="X334" s="1"/>
  <c r="G334"/>
  <c r="AM333"/>
  <c r="AL333" s="1"/>
  <c r="Y333"/>
  <c r="X333" s="1"/>
  <c r="G333"/>
  <c r="AM332"/>
  <c r="AL332" s="1"/>
  <c r="Y332"/>
  <c r="X332" s="1"/>
  <c r="G332"/>
  <c r="AM331"/>
  <c r="AL331" s="1"/>
  <c r="Y331"/>
  <c r="X331" s="1"/>
  <c r="G331"/>
  <c r="AM330"/>
  <c r="AL330" s="1"/>
  <c r="Y330"/>
  <c r="X330" s="1"/>
  <c r="G330"/>
  <c r="AM329"/>
  <c r="AL329" s="1"/>
  <c r="Y329"/>
  <c r="X329" s="1"/>
  <c r="G329"/>
  <c r="AM328"/>
  <c r="AL328" s="1"/>
  <c r="Y328"/>
  <c r="X328" s="1"/>
  <c r="G328"/>
  <c r="AM327"/>
  <c r="AL327" s="1"/>
  <c r="Y327"/>
  <c r="X327" s="1"/>
  <c r="G327"/>
  <c r="AM326"/>
  <c r="AL326" s="1"/>
  <c r="Y326"/>
  <c r="X326" s="1"/>
  <c r="G326"/>
  <c r="AM325"/>
  <c r="AL325" s="1"/>
  <c r="Y325"/>
  <c r="X325" s="1"/>
  <c r="G325"/>
  <c r="AM324"/>
  <c r="AL324" s="1"/>
  <c r="Y324"/>
  <c r="X324" s="1"/>
  <c r="G324"/>
  <c r="AM323"/>
  <c r="AL323" s="1"/>
  <c r="Y323"/>
  <c r="X323" s="1"/>
  <c r="G323"/>
  <c r="AM322"/>
  <c r="AL322" s="1"/>
  <c r="Y322"/>
  <c r="X322" s="1"/>
  <c r="G322"/>
  <c r="AM321"/>
  <c r="AL321" s="1"/>
  <c r="Y321"/>
  <c r="X321" s="1"/>
  <c r="G321"/>
  <c r="AM320"/>
  <c r="AL320" s="1"/>
  <c r="Y320"/>
  <c r="X320" s="1"/>
  <c r="G320"/>
  <c r="AM319"/>
  <c r="AL319" s="1"/>
  <c r="Y319"/>
  <c r="X319" s="1"/>
  <c r="G319"/>
  <c r="AM318"/>
  <c r="AL318" s="1"/>
  <c r="Y318"/>
  <c r="X318" s="1"/>
  <c r="G318"/>
  <c r="AM317"/>
  <c r="AL317" s="1"/>
  <c r="Y317"/>
  <c r="X317" s="1"/>
  <c r="G317"/>
  <c r="AM316"/>
  <c r="AL316" s="1"/>
  <c r="Y316"/>
  <c r="X316" s="1"/>
  <c r="G316"/>
  <c r="AM315"/>
  <c r="AL315" s="1"/>
  <c r="Y315"/>
  <c r="X315" s="1"/>
  <c r="G315"/>
  <c r="AM314"/>
  <c r="AL314" s="1"/>
  <c r="Y314"/>
  <c r="X314" s="1"/>
  <c r="G314"/>
  <c r="AM313"/>
  <c r="AL313" s="1"/>
  <c r="Y313"/>
  <c r="X313" s="1"/>
  <c r="G313"/>
  <c r="AM312"/>
  <c r="AL312" s="1"/>
  <c r="Y312"/>
  <c r="X312" s="1"/>
  <c r="G312"/>
  <c r="AM311"/>
  <c r="AL311" s="1"/>
  <c r="Y311"/>
  <c r="X311" s="1"/>
  <c r="G311"/>
  <c r="AM310"/>
  <c r="AL310" s="1"/>
  <c r="Y310"/>
  <c r="X310" s="1"/>
  <c r="G310"/>
  <c r="AM309"/>
  <c r="AL309" s="1"/>
  <c r="Y309"/>
  <c r="X309" s="1"/>
  <c r="G309"/>
  <c r="AM308"/>
  <c r="AL308" s="1"/>
  <c r="Y308"/>
  <c r="X308" s="1"/>
  <c r="G308"/>
  <c r="AM307"/>
  <c r="AL307" s="1"/>
  <c r="Y307"/>
  <c r="X307" s="1"/>
  <c r="G307"/>
  <c r="AM306"/>
  <c r="AL306" s="1"/>
  <c r="Y306"/>
  <c r="X306" s="1"/>
  <c r="G306"/>
  <c r="AM305"/>
  <c r="AL305" s="1"/>
  <c r="Y305"/>
  <c r="X305" s="1"/>
  <c r="G305"/>
  <c r="AM304"/>
  <c r="AL304" s="1"/>
  <c r="Y304"/>
  <c r="X304" s="1"/>
  <c r="G304"/>
  <c r="AM303"/>
  <c r="AL303" s="1"/>
  <c r="Y303"/>
  <c r="X303" s="1"/>
  <c r="G303"/>
  <c r="AM302"/>
  <c r="AL302" s="1"/>
  <c r="Y302"/>
  <c r="X302" s="1"/>
  <c r="G302"/>
  <c r="AM301"/>
  <c r="AL301" s="1"/>
  <c r="Y301"/>
  <c r="X301" s="1"/>
  <c r="G301"/>
  <c r="AM300"/>
  <c r="AL300" s="1"/>
  <c r="Y300"/>
  <c r="X300" s="1"/>
  <c r="G300"/>
  <c r="AM299"/>
  <c r="AL299" s="1"/>
  <c r="Y299"/>
  <c r="X299" s="1"/>
  <c r="G299"/>
  <c r="AM298"/>
  <c r="AL298" s="1"/>
  <c r="Y298"/>
  <c r="X298" s="1"/>
  <c r="G298"/>
  <c r="AM297"/>
  <c r="AL297" s="1"/>
  <c r="Y297"/>
  <c r="X297" s="1"/>
  <c r="G297"/>
  <c r="AM296"/>
  <c r="AL296" s="1"/>
  <c r="Y296"/>
  <c r="X296" s="1"/>
  <c r="G296"/>
  <c r="AM295"/>
  <c r="AL295" s="1"/>
  <c r="Y295"/>
  <c r="X295" s="1"/>
  <c r="G295"/>
  <c r="AM294"/>
  <c r="AL294" s="1"/>
  <c r="Y294"/>
  <c r="X294" s="1"/>
  <c r="G294"/>
  <c r="AM293"/>
  <c r="AL293" s="1"/>
  <c r="Y293"/>
  <c r="X293" s="1"/>
  <c r="G293"/>
  <c r="AM292"/>
  <c r="AL292" s="1"/>
  <c r="Y292"/>
  <c r="X292" s="1"/>
  <c r="G292"/>
  <c r="AM291"/>
  <c r="AL291" s="1"/>
  <c r="Y291"/>
  <c r="X291" s="1"/>
  <c r="G291"/>
  <c r="AM290"/>
  <c r="AL290" s="1"/>
  <c r="Y290"/>
  <c r="X290" s="1"/>
  <c r="G290"/>
  <c r="AM289"/>
  <c r="AL289" s="1"/>
  <c r="Y289"/>
  <c r="X289" s="1"/>
  <c r="G289"/>
  <c r="AM288"/>
  <c r="AL288" s="1"/>
  <c r="Y288"/>
  <c r="X288" s="1"/>
  <c r="G288"/>
  <c r="AM287"/>
  <c r="AL287" s="1"/>
  <c r="Y287"/>
  <c r="X287" s="1"/>
  <c r="G287"/>
  <c r="AM1188"/>
  <c r="AL1188" s="1"/>
  <c r="Y1188"/>
  <c r="X1188" s="1"/>
  <c r="G1188"/>
  <c r="AM1187"/>
  <c r="AL1187" s="1"/>
  <c r="Y1187"/>
  <c r="X1187" s="1"/>
  <c r="G1187"/>
  <c r="AM1186"/>
  <c r="AL1186" s="1"/>
  <c r="Y1186"/>
  <c r="X1186" s="1"/>
  <c r="G1186"/>
  <c r="AM1185"/>
  <c r="AL1185" s="1"/>
  <c r="Y1185"/>
  <c r="X1185" s="1"/>
  <c r="G1185"/>
  <c r="AM1184"/>
  <c r="AL1184" s="1"/>
  <c r="Y1184"/>
  <c r="X1184" s="1"/>
  <c r="G1184"/>
  <c r="AM1183"/>
  <c r="AL1183" s="1"/>
  <c r="Y1183"/>
  <c r="X1183" s="1"/>
  <c r="G1183"/>
  <c r="AM1182"/>
  <c r="AL1182" s="1"/>
  <c r="Y1182"/>
  <c r="X1182" s="1"/>
  <c r="G1182"/>
  <c r="AM1181"/>
  <c r="AL1181" s="1"/>
  <c r="Y1181"/>
  <c r="X1181" s="1"/>
  <c r="G1181"/>
  <c r="AM1180"/>
  <c r="AL1180" s="1"/>
  <c r="Y1180"/>
  <c r="X1180" s="1"/>
  <c r="G1180"/>
  <c r="AM1179"/>
  <c r="AL1179" s="1"/>
  <c r="Y1179"/>
  <c r="X1179" s="1"/>
  <c r="G1179"/>
  <c r="AM1178"/>
  <c r="AL1178" s="1"/>
  <c r="Y1178"/>
  <c r="X1178" s="1"/>
  <c r="G1178"/>
  <c r="AM1177"/>
  <c r="AL1177" s="1"/>
  <c r="Y1177"/>
  <c r="X1177" s="1"/>
  <c r="G1177"/>
  <c r="AM1176"/>
  <c r="AL1176" s="1"/>
  <c r="Y1176"/>
  <c r="X1176" s="1"/>
  <c r="G1176"/>
  <c r="AM1175"/>
  <c r="AL1175" s="1"/>
  <c r="Y1175"/>
  <c r="X1175" s="1"/>
  <c r="G1175"/>
  <c r="AM1174"/>
  <c r="AL1174" s="1"/>
  <c r="Y1174"/>
  <c r="X1174" s="1"/>
  <c r="G1174"/>
  <c r="AM1173"/>
  <c r="AL1173" s="1"/>
  <c r="Y1173"/>
  <c r="X1173" s="1"/>
  <c r="G1173"/>
  <c r="AM1172"/>
  <c r="AL1172" s="1"/>
  <c r="Y1172"/>
  <c r="X1172" s="1"/>
  <c r="G1172"/>
  <c r="AM1171"/>
  <c r="AL1171" s="1"/>
  <c r="Y1171"/>
  <c r="X1171" s="1"/>
  <c r="G1171"/>
  <c r="AM1170"/>
  <c r="AL1170" s="1"/>
  <c r="Y1170"/>
  <c r="X1170" s="1"/>
  <c r="G1170"/>
  <c r="AM286"/>
  <c r="AL286" s="1"/>
  <c r="Y286"/>
  <c r="X286" s="1"/>
  <c r="G286"/>
  <c r="AM285"/>
  <c r="AL285" s="1"/>
  <c r="Y285"/>
  <c r="X285" s="1"/>
  <c r="G285"/>
  <c r="AM284"/>
  <c r="AL284" s="1"/>
  <c r="Y284"/>
  <c r="X284" s="1"/>
  <c r="G284"/>
  <c r="AM283"/>
  <c r="AL283" s="1"/>
  <c r="Y283"/>
  <c r="X283" s="1"/>
  <c r="G283"/>
  <c r="AM282"/>
  <c r="AL282" s="1"/>
  <c r="Y282"/>
  <c r="X282" s="1"/>
  <c r="G282"/>
  <c r="AM281"/>
  <c r="AL281" s="1"/>
  <c r="Y281"/>
  <c r="X281" s="1"/>
  <c r="G281"/>
  <c r="AM280"/>
  <c r="AL280" s="1"/>
  <c r="Y280"/>
  <c r="X280" s="1"/>
  <c r="G280"/>
  <c r="AM279"/>
  <c r="AL279" s="1"/>
  <c r="Y279"/>
  <c r="X279" s="1"/>
  <c r="G279"/>
  <c r="AM278"/>
  <c r="AL278" s="1"/>
  <c r="Y278"/>
  <c r="X278" s="1"/>
  <c r="G278"/>
  <c r="AM277"/>
  <c r="AL277" s="1"/>
  <c r="Y277"/>
  <c r="X277" s="1"/>
  <c r="G277"/>
  <c r="AM276"/>
  <c r="AL276" s="1"/>
  <c r="Y276"/>
  <c r="X276" s="1"/>
  <c r="G276"/>
  <c r="AM275"/>
  <c r="AL275" s="1"/>
  <c r="Y275"/>
  <c r="X275" s="1"/>
  <c r="G275"/>
  <c r="AM274"/>
  <c r="AL274" s="1"/>
  <c r="Y274"/>
  <c r="X274" s="1"/>
  <c r="G274"/>
  <c r="AM273"/>
  <c r="AL273" s="1"/>
  <c r="Y273"/>
  <c r="X273" s="1"/>
  <c r="G273"/>
  <c r="AM272"/>
  <c r="AL272" s="1"/>
  <c r="Y272"/>
  <c r="X272" s="1"/>
  <c r="G272"/>
  <c r="AM271"/>
  <c r="AL271" s="1"/>
  <c r="Y271"/>
  <c r="X271" s="1"/>
  <c r="G271"/>
  <c r="AM270"/>
  <c r="AL270" s="1"/>
  <c r="Y270"/>
  <c r="X270" s="1"/>
  <c r="G270"/>
  <c r="AM269"/>
  <c r="AL269" s="1"/>
  <c r="Y269"/>
  <c r="X269" s="1"/>
  <c r="G269"/>
  <c r="AM268"/>
  <c r="AL268" s="1"/>
  <c r="Y268"/>
  <c r="X268" s="1"/>
  <c r="G268"/>
  <c r="AM267"/>
  <c r="AL267" s="1"/>
  <c r="Y267"/>
  <c r="X267" s="1"/>
  <c r="G267"/>
  <c r="AM266"/>
  <c r="AL266" s="1"/>
  <c r="Y266"/>
  <c r="X266" s="1"/>
  <c r="G266"/>
  <c r="AM265"/>
  <c r="AL265" s="1"/>
  <c r="Y265"/>
  <c r="X265" s="1"/>
  <c r="G265"/>
  <c r="AM264"/>
  <c r="AL264" s="1"/>
  <c r="Y264"/>
  <c r="X264" s="1"/>
  <c r="G264"/>
  <c r="AM263"/>
  <c r="AL263" s="1"/>
  <c r="Y263"/>
  <c r="X263" s="1"/>
  <c r="G263"/>
  <c r="AM262"/>
  <c r="AL262" s="1"/>
  <c r="Y262"/>
  <c r="X262" s="1"/>
  <c r="G262"/>
  <c r="AM261"/>
  <c r="AL261" s="1"/>
  <c r="Y261"/>
  <c r="X261" s="1"/>
  <c r="G261"/>
  <c r="AM260"/>
  <c r="AL260" s="1"/>
  <c r="Y260"/>
  <c r="X260" s="1"/>
  <c r="G260"/>
  <c r="AM259"/>
  <c r="AL259" s="1"/>
  <c r="Y259"/>
  <c r="X259" s="1"/>
  <c r="G259"/>
  <c r="AM258"/>
  <c r="AL258" s="1"/>
  <c r="Y258"/>
  <c r="X258" s="1"/>
  <c r="G258"/>
  <c r="AM257"/>
  <c r="AL257" s="1"/>
  <c r="Y257"/>
  <c r="X257" s="1"/>
  <c r="G257"/>
  <c r="AM256"/>
  <c r="AL256" s="1"/>
  <c r="Y256"/>
  <c r="X256" s="1"/>
  <c r="G256"/>
  <c r="AM255"/>
  <c r="AL255" s="1"/>
  <c r="Y255"/>
  <c r="X255" s="1"/>
  <c r="G255"/>
  <c r="AM254"/>
  <c r="AL254" s="1"/>
  <c r="Y254"/>
  <c r="X254" s="1"/>
  <c r="G254"/>
  <c r="AM253"/>
  <c r="AL253" s="1"/>
  <c r="Y253"/>
  <c r="X253" s="1"/>
  <c r="G253"/>
  <c r="AM252"/>
  <c r="AL252" s="1"/>
  <c r="Y252"/>
  <c r="X252" s="1"/>
  <c r="G252"/>
  <c r="AM251"/>
  <c r="AL251" s="1"/>
  <c r="Y251"/>
  <c r="X251" s="1"/>
  <c r="G251"/>
  <c r="AM250"/>
  <c r="AL250" s="1"/>
  <c r="Y250"/>
  <c r="X250" s="1"/>
  <c r="G250"/>
  <c r="AM249"/>
  <c r="AL249" s="1"/>
  <c r="Y249"/>
  <c r="X249" s="1"/>
  <c r="G249"/>
  <c r="AM248"/>
  <c r="AL248" s="1"/>
  <c r="Y248"/>
  <c r="X248" s="1"/>
  <c r="G248"/>
  <c r="AM247"/>
  <c r="AL247" s="1"/>
  <c r="Y247"/>
  <c r="X247" s="1"/>
  <c r="G247"/>
  <c r="AM246"/>
  <c r="AL246" s="1"/>
  <c r="Y246"/>
  <c r="X246" s="1"/>
  <c r="G246"/>
  <c r="AM245"/>
  <c r="AL245" s="1"/>
  <c r="Y245"/>
  <c r="X245" s="1"/>
  <c r="G245"/>
  <c r="AM244"/>
  <c r="AL244" s="1"/>
  <c r="Y244"/>
  <c r="X244" s="1"/>
  <c r="G244"/>
  <c r="AM243"/>
  <c r="AL243" s="1"/>
  <c r="Y243"/>
  <c r="X243" s="1"/>
  <c r="G243"/>
  <c r="AM242"/>
  <c r="AL242" s="1"/>
  <c r="Y242"/>
  <c r="X242" s="1"/>
  <c r="G242"/>
  <c r="AM241"/>
  <c r="AL241" s="1"/>
  <c r="Y241"/>
  <c r="X241" s="1"/>
  <c r="G241"/>
  <c r="AM240"/>
  <c r="AL240" s="1"/>
  <c r="Y240"/>
  <c r="X240" s="1"/>
  <c r="G240"/>
  <c r="AM239"/>
  <c r="AL239" s="1"/>
  <c r="Y239"/>
  <c r="X239" s="1"/>
  <c r="G239"/>
  <c r="AM238"/>
  <c r="AL238" s="1"/>
  <c r="Y238"/>
  <c r="X238" s="1"/>
  <c r="G238"/>
  <c r="AM237"/>
  <c r="AL237" s="1"/>
  <c r="Y237"/>
  <c r="X237" s="1"/>
  <c r="G237"/>
  <c r="AM236"/>
  <c r="AL236" s="1"/>
  <c r="Y236"/>
  <c r="X236" s="1"/>
  <c r="G236"/>
  <c r="AM235"/>
  <c r="AL235" s="1"/>
  <c r="Y235"/>
  <c r="X235" s="1"/>
  <c r="G235"/>
  <c r="AM234"/>
  <c r="AL234" s="1"/>
  <c r="Y234"/>
  <c r="X234" s="1"/>
  <c r="G234"/>
  <c r="AM233"/>
  <c r="AL233" s="1"/>
  <c r="Y233"/>
  <c r="X233" s="1"/>
  <c r="G233"/>
  <c r="AM232"/>
  <c r="AL232" s="1"/>
  <c r="Y232"/>
  <c r="X232" s="1"/>
  <c r="G232"/>
  <c r="AM231"/>
  <c r="AL231" s="1"/>
  <c r="Y231"/>
  <c r="X231" s="1"/>
  <c r="G231"/>
  <c r="AM230"/>
  <c r="AL230" s="1"/>
  <c r="Y230"/>
  <c r="X230" s="1"/>
  <c r="G230"/>
  <c r="AM229"/>
  <c r="AL229" s="1"/>
  <c r="Y229"/>
  <c r="X229" s="1"/>
  <c r="G229"/>
  <c r="AM228"/>
  <c r="AL228" s="1"/>
  <c r="Y228"/>
  <c r="X228" s="1"/>
  <c r="G228"/>
  <c r="AM227"/>
  <c r="AL227" s="1"/>
  <c r="Y227"/>
  <c r="X227" s="1"/>
  <c r="G227"/>
  <c r="AM226"/>
  <c r="AL226" s="1"/>
  <c r="Y226"/>
  <c r="X226" s="1"/>
  <c r="G226"/>
  <c r="AM225"/>
  <c r="AL225" s="1"/>
  <c r="Y225"/>
  <c r="X225" s="1"/>
  <c r="G225"/>
  <c r="AM224"/>
  <c r="AL224" s="1"/>
  <c r="Y224"/>
  <c r="X224" s="1"/>
  <c r="G224"/>
  <c r="AM223"/>
  <c r="AL223" s="1"/>
  <c r="Y223"/>
  <c r="X223" s="1"/>
  <c r="G223"/>
  <c r="AM222"/>
  <c r="AL222" s="1"/>
  <c r="Y222"/>
  <c r="X222" s="1"/>
  <c r="G222"/>
  <c r="AM221"/>
  <c r="AL221" s="1"/>
  <c r="Y221"/>
  <c r="X221" s="1"/>
  <c r="G221"/>
  <c r="AM220"/>
  <c r="AL220" s="1"/>
  <c r="Y220"/>
  <c r="X220" s="1"/>
  <c r="G220"/>
  <c r="AM219"/>
  <c r="AL219" s="1"/>
  <c r="Y219"/>
  <c r="X219" s="1"/>
  <c r="G219"/>
  <c r="AM218"/>
  <c r="AL218" s="1"/>
  <c r="Y218"/>
  <c r="X218" s="1"/>
  <c r="G218"/>
  <c r="AM217"/>
  <c r="AL217" s="1"/>
  <c r="Y217"/>
  <c r="X217" s="1"/>
  <c r="G217"/>
  <c r="AM216"/>
  <c r="AL216" s="1"/>
  <c r="Y216"/>
  <c r="X216" s="1"/>
  <c r="G216"/>
  <c r="AM215"/>
  <c r="AL215" s="1"/>
  <c r="Y215"/>
  <c r="X215" s="1"/>
  <c r="G215"/>
  <c r="AM214"/>
  <c r="AL214" s="1"/>
  <c r="Y214"/>
  <c r="X214" s="1"/>
  <c r="G214"/>
  <c r="AM213"/>
  <c r="AL213" s="1"/>
  <c r="Y213"/>
  <c r="X213" s="1"/>
  <c r="G213"/>
  <c r="AM212"/>
  <c r="AL212" s="1"/>
  <c r="Y212"/>
  <c r="X212" s="1"/>
  <c r="G212"/>
  <c r="AM211"/>
  <c r="AL211" s="1"/>
  <c r="Y211"/>
  <c r="X211" s="1"/>
  <c r="G211"/>
  <c r="AM210"/>
  <c r="AL210" s="1"/>
  <c r="Y210"/>
  <c r="X210" s="1"/>
  <c r="G210"/>
  <c r="AM209"/>
  <c r="AL209" s="1"/>
  <c r="Y209"/>
  <c r="X209" s="1"/>
  <c r="G209"/>
  <c r="AM208"/>
  <c r="AL208" s="1"/>
  <c r="Y208"/>
  <c r="X208" s="1"/>
  <c r="G208"/>
  <c r="AM207"/>
  <c r="AL207" s="1"/>
  <c r="Y207"/>
  <c r="X207" s="1"/>
  <c r="G207"/>
  <c r="AM206"/>
  <c r="AL206" s="1"/>
  <c r="Y206"/>
  <c r="X206" s="1"/>
  <c r="G206"/>
  <c r="AM205"/>
  <c r="AL205" s="1"/>
  <c r="Y205"/>
  <c r="X205" s="1"/>
  <c r="G205"/>
  <c r="AM204"/>
  <c r="AL204" s="1"/>
  <c r="Y204"/>
  <c r="X204" s="1"/>
  <c r="G204"/>
  <c r="AM203"/>
  <c r="AL203" s="1"/>
  <c r="Y203"/>
  <c r="X203" s="1"/>
  <c r="G203"/>
  <c r="AM202"/>
  <c r="AL202" s="1"/>
  <c r="Y202"/>
  <c r="X202" s="1"/>
  <c r="G202"/>
  <c r="AM201"/>
  <c r="AL201" s="1"/>
  <c r="Y201"/>
  <c r="X201" s="1"/>
  <c r="G201"/>
  <c r="AM200"/>
  <c r="AL200" s="1"/>
  <c r="Y200"/>
  <c r="X200" s="1"/>
  <c r="G200"/>
  <c r="AM199"/>
  <c r="AL199" s="1"/>
  <c r="Y199"/>
  <c r="X199" s="1"/>
  <c r="G199"/>
  <c r="AM198"/>
  <c r="AL198" s="1"/>
  <c r="Y198"/>
  <c r="X198" s="1"/>
  <c r="G198"/>
  <c r="AM197"/>
  <c r="AL197" s="1"/>
  <c r="Y197"/>
  <c r="X197" s="1"/>
  <c r="G197"/>
  <c r="AM196"/>
  <c r="AL196" s="1"/>
  <c r="Y196"/>
  <c r="X196" s="1"/>
  <c r="G196"/>
  <c r="AM195"/>
  <c r="AL195" s="1"/>
  <c r="Y195"/>
  <c r="X195" s="1"/>
  <c r="G195"/>
  <c r="AM194"/>
  <c r="AL194" s="1"/>
  <c r="Y194"/>
  <c r="X194" s="1"/>
  <c r="G194"/>
  <c r="AM193"/>
  <c r="AL193" s="1"/>
  <c r="Y193"/>
  <c r="X193" s="1"/>
  <c r="G193"/>
  <c r="AM192"/>
  <c r="AL192" s="1"/>
  <c r="Y192"/>
  <c r="X192" s="1"/>
  <c r="G192"/>
  <c r="AM191"/>
  <c r="AL191" s="1"/>
  <c r="Y191"/>
  <c r="X191" s="1"/>
  <c r="G191"/>
  <c r="AM190"/>
  <c r="AL190" s="1"/>
  <c r="Y190"/>
  <c r="X190" s="1"/>
  <c r="G190"/>
  <c r="AM189"/>
  <c r="AL189" s="1"/>
  <c r="Y189"/>
  <c r="X189" s="1"/>
  <c r="G189"/>
  <c r="AM188"/>
  <c r="AL188" s="1"/>
  <c r="Y188"/>
  <c r="X188" s="1"/>
  <c r="G188"/>
  <c r="AM187"/>
  <c r="AL187" s="1"/>
  <c r="Y187"/>
  <c r="X187" s="1"/>
  <c r="G187"/>
  <c r="AM186"/>
  <c r="AL186" s="1"/>
  <c r="Y186"/>
  <c r="X186" s="1"/>
  <c r="G186"/>
  <c r="AM185"/>
  <c r="AL185" s="1"/>
  <c r="Y185"/>
  <c r="X185" s="1"/>
  <c r="G185"/>
  <c r="AM184"/>
  <c r="AL184" s="1"/>
  <c r="Y184"/>
  <c r="X184" s="1"/>
  <c r="G184"/>
  <c r="AM183"/>
  <c r="AL183" s="1"/>
  <c r="Y183"/>
  <c r="X183" s="1"/>
  <c r="G183"/>
  <c r="AM182"/>
  <c r="AL182" s="1"/>
  <c r="Y182"/>
  <c r="X182" s="1"/>
  <c r="G182"/>
  <c r="AM181"/>
  <c r="AL181" s="1"/>
  <c r="Y181"/>
  <c r="X181" s="1"/>
  <c r="G181"/>
  <c r="AM180"/>
  <c r="AL180" s="1"/>
  <c r="Y180"/>
  <c r="X180" s="1"/>
  <c r="G180"/>
  <c r="AM179"/>
  <c r="AL179" s="1"/>
  <c r="Y179"/>
  <c r="X179" s="1"/>
  <c r="G179"/>
  <c r="AM178"/>
  <c r="AL178" s="1"/>
  <c r="Y178"/>
  <c r="X178" s="1"/>
  <c r="G178"/>
  <c r="AM177"/>
  <c r="AL177" s="1"/>
  <c r="Y177"/>
  <c r="X177" s="1"/>
  <c r="G177"/>
  <c r="AM176"/>
  <c r="AL176" s="1"/>
  <c r="Y176"/>
  <c r="X176" s="1"/>
  <c r="G176"/>
  <c r="AM175"/>
  <c r="AL175" s="1"/>
  <c r="Y175"/>
  <c r="X175" s="1"/>
  <c r="G175"/>
  <c r="AM174"/>
  <c r="AL174" s="1"/>
  <c r="Y174"/>
  <c r="X174" s="1"/>
  <c r="G174"/>
  <c r="AM173"/>
  <c r="AL173" s="1"/>
  <c r="Y173"/>
  <c r="X173" s="1"/>
  <c r="G173"/>
  <c r="AM172"/>
  <c r="AL172" s="1"/>
  <c r="Y172"/>
  <c r="X172" s="1"/>
  <c r="G172"/>
  <c r="AM171"/>
  <c r="AL171" s="1"/>
  <c r="Y171"/>
  <c r="X171" s="1"/>
  <c r="G171"/>
  <c r="AM170"/>
  <c r="AL170" s="1"/>
  <c r="Y170"/>
  <c r="X170" s="1"/>
  <c r="G170"/>
  <c r="AM169"/>
  <c r="AL169" s="1"/>
  <c r="Y169"/>
  <c r="X169" s="1"/>
  <c r="G169"/>
  <c r="AM168"/>
  <c r="AL168" s="1"/>
  <c r="Y168"/>
  <c r="X168" s="1"/>
  <c r="G168"/>
  <c r="AM167"/>
  <c r="AL167" s="1"/>
  <c r="Y167"/>
  <c r="X167" s="1"/>
  <c r="G167"/>
  <c r="AM166"/>
  <c r="AL166" s="1"/>
  <c r="Y166"/>
  <c r="X166" s="1"/>
  <c r="G166"/>
  <c r="AM165"/>
  <c r="AL165" s="1"/>
  <c r="Y165"/>
  <c r="X165" s="1"/>
  <c r="G165"/>
  <c r="AM164"/>
  <c r="AL164" s="1"/>
  <c r="Y164"/>
  <c r="X164" s="1"/>
  <c r="G164"/>
  <c r="AM163"/>
  <c r="AL163" s="1"/>
  <c r="Y163"/>
  <c r="X163" s="1"/>
  <c r="G163"/>
  <c r="AM162"/>
  <c r="AL162" s="1"/>
  <c r="Y162"/>
  <c r="X162" s="1"/>
  <c r="G162"/>
  <c r="AM161"/>
  <c r="AL161" s="1"/>
  <c r="Y161"/>
  <c r="X161" s="1"/>
  <c r="G161"/>
  <c r="AM160"/>
  <c r="AL160" s="1"/>
  <c r="Y160"/>
  <c r="X160" s="1"/>
  <c r="G160"/>
  <c r="AM159"/>
  <c r="AL159" s="1"/>
  <c r="Y159"/>
  <c r="X159" s="1"/>
  <c r="G159"/>
  <c r="AM158"/>
  <c r="AL158" s="1"/>
  <c r="Y158"/>
  <c r="X158" s="1"/>
  <c r="G158"/>
  <c r="AM157"/>
  <c r="AL157" s="1"/>
  <c r="Y157"/>
  <c r="X157" s="1"/>
  <c r="G157"/>
  <c r="AM156"/>
  <c r="AL156" s="1"/>
  <c r="Y156"/>
  <c r="X156" s="1"/>
  <c r="G156"/>
  <c r="AM155"/>
  <c r="AL155" s="1"/>
  <c r="Y155"/>
  <c r="X155" s="1"/>
  <c r="G155"/>
  <c r="AM154"/>
  <c r="AL154" s="1"/>
  <c r="Y154"/>
  <c r="X154" s="1"/>
  <c r="G154"/>
  <c r="AM153"/>
  <c r="AL153" s="1"/>
  <c r="Y153"/>
  <c r="X153" s="1"/>
  <c r="G153"/>
  <c r="AM152"/>
  <c r="AL152" s="1"/>
  <c r="Y152"/>
  <c r="X152" s="1"/>
  <c r="G152"/>
  <c r="AM151"/>
  <c r="AL151" s="1"/>
  <c r="Y151"/>
  <c r="X151" s="1"/>
  <c r="G151"/>
  <c r="AM150"/>
  <c r="AL150" s="1"/>
  <c r="Y150"/>
  <c r="X150" s="1"/>
  <c r="G150"/>
  <c r="AM149"/>
  <c r="AL149" s="1"/>
  <c r="Y149"/>
  <c r="X149" s="1"/>
  <c r="G149"/>
  <c r="AM148"/>
  <c r="AL148" s="1"/>
  <c r="Y148"/>
  <c r="X148" s="1"/>
  <c r="G148"/>
  <c r="AM147"/>
  <c r="AL147" s="1"/>
  <c r="Y147"/>
  <c r="X147" s="1"/>
  <c r="G147"/>
  <c r="AM146"/>
  <c r="AL146" s="1"/>
  <c r="Y146"/>
  <c r="X146" s="1"/>
  <c r="G146"/>
  <c r="AM145"/>
  <c r="AL145" s="1"/>
  <c r="Y145"/>
  <c r="X145" s="1"/>
  <c r="G145"/>
  <c r="AM144"/>
  <c r="AL144" s="1"/>
  <c r="Y144"/>
  <c r="X144" s="1"/>
  <c r="G144"/>
  <c r="AM143"/>
  <c r="AL143" s="1"/>
  <c r="Y143"/>
  <c r="X143" s="1"/>
  <c r="G143"/>
  <c r="AM142"/>
  <c r="AL142" s="1"/>
  <c r="Y142"/>
  <c r="X142" s="1"/>
  <c r="G142"/>
  <c r="AM141"/>
  <c r="AL141" s="1"/>
  <c r="Y141"/>
  <c r="X141" s="1"/>
  <c r="G141"/>
  <c r="AM140"/>
  <c r="AL140" s="1"/>
  <c r="Y140"/>
  <c r="X140" s="1"/>
  <c r="G140"/>
  <c r="AM139"/>
  <c r="AL139" s="1"/>
  <c r="Y139"/>
  <c r="X139" s="1"/>
  <c r="G139"/>
  <c r="AM138"/>
  <c r="AL138" s="1"/>
  <c r="Y138"/>
  <c r="X138" s="1"/>
  <c r="G138"/>
  <c r="AM137"/>
  <c r="AL137" s="1"/>
  <c r="Y137"/>
  <c r="X137" s="1"/>
  <c r="G137"/>
  <c r="AM136"/>
  <c r="AL136" s="1"/>
  <c r="Y136"/>
  <c r="X136" s="1"/>
  <c r="G136"/>
  <c r="AM135"/>
  <c r="AL135" s="1"/>
  <c r="Y135"/>
  <c r="X135" s="1"/>
  <c r="G135"/>
  <c r="AM134"/>
  <c r="AL134" s="1"/>
  <c r="Y134"/>
  <c r="X134" s="1"/>
  <c r="G134"/>
  <c r="AM133"/>
  <c r="AL133" s="1"/>
  <c r="Y133"/>
  <c r="X133" s="1"/>
  <c r="G133"/>
  <c r="AM132"/>
  <c r="AL132" s="1"/>
  <c r="Y132"/>
  <c r="X132" s="1"/>
  <c r="G132"/>
  <c r="AM131"/>
  <c r="AL131" s="1"/>
  <c r="Y131"/>
  <c r="X131" s="1"/>
  <c r="G131"/>
  <c r="AM130"/>
  <c r="AL130" s="1"/>
  <c r="Y130"/>
  <c r="X130" s="1"/>
  <c r="G130"/>
  <c r="AM129"/>
  <c r="AL129" s="1"/>
  <c r="Y129"/>
  <c r="X129" s="1"/>
  <c r="G129"/>
  <c r="AM128"/>
  <c r="AL128" s="1"/>
  <c r="Y128"/>
  <c r="X128" s="1"/>
  <c r="G128"/>
  <c r="AM127"/>
  <c r="AL127" s="1"/>
  <c r="Y127"/>
  <c r="X127" s="1"/>
  <c r="G127"/>
  <c r="AM126"/>
  <c r="AL126" s="1"/>
  <c r="Y126"/>
  <c r="X126" s="1"/>
  <c r="G126"/>
  <c r="AM125"/>
  <c r="AL125" s="1"/>
  <c r="Y125"/>
  <c r="X125" s="1"/>
  <c r="G125"/>
  <c r="AM124"/>
  <c r="AL124" s="1"/>
  <c r="Y124"/>
  <c r="X124" s="1"/>
  <c r="G124"/>
  <c r="AM123"/>
  <c r="AL123" s="1"/>
  <c r="Y123"/>
  <c r="X123" s="1"/>
  <c r="G123"/>
  <c r="AM122"/>
  <c r="AL122" s="1"/>
  <c r="Y122"/>
  <c r="X122" s="1"/>
  <c r="G122"/>
  <c r="AM121"/>
  <c r="AL121" s="1"/>
  <c r="Y121"/>
  <c r="X121" s="1"/>
  <c r="G121"/>
  <c r="AM120"/>
  <c r="AL120" s="1"/>
  <c r="Y120"/>
  <c r="X120" s="1"/>
  <c r="G120"/>
  <c r="AM119"/>
  <c r="AL119" s="1"/>
  <c r="Y119"/>
  <c r="X119" s="1"/>
  <c r="G119"/>
  <c r="AM118"/>
  <c r="AL118" s="1"/>
  <c r="Y118"/>
  <c r="X118" s="1"/>
  <c r="G118"/>
  <c r="AM117"/>
  <c r="AL117" s="1"/>
  <c r="Y117"/>
  <c r="X117" s="1"/>
  <c r="G117"/>
  <c r="AM116"/>
  <c r="AL116" s="1"/>
  <c r="Y116"/>
  <c r="X116" s="1"/>
  <c r="G116"/>
  <c r="AM115"/>
  <c r="AL115" s="1"/>
  <c r="Y115"/>
  <c r="X115" s="1"/>
  <c r="G115"/>
  <c r="AM114"/>
  <c r="AL114" s="1"/>
  <c r="Y114"/>
  <c r="X114" s="1"/>
  <c r="G114"/>
  <c r="AM113"/>
  <c r="AL113" s="1"/>
  <c r="Y113"/>
  <c r="X113" s="1"/>
  <c r="G113"/>
  <c r="AM112"/>
  <c r="AL112" s="1"/>
  <c r="Y112"/>
  <c r="X112" s="1"/>
  <c r="G112"/>
  <c r="AM111"/>
  <c r="AL111" s="1"/>
  <c r="Y111"/>
  <c r="X111" s="1"/>
  <c r="G111"/>
  <c r="AM110"/>
  <c r="AL110" s="1"/>
  <c r="Y110"/>
  <c r="X110" s="1"/>
  <c r="G110"/>
  <c r="AM109"/>
  <c r="AL109" s="1"/>
  <c r="Y109"/>
  <c r="X109" s="1"/>
  <c r="G109"/>
  <c r="AM108"/>
  <c r="AL108" s="1"/>
  <c r="Y108"/>
  <c r="X108" s="1"/>
  <c r="G108"/>
  <c r="AM107"/>
  <c r="AL107" s="1"/>
  <c r="Y107"/>
  <c r="X107" s="1"/>
  <c r="G107"/>
  <c r="AM106"/>
  <c r="AL106" s="1"/>
  <c r="Y106"/>
  <c r="X106" s="1"/>
  <c r="G106"/>
  <c r="AM105"/>
  <c r="AL105" s="1"/>
  <c r="Y105"/>
  <c r="X105" s="1"/>
  <c r="G105"/>
  <c r="AM104"/>
  <c r="AL104" s="1"/>
  <c r="Y104"/>
  <c r="X104" s="1"/>
  <c r="G104"/>
  <c r="AM103"/>
  <c r="AL103" s="1"/>
  <c r="Y103"/>
  <c r="X103" s="1"/>
  <c r="G103"/>
  <c r="AM102"/>
  <c r="AL102" s="1"/>
  <c r="Y102"/>
  <c r="X102" s="1"/>
  <c r="G102"/>
  <c r="AM101"/>
  <c r="AL101" s="1"/>
  <c r="Y101"/>
  <c r="X101" s="1"/>
  <c r="G101"/>
  <c r="AM100"/>
  <c r="AL100" s="1"/>
  <c r="Y100"/>
  <c r="X100" s="1"/>
  <c r="G100"/>
  <c r="AM99"/>
  <c r="AL99" s="1"/>
  <c r="Y99"/>
  <c r="X99" s="1"/>
  <c r="G99"/>
  <c r="AM98"/>
  <c r="AL98" s="1"/>
  <c r="Y98"/>
  <c r="X98" s="1"/>
  <c r="G98"/>
  <c r="AM97"/>
  <c r="AL97" s="1"/>
  <c r="Y97"/>
  <c r="X97" s="1"/>
  <c r="G97"/>
  <c r="AM96"/>
  <c r="AL96" s="1"/>
  <c r="Y96"/>
  <c r="X96" s="1"/>
  <c r="G96"/>
  <c r="AM95"/>
  <c r="AL95" s="1"/>
  <c r="Y95"/>
  <c r="X95" s="1"/>
  <c r="G95"/>
  <c r="AM94"/>
  <c r="AL94" s="1"/>
  <c r="Y94"/>
  <c r="X94" s="1"/>
  <c r="G94"/>
  <c r="AM93"/>
  <c r="AL93" s="1"/>
  <c r="Y93"/>
  <c r="X93" s="1"/>
  <c r="G93"/>
  <c r="AM92"/>
  <c r="AL92" s="1"/>
  <c r="Y92"/>
  <c r="X92" s="1"/>
  <c r="G92"/>
  <c r="AM91"/>
  <c r="AL91" s="1"/>
  <c r="Y91"/>
  <c r="X91" s="1"/>
  <c r="G91"/>
  <c r="AM1169"/>
  <c r="AL1169" s="1"/>
  <c r="Y1169"/>
  <c r="X1169" s="1"/>
  <c r="G1169"/>
  <c r="AM1168"/>
  <c r="AL1168" s="1"/>
  <c r="Y1168"/>
  <c r="X1168" s="1"/>
  <c r="G1168"/>
  <c r="AM1167"/>
  <c r="AL1167" s="1"/>
  <c r="Y1167"/>
  <c r="X1167" s="1"/>
  <c r="G1167"/>
  <c r="AM1166"/>
  <c r="AL1166" s="1"/>
  <c r="Y1166"/>
  <c r="X1166" s="1"/>
  <c r="G1166"/>
  <c r="AM1165"/>
  <c r="AL1165" s="1"/>
  <c r="Y1165"/>
  <c r="X1165" s="1"/>
  <c r="G1165"/>
  <c r="AM1164"/>
  <c r="AL1164" s="1"/>
  <c r="Y1164"/>
  <c r="X1164" s="1"/>
  <c r="G1164"/>
  <c r="AM1163"/>
  <c r="AL1163" s="1"/>
  <c r="Y1163"/>
  <c r="X1163" s="1"/>
  <c r="G1163"/>
  <c r="AM1162"/>
  <c r="AL1162" s="1"/>
  <c r="Y1162"/>
  <c r="X1162" s="1"/>
  <c r="G1162"/>
  <c r="AM1161"/>
  <c r="AL1161" s="1"/>
  <c r="Y1161"/>
  <c r="X1161" s="1"/>
  <c r="G1161"/>
  <c r="AM1160"/>
  <c r="AL1160" s="1"/>
  <c r="Y1160"/>
  <c r="X1160" s="1"/>
  <c r="G1160"/>
  <c r="AM1159"/>
  <c r="AL1159" s="1"/>
  <c r="Y1159"/>
  <c r="X1159" s="1"/>
  <c r="G1159"/>
  <c r="AM1158"/>
  <c r="AL1158" s="1"/>
  <c r="Y1158"/>
  <c r="X1158" s="1"/>
  <c r="G1158"/>
  <c r="AM1157"/>
  <c r="AL1157" s="1"/>
  <c r="Y1157"/>
  <c r="X1157" s="1"/>
  <c r="G1157"/>
  <c r="AM1156"/>
  <c r="AL1156" s="1"/>
  <c r="Y1156"/>
  <c r="X1156" s="1"/>
  <c r="G1156"/>
  <c r="AM1155"/>
  <c r="AL1155" s="1"/>
  <c r="Y1155"/>
  <c r="X1155" s="1"/>
  <c r="G1155"/>
  <c r="AM1154"/>
  <c r="AL1154" s="1"/>
  <c r="Y1154"/>
  <c r="X1154" s="1"/>
  <c r="G1154"/>
  <c r="AM1153"/>
  <c r="AL1153" s="1"/>
  <c r="Y1153"/>
  <c r="X1153" s="1"/>
  <c r="G1153"/>
  <c r="AM1152"/>
  <c r="AL1152" s="1"/>
  <c r="Y1152"/>
  <c r="X1152" s="1"/>
  <c r="G1152"/>
  <c r="AM1151"/>
  <c r="AL1151" s="1"/>
  <c r="Y1151"/>
  <c r="X1151" s="1"/>
  <c r="G1151"/>
  <c r="AM1150"/>
  <c r="AL1150" s="1"/>
  <c r="Y1150"/>
  <c r="X1150" s="1"/>
  <c r="G1150"/>
  <c r="AM1149"/>
  <c r="AL1149" s="1"/>
  <c r="Y1149"/>
  <c r="X1149" s="1"/>
  <c r="G1149"/>
  <c r="AM1148"/>
  <c r="AL1148" s="1"/>
  <c r="Y1148"/>
  <c r="X1148" s="1"/>
  <c r="G1148"/>
  <c r="AM1147"/>
  <c r="AL1147" s="1"/>
  <c r="Y1147"/>
  <c r="X1147" s="1"/>
  <c r="G1147"/>
  <c r="AM1146"/>
  <c r="AL1146" s="1"/>
  <c r="Y1146"/>
  <c r="X1146" s="1"/>
  <c r="G1146"/>
  <c r="AM1145"/>
  <c r="AL1145" s="1"/>
  <c r="Y1145"/>
  <c r="X1145" s="1"/>
  <c r="G1145"/>
  <c r="AM1144"/>
  <c r="AL1144" s="1"/>
  <c r="Y1144"/>
  <c r="X1144" s="1"/>
  <c r="G1144"/>
  <c r="AM1143"/>
  <c r="AL1143" s="1"/>
  <c r="Y1143"/>
  <c r="X1143" s="1"/>
  <c r="G1143"/>
  <c r="AM1142"/>
  <c r="AL1142" s="1"/>
  <c r="Y1142"/>
  <c r="X1142" s="1"/>
  <c r="G1142"/>
  <c r="AM1141"/>
  <c r="AL1141" s="1"/>
  <c r="Y1141"/>
  <c r="X1141" s="1"/>
  <c r="G1141"/>
  <c r="AM1140"/>
  <c r="AL1140" s="1"/>
  <c r="Y1140"/>
  <c r="X1140" s="1"/>
  <c r="G1140"/>
  <c r="AM1139"/>
  <c r="AL1139" s="1"/>
  <c r="Y1139"/>
  <c r="X1139" s="1"/>
  <c r="G1139"/>
  <c r="AM1138"/>
  <c r="AL1138" s="1"/>
  <c r="Y1138"/>
  <c r="X1138" s="1"/>
  <c r="G1138"/>
  <c r="AM1137"/>
  <c r="AL1137" s="1"/>
  <c r="Y1137"/>
  <c r="X1137" s="1"/>
  <c r="G1137"/>
  <c r="AM1136"/>
  <c r="AL1136" s="1"/>
  <c r="Y1136"/>
  <c r="X1136" s="1"/>
  <c r="G1136"/>
  <c r="AM1135"/>
  <c r="AL1135" s="1"/>
  <c r="Y1135"/>
  <c r="X1135" s="1"/>
  <c r="G1135"/>
  <c r="AM1134"/>
  <c r="AL1134" s="1"/>
  <c r="Y1134"/>
  <c r="X1134" s="1"/>
  <c r="G1134"/>
  <c r="AM1133"/>
  <c r="AL1133" s="1"/>
  <c r="Y1133"/>
  <c r="X1133" s="1"/>
  <c r="G1133"/>
  <c r="AM1132"/>
  <c r="AL1132" s="1"/>
  <c r="Y1132"/>
  <c r="X1132" s="1"/>
  <c r="G1132"/>
  <c r="AM1131"/>
  <c r="AL1131" s="1"/>
  <c r="Y1131"/>
  <c r="X1131" s="1"/>
  <c r="G1131"/>
  <c r="AM1130"/>
  <c r="AL1130" s="1"/>
  <c r="Y1130"/>
  <c r="X1130" s="1"/>
  <c r="G1130"/>
  <c r="AM1129"/>
  <c r="AL1129" s="1"/>
  <c r="Y1129"/>
  <c r="X1129" s="1"/>
  <c r="G1129"/>
  <c r="AM1128"/>
  <c r="AL1128" s="1"/>
  <c r="Y1128"/>
  <c r="X1128" s="1"/>
  <c r="G1128"/>
  <c r="AM1127"/>
  <c r="AL1127" s="1"/>
  <c r="Y1127"/>
  <c r="X1127" s="1"/>
  <c r="G1127"/>
  <c r="AM1126"/>
  <c r="AL1126" s="1"/>
  <c r="Y1126"/>
  <c r="X1126" s="1"/>
  <c r="G1126"/>
  <c r="AM1125"/>
  <c r="AL1125" s="1"/>
  <c r="Y1125"/>
  <c r="X1125" s="1"/>
  <c r="G1125"/>
  <c r="AM1124"/>
  <c r="AL1124" s="1"/>
  <c r="Y1124"/>
  <c r="X1124" s="1"/>
  <c r="G1124"/>
  <c r="AM1123"/>
  <c r="AL1123" s="1"/>
  <c r="Y1123"/>
  <c r="X1123" s="1"/>
  <c r="G1123"/>
  <c r="AM1122"/>
  <c r="AL1122" s="1"/>
  <c r="Y1122"/>
  <c r="X1122" s="1"/>
  <c r="G1122"/>
  <c r="AM1121"/>
  <c r="AL1121" s="1"/>
  <c r="Y1121"/>
  <c r="X1121" s="1"/>
  <c r="G1121"/>
  <c r="AM1120"/>
  <c r="AL1120" s="1"/>
  <c r="Y1120"/>
  <c r="X1120" s="1"/>
  <c r="G1120"/>
  <c r="AM1119"/>
  <c r="AL1119" s="1"/>
  <c r="Y1119"/>
  <c r="X1119" s="1"/>
  <c r="G1119"/>
  <c r="AM1118"/>
  <c r="AL1118" s="1"/>
  <c r="Y1118"/>
  <c r="X1118" s="1"/>
  <c r="G1118"/>
  <c r="AM1117"/>
  <c r="AL1117" s="1"/>
  <c r="Y1117"/>
  <c r="X1117" s="1"/>
  <c r="G1117"/>
  <c r="AM1116"/>
  <c r="AL1116" s="1"/>
  <c r="Y1116"/>
  <c r="X1116" s="1"/>
  <c r="G1116"/>
  <c r="AM1115"/>
  <c r="AL1115" s="1"/>
  <c r="Y1115"/>
  <c r="X1115" s="1"/>
  <c r="G1115"/>
  <c r="AM1114"/>
  <c r="AL1114" s="1"/>
  <c r="Y1114"/>
  <c r="X1114" s="1"/>
  <c r="G1114"/>
  <c r="AM1113"/>
  <c r="AL1113" s="1"/>
  <c r="Y1113"/>
  <c r="X1113" s="1"/>
  <c r="G1113"/>
  <c r="AM1112"/>
  <c r="AL1112" s="1"/>
  <c r="Y1112"/>
  <c r="X1112" s="1"/>
  <c r="G1112"/>
  <c r="AM1111"/>
  <c r="AL1111" s="1"/>
  <c r="Y1111"/>
  <c r="X1111" s="1"/>
  <c r="G1111"/>
  <c r="AM1110"/>
  <c r="AL1110" s="1"/>
  <c r="Y1110"/>
  <c r="X1110" s="1"/>
  <c r="G1110"/>
  <c r="AM1109"/>
  <c r="AL1109" s="1"/>
  <c r="Y1109"/>
  <c r="X1109" s="1"/>
  <c r="G1109"/>
  <c r="AM1108"/>
  <c r="AL1108" s="1"/>
  <c r="Y1108"/>
  <c r="X1108" s="1"/>
  <c r="G1108"/>
  <c r="AM1107"/>
  <c r="AL1107" s="1"/>
  <c r="Y1107"/>
  <c r="X1107" s="1"/>
  <c r="G1107"/>
  <c r="AM1106"/>
  <c r="AL1106" s="1"/>
  <c r="Y1106"/>
  <c r="X1106" s="1"/>
  <c r="G1106"/>
  <c r="AM1105"/>
  <c r="AL1105" s="1"/>
  <c r="Y1105"/>
  <c r="X1105" s="1"/>
  <c r="G1105"/>
  <c r="AM1104"/>
  <c r="AL1104" s="1"/>
  <c r="Y1104"/>
  <c r="X1104" s="1"/>
  <c r="G1104"/>
  <c r="AM90"/>
  <c r="AL90" s="1"/>
  <c r="Y90"/>
  <c r="X90" s="1"/>
  <c r="G90"/>
  <c r="AM89"/>
  <c r="AL89" s="1"/>
  <c r="Y89"/>
  <c r="X89" s="1"/>
  <c r="G89"/>
  <c r="AM88"/>
  <c r="AL88" s="1"/>
  <c r="Y88"/>
  <c r="X88" s="1"/>
  <c r="G88"/>
  <c r="AM87"/>
  <c r="AL87" s="1"/>
  <c r="Y87"/>
  <c r="X87" s="1"/>
  <c r="G87"/>
  <c r="AM86"/>
  <c r="AL86" s="1"/>
  <c r="Y86"/>
  <c r="X86" s="1"/>
  <c r="G86"/>
  <c r="AM85"/>
  <c r="AL85" s="1"/>
  <c r="Y85"/>
  <c r="X85" s="1"/>
  <c r="G85"/>
  <c r="AM84"/>
  <c r="AL84" s="1"/>
  <c r="Y84"/>
  <c r="X84" s="1"/>
  <c r="G84"/>
  <c r="AM83"/>
  <c r="AL83" s="1"/>
  <c r="Y83"/>
  <c r="X83" s="1"/>
  <c r="G83"/>
  <c r="AM82"/>
  <c r="AL82" s="1"/>
  <c r="Y82"/>
  <c r="X82" s="1"/>
  <c r="G82"/>
  <c r="AM81"/>
  <c r="AL81" s="1"/>
  <c r="Y81"/>
  <c r="X81" s="1"/>
  <c r="G81"/>
  <c r="AM80"/>
  <c r="AL80" s="1"/>
  <c r="Y80"/>
  <c r="X80" s="1"/>
  <c r="G80"/>
  <c r="AM79"/>
  <c r="AL79" s="1"/>
  <c r="Y79"/>
  <c r="X79" s="1"/>
  <c r="G79"/>
  <c r="AM78"/>
  <c r="AL78" s="1"/>
  <c r="Y78"/>
  <c r="X78" s="1"/>
  <c r="G78"/>
  <c r="AM77"/>
  <c r="AL77" s="1"/>
  <c r="Y77"/>
  <c r="X77" s="1"/>
  <c r="G77"/>
  <c r="AM76"/>
  <c r="AL76" s="1"/>
  <c r="Y76"/>
  <c r="X76" s="1"/>
  <c r="G76"/>
  <c r="AM75"/>
  <c r="AL75" s="1"/>
  <c r="Y75"/>
  <c r="X75" s="1"/>
  <c r="G75"/>
  <c r="AM74"/>
  <c r="AL74" s="1"/>
  <c r="Y74"/>
  <c r="X74" s="1"/>
  <c r="G74"/>
  <c r="AM73"/>
  <c r="AL73" s="1"/>
  <c r="Y73"/>
  <c r="X73" s="1"/>
  <c r="G73"/>
  <c r="AM72"/>
  <c r="AL72" s="1"/>
  <c r="Y72"/>
  <c r="X72" s="1"/>
  <c r="G72"/>
  <c r="AM71"/>
  <c r="AL71" s="1"/>
  <c r="Y71"/>
  <c r="X71" s="1"/>
  <c r="G71"/>
  <c r="AM70"/>
  <c r="AL70" s="1"/>
  <c r="Y70"/>
  <c r="X70" s="1"/>
  <c r="G70"/>
  <c r="AM69"/>
  <c r="AL69" s="1"/>
  <c r="Y69"/>
  <c r="X69" s="1"/>
  <c r="G69"/>
  <c r="AM68"/>
  <c r="AL68" s="1"/>
  <c r="Y68"/>
  <c r="X68" s="1"/>
  <c r="G68"/>
  <c r="AM67"/>
  <c r="AL67" s="1"/>
  <c r="Y67"/>
  <c r="X67" s="1"/>
  <c r="G67"/>
  <c r="AM66"/>
  <c r="AL66" s="1"/>
  <c r="Y66"/>
  <c r="X66" s="1"/>
  <c r="G66"/>
  <c r="AM65"/>
  <c r="AL65" s="1"/>
  <c r="Y65"/>
  <c r="X65" s="1"/>
  <c r="G65"/>
  <c r="AM64"/>
  <c r="AL64" s="1"/>
  <c r="Y64"/>
  <c r="X64" s="1"/>
  <c r="G64"/>
  <c r="AM63"/>
  <c r="AL63" s="1"/>
  <c r="Y63"/>
  <c r="X63" s="1"/>
  <c r="G63"/>
  <c r="AM62"/>
  <c r="AL62" s="1"/>
  <c r="Y62"/>
  <c r="X62" s="1"/>
  <c r="G62"/>
  <c r="AM61"/>
  <c r="AL61" s="1"/>
  <c r="Y61"/>
  <c r="X61" s="1"/>
  <c r="G61"/>
  <c r="AM60"/>
  <c r="AL60" s="1"/>
  <c r="Y60"/>
  <c r="X60" s="1"/>
  <c r="G60"/>
  <c r="AM59"/>
  <c r="AL59" s="1"/>
  <c r="Y59"/>
  <c r="X59" s="1"/>
  <c r="G59"/>
  <c r="AM58"/>
  <c r="AL58" s="1"/>
  <c r="Y58"/>
  <c r="X58" s="1"/>
  <c r="G58"/>
  <c r="AM57"/>
  <c r="AL57" s="1"/>
  <c r="Y57"/>
  <c r="X57" s="1"/>
  <c r="G57"/>
  <c r="AM56"/>
  <c r="AL56" s="1"/>
  <c r="Y56"/>
  <c r="X56" s="1"/>
  <c r="G56"/>
  <c r="AM55"/>
  <c r="AL55" s="1"/>
  <c r="Y55"/>
  <c r="X55" s="1"/>
  <c r="G55"/>
  <c r="AM54"/>
  <c r="AL54" s="1"/>
  <c r="Y54"/>
  <c r="X54" s="1"/>
  <c r="G54"/>
  <c r="AM53"/>
  <c r="AL53" s="1"/>
  <c r="Y53"/>
  <c r="X53" s="1"/>
  <c r="G53"/>
  <c r="AM52"/>
  <c r="AL52" s="1"/>
  <c r="Y52"/>
  <c r="X52" s="1"/>
  <c r="G52"/>
  <c r="AM51"/>
  <c r="AL51" s="1"/>
  <c r="Y51"/>
  <c r="X51" s="1"/>
  <c r="G51"/>
  <c r="AM50"/>
  <c r="AL50" s="1"/>
  <c r="Y50"/>
  <c r="X50" s="1"/>
  <c r="G50"/>
  <c r="AM49"/>
  <c r="AL49" s="1"/>
  <c r="Y49"/>
  <c r="X49" s="1"/>
  <c r="G49"/>
  <c r="AM48"/>
  <c r="AL48" s="1"/>
  <c r="Y48"/>
  <c r="X48" s="1"/>
  <c r="G48"/>
  <c r="AM47"/>
  <c r="AL47" s="1"/>
  <c r="Y47"/>
  <c r="X47" s="1"/>
  <c r="G47"/>
  <c r="AM46"/>
  <c r="AL46" s="1"/>
  <c r="Y46"/>
  <c r="X46" s="1"/>
  <c r="G46"/>
  <c r="AM45"/>
  <c r="AL45" s="1"/>
  <c r="Y45"/>
  <c r="X45" s="1"/>
  <c r="G45"/>
  <c r="AM44"/>
  <c r="AL44" s="1"/>
  <c r="Y44"/>
  <c r="X44" s="1"/>
  <c r="G44"/>
  <c r="AM43"/>
  <c r="AL43" s="1"/>
  <c r="Y43"/>
  <c r="X43" s="1"/>
  <c r="G43"/>
  <c r="AM42"/>
  <c r="AL42" s="1"/>
  <c r="Y42"/>
  <c r="X42" s="1"/>
  <c r="G42"/>
  <c r="AM41"/>
  <c r="AL41" s="1"/>
  <c r="Y41"/>
  <c r="X41" s="1"/>
  <c r="G41"/>
  <c r="AM40"/>
  <c r="AL40" s="1"/>
  <c r="Y40"/>
  <c r="X40" s="1"/>
  <c r="G40"/>
  <c r="AM39"/>
  <c r="AL39" s="1"/>
  <c r="Y39"/>
  <c r="X39" s="1"/>
  <c r="G39"/>
  <c r="AM38"/>
  <c r="AL38" s="1"/>
  <c r="Y38"/>
  <c r="X38" s="1"/>
  <c r="G38"/>
  <c r="AM37"/>
  <c r="AL37" s="1"/>
  <c r="Y37"/>
  <c r="X37" s="1"/>
  <c r="G37"/>
  <c r="AM36"/>
  <c r="AL36" s="1"/>
  <c r="Y36"/>
  <c r="X36" s="1"/>
  <c r="G36"/>
  <c r="AM35"/>
  <c r="AL35" s="1"/>
  <c r="Y35"/>
  <c r="X35" s="1"/>
  <c r="G35"/>
  <c r="AM34"/>
  <c r="AL34" s="1"/>
  <c r="Y34"/>
  <c r="X34" s="1"/>
  <c r="G34"/>
  <c r="AM33"/>
  <c r="AL33" s="1"/>
  <c r="Y33"/>
  <c r="X33" s="1"/>
  <c r="G33"/>
  <c r="AM32"/>
  <c r="AL32" s="1"/>
  <c r="Y32"/>
  <c r="X32" s="1"/>
  <c r="G32"/>
  <c r="AM31"/>
  <c r="AL31" s="1"/>
  <c r="Y31"/>
  <c r="X31" s="1"/>
  <c r="G31"/>
  <c r="AM30"/>
  <c r="AL30" s="1"/>
  <c r="Y30"/>
  <c r="X30" s="1"/>
  <c r="G30"/>
  <c r="AM1103"/>
  <c r="AL1103" s="1"/>
  <c r="Y1103"/>
  <c r="X1103" s="1"/>
  <c r="G1103"/>
  <c r="AM1102"/>
  <c r="AL1102" s="1"/>
  <c r="Y1102"/>
  <c r="X1102" s="1"/>
  <c r="G1102"/>
  <c r="AM1101"/>
  <c r="AL1101" s="1"/>
  <c r="Y1101"/>
  <c r="X1101" s="1"/>
  <c r="G1101"/>
  <c r="AM1100"/>
  <c r="AL1100" s="1"/>
  <c r="Y1100"/>
  <c r="X1100" s="1"/>
  <c r="G1100"/>
  <c r="AM1099"/>
  <c r="AL1099" s="1"/>
  <c r="Y1099"/>
  <c r="X1099" s="1"/>
  <c r="G1099"/>
  <c r="AM1098"/>
  <c r="AL1098" s="1"/>
  <c r="Y1098"/>
  <c r="X1098" s="1"/>
  <c r="G1098"/>
  <c r="AM1097"/>
  <c r="AL1097" s="1"/>
  <c r="Y1097"/>
  <c r="X1097" s="1"/>
  <c r="G1097"/>
  <c r="AM1096"/>
  <c r="AL1096" s="1"/>
  <c r="Y1096"/>
  <c r="X1096" s="1"/>
  <c r="G1096"/>
  <c r="AM1095"/>
  <c r="AL1095" s="1"/>
  <c r="Y1095"/>
  <c r="X1095" s="1"/>
  <c r="G1095"/>
  <c r="AM1094"/>
  <c r="AL1094" s="1"/>
  <c r="Y1094"/>
  <c r="X1094" s="1"/>
  <c r="G1094"/>
  <c r="AM1093"/>
  <c r="AL1093" s="1"/>
  <c r="Y1093"/>
  <c r="X1093" s="1"/>
  <c r="G1093"/>
  <c r="AM1092"/>
  <c r="AL1092" s="1"/>
  <c r="Y1092"/>
  <c r="X1092" s="1"/>
  <c r="G1092"/>
  <c r="AM1091"/>
  <c r="AL1091" s="1"/>
  <c r="Y1091"/>
  <c r="X1091" s="1"/>
  <c r="G1091"/>
  <c r="AM1090"/>
  <c r="AL1090" s="1"/>
  <c r="Y1090"/>
  <c r="X1090" s="1"/>
  <c r="G1090"/>
  <c r="AM1089"/>
  <c r="AL1089" s="1"/>
  <c r="Y1089"/>
  <c r="X1089" s="1"/>
  <c r="G1089"/>
  <c r="AM1088"/>
  <c r="AL1088" s="1"/>
  <c r="Y1088"/>
  <c r="X1088" s="1"/>
  <c r="G1088"/>
  <c r="AM1087"/>
  <c r="AL1087" s="1"/>
  <c r="Y1087"/>
  <c r="X1087" s="1"/>
  <c r="G1087"/>
  <c r="AM1086"/>
  <c r="AL1086" s="1"/>
  <c r="Y1086"/>
  <c r="X1086" s="1"/>
  <c r="G1086"/>
  <c r="AM1085"/>
  <c r="AL1085" s="1"/>
  <c r="Y1085"/>
  <c r="X1085" s="1"/>
  <c r="G1085"/>
  <c r="AM1084"/>
  <c r="AL1084" s="1"/>
  <c r="Y1084"/>
  <c r="X1084" s="1"/>
  <c r="G1084"/>
  <c r="AM1083"/>
  <c r="AL1083" s="1"/>
  <c r="Y1083"/>
  <c r="X1083" s="1"/>
  <c r="G1083"/>
  <c r="AM1082"/>
  <c r="AL1082" s="1"/>
  <c r="Y1082"/>
  <c r="X1082" s="1"/>
  <c r="G1082"/>
  <c r="AM1081"/>
  <c r="AL1081" s="1"/>
  <c r="Y1081"/>
  <c r="X1081" s="1"/>
  <c r="G1081"/>
  <c r="AM1080"/>
  <c r="AL1080" s="1"/>
  <c r="Y1080"/>
  <c r="X1080" s="1"/>
  <c r="G1080"/>
  <c r="AM29"/>
  <c r="AL29" s="1"/>
  <c r="Y29"/>
  <c r="X29" s="1"/>
  <c r="G29"/>
  <c r="AM28"/>
  <c r="AL28" s="1"/>
  <c r="Y28"/>
  <c r="X28" s="1"/>
  <c r="G28"/>
  <c r="AM27"/>
  <c r="AL27" s="1"/>
  <c r="Y27"/>
  <c r="X27" s="1"/>
  <c r="G27"/>
  <c r="AM26"/>
  <c r="AL26" s="1"/>
  <c r="Y26"/>
  <c r="X26" s="1"/>
  <c r="G26"/>
  <c r="AM25"/>
  <c r="AL25" s="1"/>
  <c r="Y25"/>
  <c r="X25" s="1"/>
  <c r="G25"/>
  <c r="AM24"/>
  <c r="AL24" s="1"/>
  <c r="Y24"/>
  <c r="X24" s="1"/>
  <c r="G24"/>
  <c r="AM23"/>
  <c r="AL23" s="1"/>
  <c r="Y23"/>
  <c r="X23" s="1"/>
  <c r="G23"/>
  <c r="AM22"/>
  <c r="AL22" s="1"/>
  <c r="Y22"/>
  <c r="X22" s="1"/>
  <c r="G22"/>
  <c r="AM21"/>
  <c r="AL21" s="1"/>
  <c r="Y21"/>
  <c r="X21" s="1"/>
  <c r="G21"/>
  <c r="AM20"/>
  <c r="AL20" s="1"/>
  <c r="Y20"/>
  <c r="X20" s="1"/>
  <c r="G20"/>
  <c r="AM19"/>
  <c r="AL19" s="1"/>
  <c r="Y19"/>
  <c r="X19" s="1"/>
  <c r="G19"/>
  <c r="AM18"/>
  <c r="AL18" s="1"/>
  <c r="Y18"/>
  <c r="X18" s="1"/>
  <c r="G18"/>
  <c r="AM17"/>
  <c r="AL17" s="1"/>
  <c r="Y17"/>
  <c r="X17" s="1"/>
  <c r="G17"/>
  <c r="AM16"/>
  <c r="AL16" s="1"/>
  <c r="Y16"/>
  <c r="X16" s="1"/>
  <c r="G16"/>
  <c r="AM15"/>
  <c r="AL15" s="1"/>
  <c r="Y15"/>
  <c r="X15" s="1"/>
  <c r="G15"/>
  <c r="AM14"/>
  <c r="AL14" s="1"/>
  <c r="Y14"/>
  <c r="X14" s="1"/>
  <c r="G14"/>
  <c r="AM1079"/>
  <c r="AL1079" s="1"/>
  <c r="Y1079"/>
  <c r="X1079" s="1"/>
  <c r="G1079"/>
  <c r="AM1078"/>
  <c r="AL1078" s="1"/>
  <c r="Y1078"/>
  <c r="X1078" s="1"/>
  <c r="G1078"/>
  <c r="AM1077"/>
  <c r="AL1077" s="1"/>
  <c r="Y1077"/>
  <c r="X1077" s="1"/>
  <c r="G1077"/>
  <c r="AM1076"/>
  <c r="AL1076" s="1"/>
  <c r="Y1076"/>
  <c r="X1076" s="1"/>
  <c r="G1076"/>
  <c r="AM1075"/>
  <c r="AL1075" s="1"/>
  <c r="Y1075"/>
  <c r="X1075" s="1"/>
  <c r="G1075"/>
  <c r="AM1074"/>
  <c r="AL1074" s="1"/>
  <c r="Y1074"/>
  <c r="X1074" s="1"/>
  <c r="G1074"/>
  <c r="AM1073"/>
  <c r="AL1073" s="1"/>
  <c r="Y1073"/>
  <c r="X1073" s="1"/>
  <c r="G1073"/>
  <c r="AM1072"/>
  <c r="AL1072" s="1"/>
  <c r="Y1072"/>
  <c r="X1072" s="1"/>
  <c r="G1072"/>
  <c r="AM1071"/>
  <c r="AL1071" s="1"/>
  <c r="Y1071"/>
  <c r="X1071" s="1"/>
  <c r="G1071"/>
  <c r="AM1070"/>
  <c r="AL1070" s="1"/>
  <c r="Y1070"/>
  <c r="X1070" s="1"/>
  <c r="G1070"/>
  <c r="AM1069"/>
  <c r="AL1069" s="1"/>
  <c r="Y1069"/>
  <c r="X1069" s="1"/>
  <c r="G1069"/>
  <c r="AM1068"/>
  <c r="AL1068" s="1"/>
  <c r="Y1068"/>
  <c r="X1068" s="1"/>
  <c r="G1068"/>
  <c r="AM1067"/>
  <c r="AL1067" s="1"/>
  <c r="Y1067"/>
  <c r="X1067" s="1"/>
  <c r="G1067"/>
  <c r="AM1066"/>
  <c r="AL1066" s="1"/>
  <c r="Y1066"/>
  <c r="X1066" s="1"/>
  <c r="G1066"/>
  <c r="AM1065"/>
  <c r="AL1065" s="1"/>
  <c r="Y1065"/>
  <c r="X1065" s="1"/>
  <c r="G1065"/>
  <c r="AM1064"/>
  <c r="AL1064" s="1"/>
  <c r="Y1064"/>
  <c r="X1064" s="1"/>
  <c r="G1064"/>
  <c r="AM1063"/>
  <c r="AL1063" s="1"/>
  <c r="Y1063"/>
  <c r="X1063" s="1"/>
  <c r="G1063"/>
  <c r="AM1062"/>
  <c r="AL1062" s="1"/>
  <c r="Y1062"/>
  <c r="X1062" s="1"/>
  <c r="G1062"/>
  <c r="AM1061"/>
  <c r="AL1061" s="1"/>
  <c r="Y1061"/>
  <c r="X1061" s="1"/>
  <c r="G1061"/>
  <c r="AM1060"/>
  <c r="AL1060" s="1"/>
  <c r="Y1060"/>
  <c r="X1060" s="1"/>
  <c r="G1060"/>
  <c r="AM1059"/>
  <c r="AL1059" s="1"/>
  <c r="Y1059"/>
  <c r="X1059" s="1"/>
  <c r="G1059"/>
  <c r="AM1058"/>
  <c r="AL1058" s="1"/>
  <c r="Y1058"/>
  <c r="X1058" s="1"/>
  <c r="G1058"/>
  <c r="AM1057"/>
  <c r="AL1057" s="1"/>
  <c r="Y1057"/>
  <c r="X1057" s="1"/>
  <c r="G1057"/>
  <c r="AM1056"/>
  <c r="AL1056" s="1"/>
  <c r="Y1056"/>
  <c r="X1056" s="1"/>
  <c r="G1056"/>
  <c r="AM1055"/>
  <c r="AL1055" s="1"/>
  <c r="Y1055"/>
  <c r="X1055" s="1"/>
  <c r="G1055"/>
  <c r="AM1054"/>
  <c r="AL1054" s="1"/>
  <c r="Y1054"/>
  <c r="X1054" s="1"/>
  <c r="G1054"/>
  <c r="AM1053"/>
  <c r="AL1053" s="1"/>
  <c r="Y1053"/>
  <c r="X1053" s="1"/>
  <c r="G1053"/>
  <c r="AM1052"/>
  <c r="AL1052" s="1"/>
  <c r="Y1052"/>
  <c r="X1052" s="1"/>
  <c r="G1052"/>
  <c r="AM1051"/>
  <c r="AL1051" s="1"/>
  <c r="Y1051"/>
  <c r="X1051" s="1"/>
  <c r="G1051"/>
  <c r="AM1050"/>
  <c r="AL1050" s="1"/>
  <c r="Y1050"/>
  <c r="X1050" s="1"/>
  <c r="G1050"/>
  <c r="AM1049"/>
  <c r="AL1049" s="1"/>
  <c r="Y1049"/>
  <c r="X1049" s="1"/>
  <c r="G1049"/>
  <c r="AM1048"/>
  <c r="AL1048" s="1"/>
  <c r="Y1048"/>
  <c r="X1048" s="1"/>
  <c r="G1048"/>
  <c r="AM1047"/>
  <c r="AL1047" s="1"/>
  <c r="Y1047"/>
  <c r="X1047" s="1"/>
  <c r="G1047"/>
  <c r="AM1046"/>
  <c r="AL1046" s="1"/>
  <c r="Y1046"/>
  <c r="X1046" s="1"/>
  <c r="G1046"/>
  <c r="AM1045"/>
  <c r="AL1045" s="1"/>
  <c r="Y1045"/>
  <c r="X1045" s="1"/>
  <c r="G1045"/>
  <c r="AM1044"/>
  <c r="AL1044" s="1"/>
  <c r="Y1044"/>
  <c r="X1044" s="1"/>
  <c r="G1044"/>
  <c r="AM1043"/>
  <c r="AL1043" s="1"/>
  <c r="Y1043"/>
  <c r="X1043" s="1"/>
  <c r="G1043"/>
  <c r="AM1042"/>
  <c r="AL1042" s="1"/>
  <c r="Y1042"/>
  <c r="X1042" s="1"/>
  <c r="G1042"/>
  <c r="AM1041"/>
  <c r="AL1041" s="1"/>
  <c r="Y1041"/>
  <c r="X1041" s="1"/>
  <c r="G1041"/>
  <c r="AM1040"/>
  <c r="AL1040" s="1"/>
  <c r="Y1040"/>
  <c r="X1040" s="1"/>
  <c r="G1040"/>
  <c r="AM1039"/>
  <c r="AL1039" s="1"/>
  <c r="Y1039"/>
  <c r="X1039" s="1"/>
  <c r="G1039"/>
  <c r="AM1038"/>
  <c r="AL1038" s="1"/>
  <c r="Y1038"/>
  <c r="X1038" s="1"/>
  <c r="G1038"/>
  <c r="AM1037"/>
  <c r="AL1037" s="1"/>
  <c r="Y1037"/>
  <c r="X1037" s="1"/>
  <c r="G1037"/>
  <c r="AM1036"/>
  <c r="AL1036" s="1"/>
  <c r="Y1036"/>
  <c r="X1036" s="1"/>
  <c r="G1036"/>
  <c r="AM1035"/>
  <c r="AL1035" s="1"/>
  <c r="Y1035"/>
  <c r="X1035" s="1"/>
  <c r="G1035"/>
  <c r="AM1034"/>
  <c r="AL1034" s="1"/>
  <c r="Y1034"/>
  <c r="X1034" s="1"/>
  <c r="G1034"/>
  <c r="AM1033"/>
  <c r="AL1033" s="1"/>
  <c r="Y1033"/>
  <c r="X1033" s="1"/>
  <c r="G1033"/>
  <c r="AM1032"/>
  <c r="AL1032" s="1"/>
  <c r="Y1032"/>
  <c r="X1032" s="1"/>
  <c r="G1032"/>
  <c r="AM1031"/>
  <c r="AL1031" s="1"/>
  <c r="Y1031"/>
  <c r="X1031" s="1"/>
  <c r="G1031"/>
  <c r="AM1030"/>
  <c r="AL1030" s="1"/>
  <c r="Y1030"/>
  <c r="X1030" s="1"/>
  <c r="G1030"/>
  <c r="AM1029"/>
  <c r="AL1029" s="1"/>
  <c r="Y1029"/>
  <c r="X1029" s="1"/>
  <c r="G1029"/>
  <c r="AM1028"/>
  <c r="AL1028" s="1"/>
  <c r="Y1028"/>
  <c r="X1028" s="1"/>
  <c r="G1028"/>
  <c r="AM1027"/>
  <c r="AL1027" s="1"/>
  <c r="Y1027"/>
  <c r="X1027" s="1"/>
  <c r="G1027"/>
  <c r="AM1026"/>
  <c r="AL1026" s="1"/>
  <c r="Y1026"/>
  <c r="X1026" s="1"/>
  <c r="G1026"/>
  <c r="AM1025"/>
  <c r="AL1025" s="1"/>
  <c r="Y1025"/>
  <c r="X1025" s="1"/>
  <c r="G1025"/>
  <c r="AM1024"/>
  <c r="AL1024" s="1"/>
  <c r="Y1024"/>
  <c r="X1024" s="1"/>
  <c r="G1024"/>
  <c r="AM1023"/>
  <c r="AL1023" s="1"/>
  <c r="Y1023"/>
  <c r="X1023" s="1"/>
  <c r="G1023"/>
  <c r="AM1022"/>
  <c r="AL1022" s="1"/>
  <c r="Y1022"/>
  <c r="X1022" s="1"/>
  <c r="G1022"/>
  <c r="AM1021"/>
  <c r="AL1021" s="1"/>
  <c r="Y1021"/>
  <c r="X1021" s="1"/>
  <c r="G1021"/>
  <c r="AM1020"/>
  <c r="AL1020" s="1"/>
  <c r="Y1020"/>
  <c r="X1020" s="1"/>
  <c r="G1020"/>
  <c r="AM13"/>
  <c r="AL13" s="1"/>
  <c r="Y13"/>
  <c r="X13" s="1"/>
  <c r="G13"/>
  <c r="AM12"/>
  <c r="AL12" s="1"/>
  <c r="Y12"/>
  <c r="X12" s="1"/>
  <c r="G12"/>
  <c r="AM11"/>
  <c r="AL11" s="1"/>
  <c r="Y11"/>
  <c r="X11" s="1"/>
  <c r="G11"/>
  <c r="AM10"/>
  <c r="AL10" s="1"/>
  <c r="Y10"/>
  <c r="X10" s="1"/>
  <c r="G10"/>
  <c r="AM9"/>
  <c r="AL9" s="1"/>
  <c r="Y9"/>
  <c r="X9" s="1"/>
  <c r="G9"/>
  <c r="AM1019"/>
  <c r="AL1019" s="1"/>
  <c r="Y1019"/>
  <c r="X1019" s="1"/>
  <c r="G1019"/>
  <c r="AM1018"/>
  <c r="AL1018" s="1"/>
  <c r="Y1018"/>
  <c r="X1018" s="1"/>
  <c r="G1018"/>
  <c r="AM1017"/>
  <c r="AL1017" s="1"/>
  <c r="Y1017"/>
  <c r="X1017" s="1"/>
  <c r="G1017"/>
  <c r="AM1016"/>
  <c r="AL1016" s="1"/>
  <c r="Y1016"/>
  <c r="X1016" s="1"/>
  <c r="G1016"/>
  <c r="AM1015"/>
  <c r="AL1015" s="1"/>
  <c r="Y1015"/>
  <c r="X1015" s="1"/>
  <c r="G1015"/>
  <c r="AM1014"/>
  <c r="AL1014" s="1"/>
  <c r="Y1014"/>
  <c r="X1014" s="1"/>
  <c r="G1014"/>
  <c r="AM1013"/>
  <c r="AL1013" s="1"/>
  <c r="Y1013"/>
  <c r="X1013" s="1"/>
  <c r="G1013"/>
  <c r="AM1012"/>
  <c r="AL1012" s="1"/>
  <c r="Y1012"/>
  <c r="X1012" s="1"/>
  <c r="G1012"/>
  <c r="AM1011"/>
  <c r="AL1011" s="1"/>
  <c r="Y1011"/>
  <c r="X1011" s="1"/>
  <c r="G1011"/>
  <c r="AM1010"/>
  <c r="AL1010" s="1"/>
  <c r="Y1010"/>
  <c r="X1010" s="1"/>
  <c r="G1010"/>
  <c r="AM1009"/>
  <c r="AL1009" s="1"/>
  <c r="Y1009"/>
  <c r="X1009" s="1"/>
  <c r="G1009"/>
  <c r="AM1008"/>
  <c r="AL1008" s="1"/>
  <c r="Y1008"/>
  <c r="X1008" s="1"/>
  <c r="G1008"/>
  <c r="AM1007"/>
  <c r="AL1007" s="1"/>
  <c r="Y1007"/>
  <c r="X1007" s="1"/>
  <c r="G1007"/>
  <c r="AM1006"/>
  <c r="AL1006" s="1"/>
  <c r="Y1006"/>
  <c r="X1006" s="1"/>
  <c r="G1006"/>
  <c r="AM1005"/>
  <c r="AL1005" s="1"/>
  <c r="Y1005"/>
  <c r="X1005" s="1"/>
  <c r="G1005"/>
  <c r="AM1004"/>
  <c r="AL1004" s="1"/>
  <c r="Y1004"/>
  <c r="X1004" s="1"/>
  <c r="G1004"/>
  <c r="AM1003"/>
  <c r="AL1003" s="1"/>
  <c r="Y1003"/>
  <c r="X1003" s="1"/>
  <c r="G1003"/>
  <c r="AM1002"/>
  <c r="AL1002" s="1"/>
  <c r="Y1002"/>
  <c r="X1002" s="1"/>
  <c r="G1002"/>
  <c r="AM1001"/>
  <c r="AL1001" s="1"/>
  <c r="Y1001"/>
  <c r="X1001" s="1"/>
  <c r="G1001"/>
  <c r="AM1000"/>
  <c r="AL1000" s="1"/>
  <c r="Y1000"/>
  <c r="X1000" s="1"/>
  <c r="G1000"/>
  <c r="AM999"/>
  <c r="AL999" s="1"/>
  <c r="Y999"/>
  <c r="X999" s="1"/>
  <c r="G999"/>
  <c r="AM998"/>
  <c r="AL998" s="1"/>
  <c r="Y998"/>
  <c r="X998" s="1"/>
  <c r="G998"/>
  <c r="AM997"/>
  <c r="AL997" s="1"/>
  <c r="Y997"/>
  <c r="X997" s="1"/>
  <c r="G997"/>
  <c r="AM996"/>
  <c r="AL996" s="1"/>
  <c r="Y996"/>
  <c r="X996" s="1"/>
  <c r="G996"/>
  <c r="AM995"/>
  <c r="AL995" s="1"/>
  <c r="Y995"/>
  <c r="X995" s="1"/>
  <c r="G995"/>
  <c r="AM994"/>
  <c r="AL994" s="1"/>
  <c r="Y994"/>
  <c r="X994" s="1"/>
  <c r="G994"/>
  <c r="AM993"/>
  <c r="AL993" s="1"/>
  <c r="Y993"/>
  <c r="X993" s="1"/>
  <c r="G993"/>
  <c r="AM992"/>
  <c r="AL992" s="1"/>
  <c r="Y992"/>
  <c r="X992" s="1"/>
  <c r="G992"/>
  <c r="AM991"/>
  <c r="AL991" s="1"/>
  <c r="Y991"/>
  <c r="X991" s="1"/>
  <c r="G991"/>
  <c r="AM990"/>
  <c r="AL990" s="1"/>
  <c r="Y990"/>
  <c r="X990" s="1"/>
  <c r="G990"/>
  <c r="AM989"/>
  <c r="AL989" s="1"/>
  <c r="Y989"/>
  <c r="X989" s="1"/>
  <c r="G989"/>
  <c r="AM988"/>
  <c r="AL988" s="1"/>
  <c r="Y988"/>
  <c r="X988" s="1"/>
  <c r="G988"/>
  <c r="AM987"/>
  <c r="AL987" s="1"/>
  <c r="Y987"/>
  <c r="X987" s="1"/>
  <c r="G987"/>
  <c r="AM986"/>
  <c r="AL986" s="1"/>
  <c r="Y986"/>
  <c r="X986" s="1"/>
  <c r="G986"/>
  <c r="AM985"/>
  <c r="AL985" s="1"/>
  <c r="Y985"/>
  <c r="X985" s="1"/>
  <c r="G985"/>
  <c r="AM984"/>
  <c r="AL984" s="1"/>
  <c r="Y984"/>
  <c r="X984" s="1"/>
  <c r="G984"/>
  <c r="AM983"/>
  <c r="AL983" s="1"/>
  <c r="Y983"/>
  <c r="X983" s="1"/>
  <c r="G983"/>
  <c r="AM982"/>
  <c r="AL982" s="1"/>
  <c r="Y982"/>
  <c r="X982" s="1"/>
  <c r="G982"/>
  <c r="AM981"/>
  <c r="AL981" s="1"/>
  <c r="Y981"/>
  <c r="X981" s="1"/>
  <c r="G981"/>
  <c r="AM980"/>
  <c r="AL980" s="1"/>
  <c r="Y980"/>
  <c r="X980" s="1"/>
  <c r="G980"/>
  <c r="AM979"/>
  <c r="AL979" s="1"/>
  <c r="Y979"/>
  <c r="X979" s="1"/>
  <c r="G979"/>
  <c r="AM978"/>
  <c r="AL978" s="1"/>
  <c r="Y978"/>
  <c r="X978" s="1"/>
  <c r="G978"/>
  <c r="AM977"/>
  <c r="AL977" s="1"/>
  <c r="Y977"/>
  <c r="X977" s="1"/>
  <c r="G977"/>
  <c r="AM976"/>
  <c r="AL976" s="1"/>
  <c r="Y976"/>
  <c r="X976" s="1"/>
  <c r="G976"/>
  <c r="AM975"/>
  <c r="AL975" s="1"/>
  <c r="Y975"/>
  <c r="X975" s="1"/>
  <c r="G975"/>
  <c r="AM974"/>
  <c r="AL974" s="1"/>
  <c r="Y974"/>
  <c r="X974" s="1"/>
  <c r="G974"/>
  <c r="AM973"/>
  <c r="AL973" s="1"/>
  <c r="Y973"/>
  <c r="X973" s="1"/>
  <c r="G973"/>
  <c r="AM972"/>
  <c r="AL972" s="1"/>
  <c r="Y972"/>
  <c r="X972" s="1"/>
  <c r="G972"/>
  <c r="AM971"/>
  <c r="AL971" s="1"/>
  <c r="Y971"/>
  <c r="X971" s="1"/>
  <c r="G971"/>
  <c r="AM970"/>
  <c r="AL970" s="1"/>
  <c r="Y970"/>
  <c r="X970" s="1"/>
  <c r="G970"/>
  <c r="AM969"/>
  <c r="AL969" s="1"/>
  <c r="Y969"/>
  <c r="X969" s="1"/>
  <c r="G969"/>
  <c r="AM968"/>
  <c r="AL968" s="1"/>
  <c r="Y968"/>
  <c r="X968" s="1"/>
  <c r="G968"/>
  <c r="AM967"/>
  <c r="AL967" s="1"/>
  <c r="Y967"/>
  <c r="X967" s="1"/>
  <c r="G967"/>
  <c r="AM966"/>
  <c r="AL966" s="1"/>
  <c r="Y966"/>
  <c r="X966" s="1"/>
  <c r="G966"/>
  <c r="AM965"/>
  <c r="AL965" s="1"/>
  <c r="Y965"/>
  <c r="X965" s="1"/>
  <c r="G965"/>
  <c r="AM964"/>
  <c r="AL964" s="1"/>
  <c r="Y964"/>
  <c r="X964" s="1"/>
  <c r="G964"/>
  <c r="AM963"/>
  <c r="AL963" s="1"/>
  <c r="Y963"/>
  <c r="X963" s="1"/>
  <c r="G963"/>
  <c r="AM962"/>
  <c r="AL962" s="1"/>
  <c r="Y962"/>
  <c r="X962" s="1"/>
  <c r="G962"/>
  <c r="AM961"/>
  <c r="AL961" s="1"/>
  <c r="Y961"/>
  <c r="X961" s="1"/>
  <c r="G961"/>
  <c r="AM960"/>
  <c r="AL960" s="1"/>
  <c r="Y960"/>
  <c r="X960" s="1"/>
  <c r="G960"/>
  <c r="AM959"/>
  <c r="AL959" s="1"/>
  <c r="Y959"/>
  <c r="X959" s="1"/>
  <c r="G959"/>
  <c r="AM958"/>
  <c r="AL958" s="1"/>
  <c r="Y958"/>
  <c r="X958" s="1"/>
  <c r="G958"/>
  <c r="AM957"/>
  <c r="AL957" s="1"/>
  <c r="Y957"/>
  <c r="X957" s="1"/>
  <c r="G957"/>
  <c r="AM956"/>
  <c r="AL956" s="1"/>
  <c r="Y956"/>
  <c r="X956" s="1"/>
  <c r="G956"/>
  <c r="AM955"/>
  <c r="AL955" s="1"/>
  <c r="Y955"/>
  <c r="X955" s="1"/>
  <c r="G955"/>
  <c r="AM954"/>
  <c r="AL954" s="1"/>
  <c r="Y954"/>
  <c r="X954" s="1"/>
  <c r="G954"/>
  <c r="AM953"/>
  <c r="AL953" s="1"/>
  <c r="Y953"/>
  <c r="X953" s="1"/>
  <c r="G953"/>
  <c r="AM952"/>
  <c r="AL952" s="1"/>
  <c r="Y952"/>
  <c r="X952" s="1"/>
  <c r="G952"/>
  <c r="B9" i="4" l="1"/>
  <c r="B10" s="1"/>
  <c r="B11" s="1"/>
  <c r="C8"/>
  <c r="B12" l="1"/>
  <c r="C11"/>
  <c r="B13" l="1"/>
  <c r="C12"/>
  <c r="B14" l="1"/>
  <c r="B15" s="1"/>
  <c r="B16" s="1"/>
  <c r="C13"/>
  <c r="B17" l="1"/>
  <c r="C16"/>
  <c r="B18" l="1"/>
  <c r="C17"/>
  <c r="B19" l="1"/>
  <c r="C18"/>
  <c r="B20" l="1"/>
  <c r="C19"/>
  <c r="B21" l="1"/>
  <c r="C20"/>
  <c r="B22" l="1"/>
  <c r="C21"/>
  <c r="B23" l="1"/>
  <c r="C22"/>
  <c r="B24" l="1"/>
  <c r="C23"/>
  <c r="B25" l="1"/>
  <c r="C24"/>
  <c r="B26" l="1"/>
  <c r="B27" s="1"/>
  <c r="B28" s="1"/>
  <c r="C25"/>
  <c r="B29" l="1"/>
  <c r="C28"/>
  <c r="B30" l="1"/>
  <c r="C29"/>
  <c r="B31" l="1"/>
  <c r="C30"/>
  <c r="B32" l="1"/>
  <c r="C31"/>
  <c r="B33" l="1"/>
  <c r="C32"/>
  <c r="B34" l="1"/>
  <c r="C33"/>
  <c r="B35" l="1"/>
  <c r="C34"/>
  <c r="B36" l="1"/>
  <c r="C35"/>
  <c r="B37" l="1"/>
  <c r="C36"/>
  <c r="B38" l="1"/>
  <c r="C37"/>
  <c r="B39" l="1"/>
  <c r="C38"/>
  <c r="B40" l="1"/>
  <c r="C39"/>
  <c r="B41" l="1"/>
  <c r="C40"/>
  <c r="B42" l="1"/>
  <c r="C41"/>
  <c r="B43" l="1"/>
  <c r="C42"/>
  <c r="B44" l="1"/>
  <c r="C43"/>
  <c r="B45" l="1"/>
  <c r="C44"/>
  <c r="B46" l="1"/>
  <c r="C45"/>
  <c r="B47" l="1"/>
  <c r="C46"/>
  <c r="B48" l="1"/>
  <c r="C47"/>
  <c r="B49" l="1"/>
  <c r="C48"/>
  <c r="B50" l="1"/>
  <c r="C49"/>
  <c r="B51" l="1"/>
  <c r="C50"/>
  <c r="B52" l="1"/>
  <c r="C51"/>
  <c r="B53" l="1"/>
  <c r="C52"/>
  <c r="B54" l="1"/>
  <c r="C53"/>
  <c r="B55" l="1"/>
  <c r="C54"/>
  <c r="B56" l="1"/>
  <c r="C55"/>
  <c r="B57" l="1"/>
  <c r="C56"/>
  <c r="B58" l="1"/>
  <c r="C57"/>
  <c r="B59" l="1"/>
  <c r="C58"/>
  <c r="B60" l="1"/>
  <c r="C59"/>
  <c r="B61" l="1"/>
  <c r="C60"/>
  <c r="B62" l="1"/>
  <c r="C61"/>
  <c r="B63" l="1"/>
  <c r="C62"/>
  <c r="B64" l="1"/>
  <c r="C63"/>
  <c r="B65" l="1"/>
  <c r="C64"/>
  <c r="B66" l="1"/>
  <c r="C65"/>
  <c r="B67" l="1"/>
  <c r="C66"/>
  <c r="B68" l="1"/>
  <c r="C67"/>
  <c r="B69" l="1"/>
  <c r="C68"/>
  <c r="B70" l="1"/>
  <c r="C69"/>
  <c r="B71" l="1"/>
  <c r="C70"/>
  <c r="B72" l="1"/>
  <c r="C71"/>
  <c r="B73" l="1"/>
  <c r="C72"/>
  <c r="B74" l="1"/>
  <c r="C73"/>
  <c r="B75" l="1"/>
  <c r="C74"/>
  <c r="B76" l="1"/>
  <c r="C75"/>
  <c r="B77" l="1"/>
  <c r="C76"/>
  <c r="B78" l="1"/>
  <c r="C77"/>
  <c r="B79" l="1"/>
  <c r="C78"/>
  <c r="B80" l="1"/>
  <c r="C79"/>
  <c r="B81" l="1"/>
  <c r="C80"/>
  <c r="B82" l="1"/>
  <c r="C81"/>
  <c r="B83" l="1"/>
  <c r="C82"/>
  <c r="B84" l="1"/>
  <c r="C83"/>
  <c r="B85" l="1"/>
  <c r="C84"/>
  <c r="B86" l="1"/>
  <c r="C85"/>
  <c r="B87" l="1"/>
  <c r="B88" s="1"/>
  <c r="B89" s="1"/>
  <c r="C86"/>
  <c r="B90" l="1"/>
  <c r="C89"/>
  <c r="B91" l="1"/>
  <c r="C90"/>
  <c r="B92" l="1"/>
  <c r="C91"/>
  <c r="B93" l="1"/>
  <c r="C92"/>
  <c r="B94" l="1"/>
  <c r="C93"/>
  <c r="B95" l="1"/>
  <c r="C94"/>
  <c r="B96" l="1"/>
  <c r="C95"/>
  <c r="B97" l="1"/>
  <c r="C96"/>
  <c r="B98" l="1"/>
  <c r="C97"/>
  <c r="B99" l="1"/>
  <c r="C98"/>
  <c r="B100" l="1"/>
  <c r="C99"/>
  <c r="B101" l="1"/>
  <c r="C100"/>
  <c r="B102" l="1"/>
  <c r="C101"/>
  <c r="B103" l="1"/>
  <c r="C102"/>
  <c r="B104" l="1"/>
  <c r="C103"/>
  <c r="B105" l="1"/>
  <c r="C104"/>
  <c r="B106" l="1"/>
  <c r="C105"/>
  <c r="B107" l="1"/>
  <c r="C106"/>
  <c r="B108" l="1"/>
  <c r="C107"/>
  <c r="B109" l="1"/>
  <c r="C108"/>
  <c r="B110" l="1"/>
  <c r="B111" s="1"/>
  <c r="B112" s="1"/>
  <c r="C109"/>
  <c r="B113" l="1"/>
  <c r="C112"/>
  <c r="B114" l="1"/>
  <c r="C113"/>
  <c r="B115" l="1"/>
  <c r="C114"/>
  <c r="B116" l="1"/>
  <c r="C115"/>
  <c r="B117" l="1"/>
  <c r="C116"/>
  <c r="B118" l="1"/>
  <c r="C117"/>
  <c r="B119" l="1"/>
  <c r="C118"/>
  <c r="B120" l="1"/>
  <c r="C119"/>
  <c r="B121" l="1"/>
  <c r="C120"/>
  <c r="B122" l="1"/>
  <c r="C121"/>
  <c r="B123" l="1"/>
  <c r="C122"/>
  <c r="B124" l="1"/>
  <c r="C123"/>
  <c r="B125" l="1"/>
  <c r="C124"/>
  <c r="B126" l="1"/>
  <c r="C125"/>
  <c r="B127" l="1"/>
  <c r="C126"/>
  <c r="B128" l="1"/>
  <c r="C127"/>
  <c r="B129" l="1"/>
  <c r="C128"/>
  <c r="B130" l="1"/>
  <c r="C129"/>
  <c r="B131" l="1"/>
  <c r="C130"/>
  <c r="B132" l="1"/>
  <c r="C131"/>
  <c r="B133" l="1"/>
  <c r="C132"/>
  <c r="B134" l="1"/>
  <c r="C133"/>
  <c r="B135" l="1"/>
  <c r="C134"/>
  <c r="B136" l="1"/>
  <c r="C135"/>
  <c r="B137" l="1"/>
  <c r="C136"/>
  <c r="B138" l="1"/>
  <c r="C137"/>
  <c r="B139" l="1"/>
  <c r="C138"/>
  <c r="B140" l="1"/>
  <c r="C139"/>
  <c r="B141" l="1"/>
  <c r="C140"/>
  <c r="B142" l="1"/>
  <c r="C141"/>
  <c r="B143" l="1"/>
  <c r="C142"/>
  <c r="B144" l="1"/>
  <c r="C143"/>
  <c r="B145" l="1"/>
  <c r="C144"/>
  <c r="B146" l="1"/>
  <c r="C145"/>
  <c r="B147" l="1"/>
  <c r="C146"/>
  <c r="B148" l="1"/>
  <c r="C147"/>
  <c r="B149" l="1"/>
  <c r="C148"/>
  <c r="B150" l="1"/>
  <c r="C149"/>
  <c r="B151" l="1"/>
  <c r="C150"/>
  <c r="B152" l="1"/>
  <c r="C151"/>
  <c r="B153" l="1"/>
  <c r="C152"/>
  <c r="B154" l="1"/>
  <c r="C153"/>
  <c r="B155" l="1"/>
  <c r="C154"/>
  <c r="B156" l="1"/>
  <c r="C155"/>
  <c r="B157" l="1"/>
  <c r="C156"/>
  <c r="B158" l="1"/>
  <c r="C157"/>
  <c r="B159" l="1"/>
  <c r="C158"/>
  <c r="B160" l="1"/>
  <c r="C159"/>
  <c r="B161" l="1"/>
  <c r="C160"/>
  <c r="B162" l="1"/>
  <c r="C161"/>
  <c r="B163" l="1"/>
  <c r="C162"/>
  <c r="B164" l="1"/>
  <c r="C163"/>
  <c r="B165" l="1"/>
  <c r="C164"/>
  <c r="B166" l="1"/>
  <c r="C165"/>
  <c r="B167" l="1"/>
  <c r="C166"/>
  <c r="B168" l="1"/>
  <c r="C167"/>
  <c r="B169" l="1"/>
  <c r="C168"/>
  <c r="B170" l="1"/>
  <c r="C169"/>
  <c r="B171" l="1"/>
  <c r="C170"/>
  <c r="B172" l="1"/>
  <c r="C171"/>
  <c r="B173" l="1"/>
  <c r="C172"/>
  <c r="B174" l="1"/>
  <c r="C173"/>
  <c r="B175" l="1"/>
  <c r="C174"/>
  <c r="B176" l="1"/>
  <c r="C175"/>
  <c r="B177" l="1"/>
  <c r="C176"/>
  <c r="B178" l="1"/>
  <c r="C177"/>
  <c r="B179" l="1"/>
  <c r="C178"/>
  <c r="B180" l="1"/>
  <c r="C179"/>
  <c r="B181" l="1"/>
  <c r="C180"/>
  <c r="B182" l="1"/>
  <c r="C181"/>
  <c r="B183" l="1"/>
  <c r="C182"/>
  <c r="B184" l="1"/>
  <c r="C183"/>
  <c r="B185" l="1"/>
  <c r="C184"/>
  <c r="B186" l="1"/>
  <c r="C185"/>
  <c r="B187" l="1"/>
  <c r="C186"/>
  <c r="B188" l="1"/>
  <c r="C187"/>
  <c r="B189" l="1"/>
  <c r="C188"/>
  <c r="B190" l="1"/>
  <c r="C189"/>
  <c r="B191" l="1"/>
  <c r="C190"/>
  <c r="B192" l="1"/>
  <c r="C191"/>
  <c r="B193" l="1"/>
  <c r="C192"/>
  <c r="B194" l="1"/>
  <c r="C193"/>
  <c r="B195" l="1"/>
  <c r="C194"/>
  <c r="B196" l="1"/>
  <c r="C195"/>
  <c r="B197" l="1"/>
  <c r="C196"/>
  <c r="B198" l="1"/>
  <c r="C197"/>
  <c r="B199" l="1"/>
  <c r="C198"/>
  <c r="B200" l="1"/>
  <c r="C199"/>
  <c r="B201" l="1"/>
  <c r="C200"/>
  <c r="B202" l="1"/>
  <c r="C201"/>
  <c r="B203" l="1"/>
  <c r="C202"/>
  <c r="B204" l="1"/>
  <c r="C203"/>
  <c r="B205" l="1"/>
  <c r="C204"/>
  <c r="B206" l="1"/>
  <c r="C205"/>
  <c r="B207" l="1"/>
  <c r="C206"/>
  <c r="B208" l="1"/>
  <c r="C207"/>
  <c r="B209" l="1"/>
  <c r="C208"/>
  <c r="B210" l="1"/>
  <c r="C209"/>
  <c r="B211" l="1"/>
  <c r="C210"/>
  <c r="B212" l="1"/>
  <c r="C211"/>
  <c r="B213" l="1"/>
  <c r="C212"/>
  <c r="B214" l="1"/>
  <c r="C213"/>
  <c r="B215" l="1"/>
  <c r="C214"/>
  <c r="B216" l="1"/>
  <c r="C215"/>
  <c r="B217" l="1"/>
  <c r="C216"/>
  <c r="B218" l="1"/>
  <c r="C217"/>
  <c r="B219" l="1"/>
  <c r="C218"/>
  <c r="B220" l="1"/>
  <c r="C219"/>
  <c r="B221" l="1"/>
  <c r="C220"/>
  <c r="B222" l="1"/>
  <c r="C221"/>
  <c r="B223" l="1"/>
  <c r="C222"/>
  <c r="B224" l="1"/>
  <c r="C223"/>
  <c r="B225" l="1"/>
  <c r="C224"/>
  <c r="B226" l="1"/>
  <c r="C225"/>
  <c r="B227" l="1"/>
  <c r="C226"/>
  <c r="B228" l="1"/>
  <c r="C227"/>
  <c r="B229" l="1"/>
  <c r="C228"/>
  <c r="B230" l="1"/>
  <c r="C229"/>
  <c r="B231" l="1"/>
  <c r="C230"/>
  <c r="B232" l="1"/>
  <c r="C231"/>
  <c r="B233" l="1"/>
  <c r="C232"/>
  <c r="B234" l="1"/>
  <c r="C233"/>
  <c r="B235" l="1"/>
  <c r="C234"/>
  <c r="B236" l="1"/>
  <c r="C235"/>
  <c r="B237" l="1"/>
  <c r="C236"/>
  <c r="B238" l="1"/>
  <c r="C237"/>
  <c r="B239" l="1"/>
  <c r="C238"/>
  <c r="B240" l="1"/>
  <c r="C239"/>
  <c r="B241" l="1"/>
  <c r="C240"/>
  <c r="B242" l="1"/>
  <c r="B243" s="1"/>
  <c r="B244" s="1"/>
  <c r="C241"/>
  <c r="B245" l="1"/>
  <c r="C244"/>
  <c r="B246" l="1"/>
  <c r="C245"/>
  <c r="B247" l="1"/>
  <c r="C246"/>
  <c r="B248" l="1"/>
  <c r="C247"/>
  <c r="B249" l="1"/>
  <c r="C248"/>
  <c r="B250" l="1"/>
  <c r="C249"/>
  <c r="B251" l="1"/>
  <c r="C250"/>
  <c r="B252" l="1"/>
  <c r="C251"/>
  <c r="B253" l="1"/>
  <c r="C252"/>
  <c r="B254" l="1"/>
  <c r="C253"/>
  <c r="B255" l="1"/>
  <c r="C254"/>
  <c r="B256" l="1"/>
  <c r="C255"/>
  <c r="B257" l="1"/>
  <c r="C256"/>
  <c r="B258" l="1"/>
  <c r="C257"/>
  <c r="B259" l="1"/>
  <c r="C258"/>
  <c r="B260" l="1"/>
  <c r="C259"/>
  <c r="B261" l="1"/>
  <c r="C260"/>
  <c r="B262" l="1"/>
  <c r="C261"/>
  <c r="B263" l="1"/>
  <c r="C262"/>
  <c r="B264" l="1"/>
  <c r="C263"/>
  <c r="B265" l="1"/>
  <c r="C264"/>
  <c r="B266" l="1"/>
  <c r="C265"/>
  <c r="B267" l="1"/>
  <c r="C266"/>
  <c r="B268" l="1"/>
  <c r="C267"/>
  <c r="B269" l="1"/>
  <c r="C268"/>
  <c r="B270" l="1"/>
  <c r="C269"/>
  <c r="B271" l="1"/>
  <c r="C270"/>
  <c r="B272" l="1"/>
  <c r="C271"/>
  <c r="B273" l="1"/>
  <c r="C272"/>
  <c r="B274" l="1"/>
  <c r="C273"/>
  <c r="B275" l="1"/>
  <c r="C274"/>
  <c r="B276" l="1"/>
  <c r="C275"/>
  <c r="B277" l="1"/>
  <c r="C276"/>
  <c r="B278" l="1"/>
  <c r="C277"/>
  <c r="B279" l="1"/>
  <c r="C278"/>
  <c r="B280" l="1"/>
  <c r="C279"/>
  <c r="B281" l="1"/>
  <c r="C280"/>
  <c r="B282" l="1"/>
  <c r="C281"/>
  <c r="B283" l="1"/>
  <c r="B284" s="1"/>
  <c r="B285" s="1"/>
  <c r="C282"/>
  <c r="B286" l="1"/>
  <c r="C285"/>
  <c r="B287" l="1"/>
  <c r="C286"/>
  <c r="B288" l="1"/>
  <c r="C287"/>
  <c r="B289" l="1"/>
  <c r="C288"/>
  <c r="B290" l="1"/>
  <c r="C289"/>
  <c r="B291" l="1"/>
  <c r="C290"/>
  <c r="B292" l="1"/>
  <c r="C291"/>
  <c r="B293" l="1"/>
  <c r="C292"/>
  <c r="B294" l="1"/>
  <c r="C293"/>
  <c r="B295" l="1"/>
  <c r="C294"/>
  <c r="B296" l="1"/>
  <c r="C295"/>
  <c r="B297" l="1"/>
  <c r="C296"/>
  <c r="B298" l="1"/>
  <c r="C297"/>
  <c r="B299" l="1"/>
  <c r="C298"/>
  <c r="B300" l="1"/>
  <c r="C299"/>
  <c r="B301" l="1"/>
  <c r="C300"/>
  <c r="B302" l="1"/>
  <c r="C301"/>
  <c r="B303" l="1"/>
  <c r="C302"/>
  <c r="B304" l="1"/>
  <c r="C303"/>
  <c r="B305" l="1"/>
  <c r="C304"/>
  <c r="B306" l="1"/>
  <c r="C305"/>
  <c r="B307" l="1"/>
  <c r="C306"/>
  <c r="B308" l="1"/>
  <c r="C307"/>
  <c r="B309" l="1"/>
  <c r="C308"/>
  <c r="B310" l="1"/>
  <c r="C309"/>
  <c r="B311" l="1"/>
  <c r="C310"/>
  <c r="B312" l="1"/>
  <c r="C311"/>
  <c r="B313" l="1"/>
  <c r="C312"/>
  <c r="B314" l="1"/>
  <c r="C313"/>
  <c r="B315" l="1"/>
  <c r="C314"/>
  <c r="B316" l="1"/>
  <c r="C315"/>
  <c r="B317" l="1"/>
  <c r="C316"/>
  <c r="B318" l="1"/>
  <c r="C317"/>
  <c r="B319" l="1"/>
  <c r="C318"/>
  <c r="B320" l="1"/>
  <c r="C319"/>
  <c r="B321" l="1"/>
  <c r="C320"/>
  <c r="B322" l="1"/>
  <c r="C321"/>
  <c r="B323" l="1"/>
  <c r="C322"/>
  <c r="B324" l="1"/>
  <c r="C323"/>
  <c r="B325" l="1"/>
  <c r="C324"/>
  <c r="B326" l="1"/>
  <c r="C325"/>
  <c r="B327" l="1"/>
  <c r="C326"/>
  <c r="B328" l="1"/>
  <c r="C327"/>
  <c r="B329" l="1"/>
  <c r="C328"/>
  <c r="B330" l="1"/>
  <c r="C329"/>
  <c r="B331" l="1"/>
  <c r="C330"/>
  <c r="B332" l="1"/>
  <c r="C331"/>
  <c r="B333" l="1"/>
  <c r="C332"/>
  <c r="B334" l="1"/>
  <c r="C333"/>
  <c r="B335" l="1"/>
  <c r="C334"/>
  <c r="B336" l="1"/>
  <c r="C335"/>
  <c r="B337" l="1"/>
  <c r="C336"/>
  <c r="B338" l="1"/>
  <c r="C337"/>
  <c r="B339" l="1"/>
  <c r="C338"/>
  <c r="B340" l="1"/>
  <c r="C339"/>
  <c r="B341" l="1"/>
  <c r="B342" s="1"/>
  <c r="B343" s="1"/>
  <c r="C340"/>
  <c r="B344" l="1"/>
  <c r="C343"/>
  <c r="B345" l="1"/>
  <c r="C344"/>
  <c r="B346" l="1"/>
  <c r="C345"/>
  <c r="B347" l="1"/>
  <c r="C346"/>
  <c r="B348" l="1"/>
  <c r="C347"/>
  <c r="B349" l="1"/>
  <c r="C348"/>
  <c r="B350" l="1"/>
  <c r="C349"/>
  <c r="B351" l="1"/>
  <c r="C350"/>
  <c r="B352" l="1"/>
  <c r="C351"/>
  <c r="B353" l="1"/>
  <c r="C352"/>
  <c r="B354" l="1"/>
  <c r="C353"/>
  <c r="B355" l="1"/>
  <c r="C354"/>
  <c r="B356" l="1"/>
  <c r="C355"/>
  <c r="B357" l="1"/>
  <c r="C356"/>
  <c r="B358" l="1"/>
  <c r="C357"/>
  <c r="B359" l="1"/>
  <c r="C358"/>
  <c r="B360" l="1"/>
  <c r="C359"/>
  <c r="B361" l="1"/>
  <c r="C360"/>
  <c r="B362" l="1"/>
  <c r="C361"/>
  <c r="B363" l="1"/>
  <c r="C362"/>
  <c r="B364" l="1"/>
  <c r="C363"/>
  <c r="B365" l="1"/>
  <c r="C364"/>
  <c r="B366" l="1"/>
  <c r="B367" s="1"/>
  <c r="B368" s="1"/>
  <c r="C365"/>
  <c r="B369" l="1"/>
  <c r="B370" s="1"/>
  <c r="B371" s="1"/>
  <c r="C368"/>
  <c r="B372" l="1"/>
  <c r="C371"/>
  <c r="B373" l="1"/>
  <c r="C372"/>
  <c r="B374" l="1"/>
  <c r="C373"/>
  <c r="B375" l="1"/>
  <c r="C374"/>
  <c r="B376" l="1"/>
  <c r="C375"/>
  <c r="B377" l="1"/>
  <c r="C376"/>
  <c r="B378" l="1"/>
  <c r="C377"/>
  <c r="B379" l="1"/>
  <c r="C378"/>
  <c r="B380" l="1"/>
  <c r="C379"/>
  <c r="B381" l="1"/>
  <c r="C380"/>
  <c r="B382" l="1"/>
  <c r="C381"/>
  <c r="B383" l="1"/>
  <c r="C382"/>
  <c r="B384" l="1"/>
  <c r="C383"/>
  <c r="B385" l="1"/>
  <c r="C384"/>
  <c r="B386" l="1"/>
  <c r="C385"/>
  <c r="B387" l="1"/>
  <c r="C386"/>
  <c r="B388" l="1"/>
  <c r="C387"/>
  <c r="B389" l="1"/>
  <c r="C388"/>
  <c r="B390" l="1"/>
  <c r="C389"/>
  <c r="B391" l="1"/>
  <c r="B392" s="1"/>
  <c r="B393" s="1"/>
  <c r="C390"/>
  <c r="B394" l="1"/>
  <c r="C393"/>
  <c r="B395" l="1"/>
  <c r="C394"/>
  <c r="B396" l="1"/>
  <c r="C395"/>
  <c r="B397" l="1"/>
  <c r="C396"/>
  <c r="B398" l="1"/>
  <c r="C397"/>
  <c r="B399" l="1"/>
  <c r="C398"/>
  <c r="B400" l="1"/>
  <c r="C399"/>
  <c r="B401" l="1"/>
  <c r="C400"/>
  <c r="B402" l="1"/>
  <c r="C401"/>
  <c r="B403" l="1"/>
  <c r="B404" s="1"/>
  <c r="B405" s="1"/>
  <c r="C402"/>
  <c r="B406" l="1"/>
  <c r="C405"/>
  <c r="B407" l="1"/>
  <c r="C406"/>
  <c r="B408" l="1"/>
  <c r="C407"/>
  <c r="B409" l="1"/>
  <c r="C408"/>
  <c r="B410" l="1"/>
  <c r="C409"/>
  <c r="B411" l="1"/>
  <c r="C410"/>
  <c r="B412" l="1"/>
  <c r="C411"/>
  <c r="B413" l="1"/>
  <c r="C412"/>
  <c r="B414" l="1"/>
  <c r="C413"/>
  <c r="B415" l="1"/>
  <c r="C414"/>
  <c r="B416" l="1"/>
  <c r="C415"/>
  <c r="B417" l="1"/>
  <c r="C416"/>
  <c r="B418" l="1"/>
  <c r="C417"/>
  <c r="B419" l="1"/>
  <c r="C418"/>
  <c r="B420" l="1"/>
  <c r="C419"/>
  <c r="B421" l="1"/>
  <c r="C420"/>
  <c r="B422" l="1"/>
  <c r="C421"/>
  <c r="B423" l="1"/>
  <c r="C422"/>
  <c r="B424" l="1"/>
  <c r="C423"/>
  <c r="B425" l="1"/>
  <c r="C424"/>
  <c r="B426" l="1"/>
  <c r="C425"/>
  <c r="B427" l="1"/>
  <c r="C426"/>
  <c r="B428" l="1"/>
  <c r="C427"/>
  <c r="B429" l="1"/>
  <c r="C428"/>
  <c r="B430" l="1"/>
  <c r="C429"/>
  <c r="B431" l="1"/>
  <c r="C430"/>
  <c r="B432" l="1"/>
  <c r="C431"/>
  <c r="B433" l="1"/>
  <c r="C432"/>
  <c r="B434" l="1"/>
  <c r="C433"/>
  <c r="B435" l="1"/>
  <c r="C434"/>
  <c r="B436" l="1"/>
  <c r="C435"/>
  <c r="B437" l="1"/>
  <c r="C436"/>
  <c r="B438" l="1"/>
  <c r="C437"/>
  <c r="B439" l="1"/>
  <c r="C438"/>
  <c r="B440" l="1"/>
  <c r="C439"/>
  <c r="B441" l="1"/>
  <c r="C440"/>
  <c r="B442" l="1"/>
  <c r="C441"/>
  <c r="B443" l="1"/>
  <c r="C442"/>
  <c r="B444" l="1"/>
  <c r="C443"/>
  <c r="B445" l="1"/>
  <c r="C444"/>
  <c r="B446" l="1"/>
  <c r="C445"/>
  <c r="B447" l="1"/>
  <c r="C446"/>
  <c r="B448" l="1"/>
  <c r="C447"/>
  <c r="B449" l="1"/>
  <c r="C448"/>
  <c r="B450" l="1"/>
  <c r="C449"/>
  <c r="B451" l="1"/>
  <c r="C450"/>
  <c r="B452" l="1"/>
  <c r="C451"/>
  <c r="B453" l="1"/>
  <c r="C452"/>
  <c r="B454" l="1"/>
  <c r="C453"/>
  <c r="B455" l="1"/>
  <c r="C454"/>
  <c r="B456" l="1"/>
  <c r="C455"/>
  <c r="B457" l="1"/>
  <c r="C456"/>
  <c r="B458" l="1"/>
  <c r="C457"/>
  <c r="B459" l="1"/>
  <c r="C458"/>
  <c r="B460" l="1"/>
  <c r="C459"/>
  <c r="B461" l="1"/>
  <c r="C460"/>
  <c r="B462" l="1"/>
  <c r="C461"/>
  <c r="B463" l="1"/>
  <c r="C462"/>
  <c r="B464" l="1"/>
  <c r="C463"/>
  <c r="B465" l="1"/>
  <c r="C464"/>
  <c r="B466" l="1"/>
  <c r="C465"/>
  <c r="B467" l="1"/>
  <c r="C466"/>
  <c r="B468" l="1"/>
  <c r="C467"/>
  <c r="B469" l="1"/>
  <c r="C468"/>
  <c r="B470" l="1"/>
  <c r="C469"/>
  <c r="B471" l="1"/>
  <c r="C470"/>
  <c r="B472" l="1"/>
  <c r="C471"/>
  <c r="B473" l="1"/>
  <c r="C472"/>
  <c r="B474" l="1"/>
  <c r="C473"/>
  <c r="B475" l="1"/>
  <c r="C474"/>
  <c r="B476" l="1"/>
  <c r="C475"/>
  <c r="B477" l="1"/>
  <c r="C476"/>
  <c r="B478" l="1"/>
  <c r="C477"/>
  <c r="B479" l="1"/>
  <c r="C478"/>
  <c r="B480" l="1"/>
  <c r="C479"/>
  <c r="B481" l="1"/>
  <c r="C480"/>
  <c r="B482" l="1"/>
  <c r="C481"/>
  <c r="B483" l="1"/>
  <c r="C482"/>
  <c r="B484" l="1"/>
  <c r="C483"/>
  <c r="B485" l="1"/>
  <c r="C484"/>
  <c r="B486" l="1"/>
  <c r="C485"/>
  <c r="B487" l="1"/>
  <c r="C486"/>
  <c r="B488" l="1"/>
  <c r="C487"/>
  <c r="B489" l="1"/>
  <c r="C488"/>
  <c r="B490" l="1"/>
  <c r="C489"/>
  <c r="B491" l="1"/>
  <c r="C490"/>
  <c r="B492" l="1"/>
  <c r="C491"/>
  <c r="B493" l="1"/>
  <c r="C492"/>
  <c r="B494" l="1"/>
  <c r="C493"/>
  <c r="B495" l="1"/>
  <c r="C494"/>
  <c r="B496" l="1"/>
  <c r="C495"/>
  <c r="B497" l="1"/>
  <c r="C496"/>
  <c r="B498" l="1"/>
  <c r="C497"/>
  <c r="B499" l="1"/>
  <c r="C498"/>
  <c r="B500" l="1"/>
  <c r="C499"/>
  <c r="B501" l="1"/>
  <c r="C500"/>
  <c r="B502" l="1"/>
  <c r="C501"/>
  <c r="B503" l="1"/>
  <c r="C502"/>
  <c r="B504" l="1"/>
  <c r="C503"/>
  <c r="B505" l="1"/>
  <c r="C504"/>
  <c r="B506" l="1"/>
  <c r="C505"/>
  <c r="B507" l="1"/>
  <c r="C506"/>
  <c r="B508" l="1"/>
  <c r="C507"/>
  <c r="B509" l="1"/>
  <c r="C508"/>
  <c r="B510" l="1"/>
  <c r="C509"/>
  <c r="B511" l="1"/>
  <c r="C510"/>
  <c r="B512" l="1"/>
  <c r="C511"/>
  <c r="B513" l="1"/>
  <c r="C512"/>
  <c r="B514" l="1"/>
  <c r="C513"/>
  <c r="B515" l="1"/>
  <c r="C514"/>
  <c r="B516" l="1"/>
  <c r="C515"/>
  <c r="B517" l="1"/>
  <c r="C516"/>
  <c r="B518" l="1"/>
  <c r="C517"/>
  <c r="B519" l="1"/>
  <c r="C518"/>
  <c r="B520" l="1"/>
  <c r="C519"/>
  <c r="B521" l="1"/>
  <c r="C520"/>
  <c r="B522" l="1"/>
  <c r="C521"/>
  <c r="B523" l="1"/>
  <c r="C522"/>
  <c r="B524" l="1"/>
  <c r="C523"/>
  <c r="B525" l="1"/>
  <c r="C524"/>
  <c r="B526" l="1"/>
  <c r="C525"/>
  <c r="B527" l="1"/>
  <c r="C526"/>
  <c r="B528" l="1"/>
  <c r="C527"/>
  <c r="B529" l="1"/>
  <c r="C528"/>
  <c r="B530" l="1"/>
  <c r="C529"/>
  <c r="B531" l="1"/>
  <c r="C530"/>
  <c r="B532" l="1"/>
  <c r="C531"/>
  <c r="B533" l="1"/>
  <c r="C532"/>
  <c r="B534" l="1"/>
  <c r="C533"/>
  <c r="B535" l="1"/>
  <c r="C534"/>
  <c r="B536" l="1"/>
  <c r="C535"/>
  <c r="B537" l="1"/>
  <c r="C536"/>
  <c r="B538" l="1"/>
  <c r="C537"/>
  <c r="B539" l="1"/>
  <c r="C538"/>
  <c r="B540" l="1"/>
  <c r="C539"/>
  <c r="B541" l="1"/>
  <c r="C540"/>
  <c r="B542" l="1"/>
  <c r="C541"/>
  <c r="B543" l="1"/>
  <c r="C542"/>
  <c r="B544" l="1"/>
  <c r="C543"/>
  <c r="B545" l="1"/>
  <c r="C544"/>
  <c r="B546" l="1"/>
  <c r="C545"/>
  <c r="B547" l="1"/>
  <c r="C546"/>
  <c r="B548" l="1"/>
  <c r="C547"/>
  <c r="B549" l="1"/>
  <c r="C548"/>
  <c r="B550" l="1"/>
  <c r="C549"/>
  <c r="B551" l="1"/>
  <c r="C550"/>
  <c r="B552" l="1"/>
  <c r="C551"/>
  <c r="B553" l="1"/>
  <c r="C552"/>
  <c r="B554" l="1"/>
  <c r="C553"/>
  <c r="B555" l="1"/>
  <c r="C554"/>
  <c r="B556" l="1"/>
  <c r="C555"/>
  <c r="B557" l="1"/>
  <c r="C556"/>
  <c r="B558" l="1"/>
  <c r="C557"/>
  <c r="B559" l="1"/>
  <c r="C558"/>
  <c r="B560" l="1"/>
  <c r="C559"/>
  <c r="B561" l="1"/>
  <c r="C560"/>
  <c r="B562" l="1"/>
  <c r="C561"/>
  <c r="B563" l="1"/>
  <c r="C562"/>
  <c r="B564" l="1"/>
  <c r="C563"/>
  <c r="B565" l="1"/>
  <c r="C564"/>
  <c r="B566" l="1"/>
  <c r="C565"/>
  <c r="B567" l="1"/>
  <c r="C566"/>
  <c r="B568" l="1"/>
  <c r="C567"/>
  <c r="B569" l="1"/>
  <c r="C568"/>
  <c r="B570" l="1"/>
  <c r="C569"/>
  <c r="B571" l="1"/>
  <c r="C570"/>
  <c r="B572" l="1"/>
  <c r="C571"/>
  <c r="B573" l="1"/>
  <c r="C572"/>
  <c r="B574" l="1"/>
  <c r="C573"/>
  <c r="B575" l="1"/>
  <c r="C574"/>
  <c r="B576" l="1"/>
  <c r="C575"/>
  <c r="B577" l="1"/>
  <c r="C576"/>
  <c r="B578" l="1"/>
  <c r="C577"/>
  <c r="B579" l="1"/>
  <c r="C578"/>
  <c r="B580" l="1"/>
  <c r="C579"/>
  <c r="B581" l="1"/>
  <c r="C580"/>
  <c r="B582" l="1"/>
  <c r="C581"/>
  <c r="B583" l="1"/>
  <c r="C582"/>
  <c r="B584" l="1"/>
  <c r="C583"/>
  <c r="B585" l="1"/>
  <c r="C584"/>
  <c r="B586" l="1"/>
  <c r="C585"/>
  <c r="B587" l="1"/>
  <c r="C586"/>
  <c r="B588" l="1"/>
  <c r="C587"/>
  <c r="B589" l="1"/>
  <c r="C588"/>
  <c r="B590" l="1"/>
  <c r="C589"/>
  <c r="B591" l="1"/>
  <c r="C590"/>
  <c r="B592" l="1"/>
  <c r="C591"/>
  <c r="B593" l="1"/>
  <c r="C592"/>
  <c r="B594" l="1"/>
  <c r="C593"/>
  <c r="B595" l="1"/>
  <c r="C594"/>
  <c r="B596" l="1"/>
  <c r="C595"/>
  <c r="B597" l="1"/>
  <c r="C596"/>
  <c r="B598" l="1"/>
  <c r="C597"/>
  <c r="B599" l="1"/>
  <c r="C598"/>
  <c r="B600" l="1"/>
  <c r="C599"/>
  <c r="B601" l="1"/>
  <c r="C600"/>
  <c r="B602" l="1"/>
  <c r="C601"/>
  <c r="B603" l="1"/>
  <c r="C602"/>
  <c r="B604" l="1"/>
  <c r="C603"/>
  <c r="B605" l="1"/>
  <c r="C604"/>
  <c r="B606" l="1"/>
  <c r="C605"/>
  <c r="B607" l="1"/>
  <c r="C606"/>
  <c r="B608" l="1"/>
  <c r="C607"/>
  <c r="B609" l="1"/>
  <c r="C608"/>
  <c r="B610" l="1"/>
  <c r="C609"/>
  <c r="B611" l="1"/>
  <c r="C610"/>
  <c r="B612" l="1"/>
  <c r="C611"/>
  <c r="B613" l="1"/>
  <c r="C612"/>
  <c r="B614" l="1"/>
  <c r="C613"/>
  <c r="B615" l="1"/>
  <c r="C614"/>
  <c r="B616" l="1"/>
  <c r="C615"/>
  <c r="B617" l="1"/>
  <c r="C616"/>
  <c r="B618" l="1"/>
  <c r="C617"/>
  <c r="B619" l="1"/>
  <c r="C618"/>
  <c r="B620" l="1"/>
  <c r="C619"/>
  <c r="B621" l="1"/>
  <c r="C620"/>
  <c r="B622" l="1"/>
  <c r="C621"/>
  <c r="B623" l="1"/>
  <c r="C622"/>
  <c r="B624" l="1"/>
  <c r="C623"/>
  <c r="B625" l="1"/>
  <c r="C624"/>
  <c r="B626" l="1"/>
  <c r="C625"/>
  <c r="B627" l="1"/>
  <c r="C626"/>
  <c r="B628" l="1"/>
  <c r="C627"/>
  <c r="B629" l="1"/>
  <c r="C628"/>
  <c r="B630" l="1"/>
  <c r="C629"/>
  <c r="B631" l="1"/>
  <c r="C630"/>
  <c r="B632" l="1"/>
  <c r="C631"/>
  <c r="B633" l="1"/>
  <c r="C632"/>
  <c r="B634" l="1"/>
  <c r="C633"/>
  <c r="B635" l="1"/>
  <c r="C634"/>
  <c r="B636" l="1"/>
  <c r="C635"/>
  <c r="B637" l="1"/>
  <c r="C636"/>
  <c r="B638" l="1"/>
  <c r="C637"/>
  <c r="B639" l="1"/>
  <c r="C638"/>
  <c r="B640" l="1"/>
  <c r="C639"/>
  <c r="B641" l="1"/>
  <c r="C640"/>
  <c r="B642" l="1"/>
  <c r="C641"/>
  <c r="B643" l="1"/>
  <c r="C642"/>
  <c r="B644" l="1"/>
  <c r="C643"/>
  <c r="B645" l="1"/>
  <c r="C644"/>
  <c r="B646" l="1"/>
  <c r="C645"/>
  <c r="B647" l="1"/>
  <c r="C646"/>
  <c r="B648" l="1"/>
  <c r="C647"/>
  <c r="B649" l="1"/>
  <c r="C648"/>
  <c r="B650" l="1"/>
  <c r="C649"/>
  <c r="B651" l="1"/>
  <c r="C650"/>
  <c r="B652" l="1"/>
  <c r="C651"/>
  <c r="B653" l="1"/>
  <c r="C652"/>
  <c r="B654" l="1"/>
  <c r="C653"/>
  <c r="B655" l="1"/>
  <c r="C654"/>
  <c r="B656" l="1"/>
  <c r="C655"/>
  <c r="B657" l="1"/>
  <c r="C656"/>
  <c r="B658" l="1"/>
  <c r="C657"/>
  <c r="B659" l="1"/>
  <c r="C658"/>
  <c r="B660" l="1"/>
  <c r="C659"/>
  <c r="B661" l="1"/>
  <c r="C660"/>
  <c r="B662" l="1"/>
  <c r="C661"/>
  <c r="B663" l="1"/>
  <c r="C662"/>
  <c r="B664" l="1"/>
  <c r="C663"/>
  <c r="B665" l="1"/>
  <c r="C664"/>
  <c r="B666" l="1"/>
  <c r="C665"/>
  <c r="B667" l="1"/>
  <c r="C666"/>
  <c r="B668" l="1"/>
  <c r="C667"/>
  <c r="B669" l="1"/>
  <c r="C668"/>
  <c r="B670" l="1"/>
  <c r="C669"/>
  <c r="B671" l="1"/>
  <c r="C670"/>
  <c r="B672" l="1"/>
  <c r="C671"/>
  <c r="B673" l="1"/>
  <c r="C672"/>
  <c r="B674" l="1"/>
  <c r="C673"/>
  <c r="B675" l="1"/>
  <c r="C674"/>
  <c r="B676" l="1"/>
  <c r="C675"/>
  <c r="B677" l="1"/>
  <c r="C676"/>
  <c r="B678" l="1"/>
  <c r="C677"/>
  <c r="B679" l="1"/>
  <c r="C678"/>
  <c r="B680" l="1"/>
  <c r="C679"/>
  <c r="B681" l="1"/>
  <c r="C680"/>
  <c r="B682" l="1"/>
  <c r="C681"/>
  <c r="B683" l="1"/>
  <c r="C682"/>
  <c r="B684" l="1"/>
  <c r="C683"/>
  <c r="B685" l="1"/>
  <c r="C684"/>
  <c r="B686" l="1"/>
  <c r="C685"/>
  <c r="B687" l="1"/>
  <c r="C686"/>
  <c r="B688" l="1"/>
  <c r="C687"/>
  <c r="B689" l="1"/>
  <c r="C688"/>
  <c r="B690" l="1"/>
  <c r="C689"/>
  <c r="B691" l="1"/>
  <c r="C690"/>
  <c r="B692" l="1"/>
  <c r="C691"/>
  <c r="B693" l="1"/>
  <c r="C692"/>
  <c r="B694" l="1"/>
  <c r="C693"/>
  <c r="B695" l="1"/>
  <c r="C694"/>
  <c r="B696" l="1"/>
  <c r="C695"/>
  <c r="B697" l="1"/>
  <c r="C696"/>
  <c r="B698" l="1"/>
  <c r="C697"/>
  <c r="B699" l="1"/>
  <c r="C698"/>
  <c r="B700" l="1"/>
  <c r="C699"/>
  <c r="B701" l="1"/>
  <c r="C700"/>
  <c r="B702" l="1"/>
  <c r="C701"/>
  <c r="B703" l="1"/>
  <c r="C702"/>
  <c r="B704" l="1"/>
  <c r="C703"/>
  <c r="B705" l="1"/>
  <c r="C704"/>
  <c r="B706" l="1"/>
  <c r="C705"/>
  <c r="B707" l="1"/>
  <c r="C706"/>
  <c r="B708" l="1"/>
  <c r="C707"/>
  <c r="B709" l="1"/>
  <c r="C708"/>
  <c r="B710" l="1"/>
  <c r="C709"/>
  <c r="B711" l="1"/>
  <c r="C710"/>
  <c r="B712" l="1"/>
  <c r="C711"/>
  <c r="B713" l="1"/>
  <c r="C712"/>
  <c r="B714" l="1"/>
  <c r="C713"/>
  <c r="B715" l="1"/>
  <c r="C714"/>
  <c r="B716" l="1"/>
  <c r="C715"/>
  <c r="B717" l="1"/>
  <c r="C716"/>
  <c r="B718" l="1"/>
  <c r="C717"/>
  <c r="B719" l="1"/>
  <c r="C718"/>
  <c r="B720" l="1"/>
  <c r="C719"/>
  <c r="B721" l="1"/>
  <c r="C720"/>
  <c r="B722" l="1"/>
  <c r="C721"/>
  <c r="B723" l="1"/>
  <c r="C722"/>
  <c r="B724" l="1"/>
  <c r="C723"/>
  <c r="B725" l="1"/>
  <c r="C724"/>
  <c r="B726" l="1"/>
  <c r="C725"/>
  <c r="B727" l="1"/>
  <c r="C726"/>
  <c r="B728" l="1"/>
  <c r="C727"/>
  <c r="B729" l="1"/>
  <c r="C728"/>
  <c r="B730" l="1"/>
  <c r="C729"/>
  <c r="B731" l="1"/>
  <c r="C730"/>
  <c r="B732" l="1"/>
  <c r="C731"/>
  <c r="B733" l="1"/>
  <c r="C732"/>
  <c r="B734" l="1"/>
  <c r="C733"/>
  <c r="B735" l="1"/>
  <c r="C734"/>
  <c r="B736" l="1"/>
  <c r="C735"/>
  <c r="B737" l="1"/>
  <c r="C736"/>
  <c r="B738" l="1"/>
  <c r="C737"/>
  <c r="B739" l="1"/>
  <c r="C738"/>
  <c r="B740" l="1"/>
  <c r="C739"/>
  <c r="B741" l="1"/>
  <c r="C740"/>
  <c r="B742" l="1"/>
  <c r="C741"/>
  <c r="B743" l="1"/>
  <c r="C742"/>
  <c r="B744" l="1"/>
  <c r="C743"/>
  <c r="B745" l="1"/>
  <c r="C744"/>
  <c r="B746" l="1"/>
  <c r="C745"/>
  <c r="B747" l="1"/>
  <c r="C746"/>
  <c r="B748" l="1"/>
  <c r="C747"/>
  <c r="B749" l="1"/>
  <c r="C748"/>
  <c r="B750" l="1"/>
  <c r="C749"/>
  <c r="B751" l="1"/>
  <c r="C750"/>
  <c r="B752" l="1"/>
  <c r="C751"/>
  <c r="B753" l="1"/>
  <c r="C752"/>
  <c r="B754" l="1"/>
  <c r="C753"/>
  <c r="B755" l="1"/>
  <c r="C754"/>
  <c r="B756" l="1"/>
  <c r="C755"/>
  <c r="B757" l="1"/>
  <c r="C756"/>
  <c r="B758" l="1"/>
  <c r="C757"/>
  <c r="B759" l="1"/>
  <c r="C758"/>
  <c r="B760" l="1"/>
  <c r="C759"/>
  <c r="B761" l="1"/>
  <c r="C760"/>
  <c r="B762" l="1"/>
  <c r="C761"/>
  <c r="B763" l="1"/>
  <c r="C762"/>
  <c r="B764" l="1"/>
  <c r="C763"/>
  <c r="B765" l="1"/>
  <c r="C764"/>
  <c r="B766" l="1"/>
  <c r="C765"/>
  <c r="B767" l="1"/>
  <c r="C766"/>
  <c r="B768" l="1"/>
  <c r="C767"/>
  <c r="B769" l="1"/>
  <c r="C768"/>
  <c r="B770" l="1"/>
  <c r="C769"/>
  <c r="B771" l="1"/>
  <c r="C770"/>
  <c r="B772" l="1"/>
  <c r="C771"/>
  <c r="B773" l="1"/>
  <c r="C772"/>
  <c r="B774" l="1"/>
  <c r="C773"/>
  <c r="B775" l="1"/>
  <c r="C774"/>
  <c r="B776" l="1"/>
  <c r="C775"/>
  <c r="B777" l="1"/>
  <c r="C776"/>
  <c r="B778" l="1"/>
  <c r="C777"/>
  <c r="B779" l="1"/>
  <c r="C778"/>
  <c r="B780" l="1"/>
  <c r="C779"/>
  <c r="B781" l="1"/>
  <c r="C780"/>
  <c r="B782" l="1"/>
  <c r="C781"/>
  <c r="B783" l="1"/>
  <c r="C782"/>
  <c r="B784" l="1"/>
  <c r="C783"/>
  <c r="B785" l="1"/>
  <c r="C784"/>
  <c r="B786" l="1"/>
  <c r="C785"/>
  <c r="B787" l="1"/>
  <c r="C786"/>
  <c r="B788" l="1"/>
  <c r="C787"/>
  <c r="B789" l="1"/>
  <c r="C788"/>
  <c r="B790" l="1"/>
  <c r="C789"/>
  <c r="B791" l="1"/>
  <c r="C790"/>
  <c r="B792" l="1"/>
  <c r="C791"/>
  <c r="B793" l="1"/>
  <c r="C792"/>
  <c r="B794" l="1"/>
  <c r="C793"/>
  <c r="B795" l="1"/>
  <c r="C794"/>
  <c r="B796" l="1"/>
  <c r="C795"/>
  <c r="B797" l="1"/>
  <c r="C796"/>
  <c r="B798" l="1"/>
  <c r="C797"/>
  <c r="B799" l="1"/>
  <c r="C798"/>
  <c r="B800" l="1"/>
  <c r="C799"/>
  <c r="B801" l="1"/>
  <c r="C800"/>
  <c r="B802" l="1"/>
  <c r="C801"/>
  <c r="B803" l="1"/>
  <c r="C802"/>
  <c r="B804" l="1"/>
  <c r="C803"/>
  <c r="B805" l="1"/>
  <c r="C804"/>
  <c r="B806" l="1"/>
  <c r="C805"/>
  <c r="B807" l="1"/>
  <c r="C806"/>
  <c r="B808" l="1"/>
  <c r="C807"/>
  <c r="B809" l="1"/>
  <c r="C808"/>
  <c r="B810" l="1"/>
  <c r="C809"/>
  <c r="B811" l="1"/>
  <c r="C810"/>
  <c r="B812" l="1"/>
  <c r="C811"/>
  <c r="B813" l="1"/>
  <c r="C812"/>
  <c r="B814" l="1"/>
  <c r="C813"/>
  <c r="B815" l="1"/>
  <c r="C814"/>
  <c r="B816" l="1"/>
  <c r="C815"/>
  <c r="B817" l="1"/>
  <c r="C816"/>
  <c r="B818" l="1"/>
  <c r="C817"/>
  <c r="B819" l="1"/>
  <c r="C818"/>
  <c r="B820" l="1"/>
  <c r="C819"/>
  <c r="B821" l="1"/>
  <c r="C820"/>
  <c r="B822" l="1"/>
  <c r="C821"/>
  <c r="B823" l="1"/>
  <c r="C822"/>
  <c r="B824" l="1"/>
  <c r="C823"/>
  <c r="B825" l="1"/>
  <c r="C824"/>
  <c r="B826" l="1"/>
  <c r="C825"/>
  <c r="B827" l="1"/>
  <c r="C826"/>
  <c r="B828" l="1"/>
  <c r="C827"/>
  <c r="B829" l="1"/>
  <c r="C828"/>
  <c r="B830" l="1"/>
  <c r="C829"/>
  <c r="B831" l="1"/>
  <c r="C830"/>
  <c r="B832" l="1"/>
  <c r="C831"/>
  <c r="B833" l="1"/>
  <c r="C832"/>
  <c r="B834" l="1"/>
  <c r="C833"/>
  <c r="B835" l="1"/>
  <c r="C834"/>
  <c r="B836" l="1"/>
  <c r="C835"/>
  <c r="B837" l="1"/>
  <c r="C836"/>
  <c r="B838" l="1"/>
  <c r="C837"/>
  <c r="B839" l="1"/>
  <c r="C838"/>
  <c r="B840" l="1"/>
  <c r="C839"/>
  <c r="B841" l="1"/>
  <c r="C840"/>
  <c r="B842" l="1"/>
  <c r="C841"/>
  <c r="B843" l="1"/>
  <c r="C842"/>
  <c r="B844" l="1"/>
  <c r="C843"/>
  <c r="B845" l="1"/>
  <c r="C844"/>
  <c r="B846" l="1"/>
  <c r="C845"/>
  <c r="B847" l="1"/>
  <c r="C846"/>
  <c r="B848" l="1"/>
  <c r="C847"/>
  <c r="B849" l="1"/>
  <c r="C848"/>
  <c r="B850" l="1"/>
  <c r="C849"/>
  <c r="B851" l="1"/>
  <c r="C850"/>
  <c r="B852" l="1"/>
  <c r="C851"/>
  <c r="B853" l="1"/>
  <c r="C852"/>
  <c r="B854" l="1"/>
  <c r="C853"/>
  <c r="B855" l="1"/>
  <c r="C854"/>
  <c r="B856" l="1"/>
  <c r="C855"/>
  <c r="B857" l="1"/>
  <c r="C856"/>
  <c r="B858" l="1"/>
  <c r="C857"/>
  <c r="B859" l="1"/>
  <c r="C858"/>
  <c r="B860" l="1"/>
  <c r="C859"/>
  <c r="B861" l="1"/>
  <c r="C860"/>
  <c r="B862" l="1"/>
  <c r="C861"/>
  <c r="B863" l="1"/>
  <c r="C862"/>
  <c r="B864" l="1"/>
  <c r="C863"/>
  <c r="B865" l="1"/>
  <c r="C864"/>
  <c r="B866" l="1"/>
  <c r="C865"/>
  <c r="B867" l="1"/>
  <c r="C866"/>
  <c r="B868" l="1"/>
  <c r="C867"/>
  <c r="B869" l="1"/>
  <c r="C868"/>
  <c r="B870" l="1"/>
  <c r="C869"/>
  <c r="B871" l="1"/>
  <c r="C870"/>
  <c r="B872" l="1"/>
  <c r="C871"/>
  <c r="B873" l="1"/>
  <c r="C872"/>
  <c r="B874" l="1"/>
  <c r="C873"/>
  <c r="B875" l="1"/>
  <c r="C874"/>
  <c r="B876" l="1"/>
  <c r="C875"/>
  <c r="B877" l="1"/>
  <c r="C876"/>
  <c r="B878" l="1"/>
  <c r="C877"/>
  <c r="B879" l="1"/>
  <c r="C878"/>
  <c r="B880" l="1"/>
  <c r="C879"/>
  <c r="B881" l="1"/>
  <c r="C880"/>
  <c r="B882" l="1"/>
  <c r="C881"/>
  <c r="B883" l="1"/>
  <c r="C882"/>
  <c r="B884" l="1"/>
  <c r="C883"/>
  <c r="B885" l="1"/>
  <c r="C884"/>
  <c r="B886" l="1"/>
  <c r="C885"/>
  <c r="B887" l="1"/>
  <c r="C886"/>
  <c r="B888" l="1"/>
  <c r="C887"/>
  <c r="B889" l="1"/>
  <c r="C888"/>
  <c r="B890" l="1"/>
  <c r="C889"/>
  <c r="B891" l="1"/>
  <c r="C890"/>
  <c r="B892" l="1"/>
  <c r="C891"/>
  <c r="B893" l="1"/>
  <c r="C892"/>
  <c r="B894" l="1"/>
  <c r="C893"/>
  <c r="B895" l="1"/>
  <c r="C894"/>
  <c r="B896" l="1"/>
  <c r="C895"/>
  <c r="B897" l="1"/>
  <c r="C896"/>
  <c r="B898" l="1"/>
  <c r="C897"/>
  <c r="B899" l="1"/>
  <c r="C898"/>
  <c r="B900" l="1"/>
  <c r="C899"/>
  <c r="B901" l="1"/>
  <c r="C900"/>
  <c r="B902" l="1"/>
  <c r="C901"/>
  <c r="B903" l="1"/>
  <c r="C902"/>
  <c r="B904" l="1"/>
  <c r="C903"/>
  <c r="B905" l="1"/>
  <c r="C904"/>
  <c r="B906" l="1"/>
  <c r="C905"/>
  <c r="B907" l="1"/>
  <c r="C906"/>
  <c r="B908" l="1"/>
  <c r="C907"/>
  <c r="B909" l="1"/>
  <c r="C908"/>
  <c r="B910" l="1"/>
  <c r="C909"/>
  <c r="B911" l="1"/>
  <c r="C910"/>
  <c r="B912" l="1"/>
  <c r="B913" s="1"/>
  <c r="B914" s="1"/>
  <c r="C911"/>
  <c r="B915" l="1"/>
  <c r="C914"/>
  <c r="B916" l="1"/>
  <c r="C915"/>
  <c r="B917" l="1"/>
  <c r="C916"/>
  <c r="B918" l="1"/>
  <c r="C917"/>
  <c r="B919" l="1"/>
  <c r="C918"/>
  <c r="B920" l="1"/>
  <c r="C919"/>
  <c r="B921" l="1"/>
  <c r="C920"/>
  <c r="B922" l="1"/>
  <c r="C921"/>
  <c r="B923" l="1"/>
  <c r="C922"/>
  <c r="B924" l="1"/>
  <c r="C923"/>
  <c r="B925" l="1"/>
  <c r="C924"/>
  <c r="B926" l="1"/>
  <c r="C925"/>
  <c r="B927" l="1"/>
  <c r="C926"/>
  <c r="B928" l="1"/>
  <c r="C927"/>
  <c r="B929" l="1"/>
  <c r="C928"/>
  <c r="B930" l="1"/>
  <c r="C929"/>
  <c r="B931" l="1"/>
  <c r="C930"/>
  <c r="B932" l="1"/>
  <c r="C931"/>
  <c r="B933" l="1"/>
  <c r="C932"/>
  <c r="B934" l="1"/>
  <c r="C933"/>
  <c r="B935" l="1"/>
  <c r="C934"/>
  <c r="B936" l="1"/>
  <c r="C935"/>
  <c r="B937" l="1"/>
  <c r="C936"/>
  <c r="B938" l="1"/>
  <c r="C937"/>
  <c r="B939" l="1"/>
  <c r="C938"/>
  <c r="B940" l="1"/>
  <c r="C939"/>
  <c r="B941" l="1"/>
  <c r="C940"/>
  <c r="B942" l="1"/>
  <c r="C941"/>
  <c r="B943" l="1"/>
  <c r="C942"/>
  <c r="B944" l="1"/>
  <c r="C943"/>
  <c r="B945" l="1"/>
  <c r="C944"/>
  <c r="B946" l="1"/>
  <c r="C945"/>
  <c r="B947" l="1"/>
  <c r="B948" s="1"/>
  <c r="B949" s="1"/>
  <c r="C946"/>
  <c r="B950" l="1"/>
  <c r="C949"/>
  <c r="B951" l="1"/>
  <c r="C950"/>
  <c r="B952" l="1"/>
  <c r="B953" s="1"/>
  <c r="B954" s="1"/>
  <c r="C951"/>
  <c r="B955" l="1"/>
  <c r="C954"/>
  <c r="B956" l="1"/>
  <c r="C955"/>
  <c r="B957" l="1"/>
  <c r="C956"/>
  <c r="B958" l="1"/>
  <c r="C957"/>
  <c r="B959" l="1"/>
  <c r="C958"/>
  <c r="B960" l="1"/>
  <c r="C959"/>
  <c r="B961" l="1"/>
  <c r="C960"/>
  <c r="B962" l="1"/>
  <c r="C961"/>
  <c r="B963" l="1"/>
  <c r="C962"/>
  <c r="B964" l="1"/>
  <c r="B965" s="1"/>
  <c r="B966" s="1"/>
  <c r="C963"/>
  <c r="B967" l="1"/>
  <c r="C966"/>
  <c r="B968" l="1"/>
  <c r="C967"/>
  <c r="B969" l="1"/>
  <c r="C968"/>
  <c r="B970" l="1"/>
  <c r="C969"/>
  <c r="B971" l="1"/>
  <c r="C970"/>
  <c r="B972" l="1"/>
  <c r="C971"/>
  <c r="B973" l="1"/>
  <c r="C972"/>
  <c r="B974" l="1"/>
  <c r="C973"/>
  <c r="B975" l="1"/>
  <c r="C974"/>
  <c r="B976" l="1"/>
  <c r="C975"/>
  <c r="B977" l="1"/>
  <c r="C976"/>
  <c r="B978" l="1"/>
  <c r="C977"/>
  <c r="B979" l="1"/>
  <c r="C978"/>
  <c r="B980" l="1"/>
  <c r="C979"/>
  <c r="B981" l="1"/>
  <c r="C980"/>
  <c r="B982" l="1"/>
  <c r="C981"/>
  <c r="B983" l="1"/>
  <c r="C982"/>
  <c r="B984" l="1"/>
  <c r="C983"/>
  <c r="B985" l="1"/>
  <c r="C984"/>
  <c r="B986" l="1"/>
  <c r="C985"/>
  <c r="B987" l="1"/>
  <c r="C986"/>
  <c r="B988" l="1"/>
  <c r="C987"/>
  <c r="B989" l="1"/>
  <c r="C988"/>
  <c r="B990" l="1"/>
  <c r="C989"/>
  <c r="B991" l="1"/>
  <c r="C990"/>
  <c r="B992" l="1"/>
  <c r="C991"/>
  <c r="B993" l="1"/>
  <c r="C992"/>
  <c r="B994" l="1"/>
  <c r="C993"/>
  <c r="B995" l="1"/>
  <c r="C994"/>
  <c r="B996" l="1"/>
  <c r="C995"/>
  <c r="B997" l="1"/>
  <c r="C996"/>
  <c r="B998" l="1"/>
  <c r="C997"/>
  <c r="B999" l="1"/>
  <c r="C998"/>
  <c r="B1000" l="1"/>
  <c r="C999"/>
  <c r="B1001" l="1"/>
  <c r="C1000"/>
  <c r="B1002" l="1"/>
  <c r="C1001"/>
  <c r="B1003" l="1"/>
  <c r="C1002"/>
  <c r="B1004" l="1"/>
  <c r="B1005" s="1"/>
  <c r="B1006" s="1"/>
  <c r="C1003"/>
  <c r="B1007" l="1"/>
  <c r="B1008" s="1"/>
  <c r="B1009" s="1"/>
  <c r="C1006"/>
  <c r="B1010" l="1"/>
  <c r="C1009"/>
  <c r="B1011" l="1"/>
  <c r="C1010"/>
  <c r="B1012" l="1"/>
  <c r="B1013" s="1"/>
  <c r="B1014" s="1"/>
  <c r="C1011"/>
  <c r="B1015" l="1"/>
  <c r="C1014"/>
  <c r="B1016" l="1"/>
  <c r="B1017" s="1"/>
  <c r="B1018" s="1"/>
  <c r="C1015"/>
  <c r="B1019" l="1"/>
  <c r="C1018"/>
  <c r="B1020" l="1"/>
  <c r="C1019"/>
  <c r="B1021" l="1"/>
  <c r="C1020"/>
  <c r="B1022" l="1"/>
  <c r="C1021"/>
  <c r="B1023" l="1"/>
  <c r="C1022"/>
  <c r="B1024" l="1"/>
  <c r="C1023"/>
  <c r="B1025" l="1"/>
  <c r="C1024"/>
  <c r="B1026" l="1"/>
  <c r="C1025"/>
  <c r="B1027" l="1"/>
  <c r="C1026"/>
  <c r="B1028" l="1"/>
  <c r="C1027"/>
  <c r="B1029" l="1"/>
  <c r="C1028"/>
  <c r="B1030" l="1"/>
  <c r="C1029"/>
  <c r="B1031" l="1"/>
  <c r="C1030"/>
  <c r="B1032" l="1"/>
  <c r="C1031"/>
  <c r="B1033" l="1"/>
  <c r="C1032"/>
  <c r="B1034" l="1"/>
  <c r="C1033"/>
  <c r="B1035" l="1"/>
  <c r="C1034"/>
  <c r="B1036" l="1"/>
  <c r="C1035"/>
  <c r="B1037" l="1"/>
  <c r="C1036"/>
  <c r="B1038" l="1"/>
  <c r="C1037"/>
  <c r="B1039" l="1"/>
  <c r="C1038"/>
  <c r="B1040" l="1"/>
  <c r="C1039"/>
  <c r="B1041" l="1"/>
  <c r="C1040"/>
  <c r="B1042" l="1"/>
  <c r="C1041"/>
  <c r="B1043" l="1"/>
  <c r="C1042"/>
  <c r="B1044" l="1"/>
  <c r="C1043"/>
  <c r="B1045" l="1"/>
  <c r="C1044"/>
  <c r="B1046" l="1"/>
  <c r="C1045"/>
  <c r="B1047" l="1"/>
  <c r="C1046"/>
  <c r="B1048" l="1"/>
  <c r="C1047"/>
  <c r="B1049" l="1"/>
  <c r="C1048"/>
  <c r="B1050" l="1"/>
  <c r="C1049"/>
  <c r="B1051" l="1"/>
  <c r="C1050"/>
  <c r="B1052" l="1"/>
  <c r="C1051"/>
  <c r="B1053" l="1"/>
  <c r="C1052"/>
  <c r="B1054" l="1"/>
  <c r="C1053"/>
  <c r="B1055" l="1"/>
  <c r="C1054"/>
  <c r="B1056" l="1"/>
  <c r="C1055"/>
  <c r="B1057" l="1"/>
  <c r="C1056"/>
  <c r="B1058" l="1"/>
  <c r="C1057"/>
  <c r="B1059" l="1"/>
  <c r="C1058"/>
  <c r="B1060" l="1"/>
  <c r="B1061" s="1"/>
  <c r="B1062" s="1"/>
  <c r="C1059"/>
  <c r="B1063" l="1"/>
  <c r="C1062"/>
  <c r="B1064" l="1"/>
  <c r="C1063"/>
  <c r="B1065" l="1"/>
  <c r="C1064"/>
  <c r="B1066" l="1"/>
  <c r="C1065"/>
  <c r="B1067" l="1"/>
  <c r="C1066"/>
  <c r="B1068" l="1"/>
  <c r="C1067"/>
  <c r="B1069" l="1"/>
  <c r="C1068"/>
  <c r="B1070" l="1"/>
  <c r="C1069"/>
  <c r="B1071" l="1"/>
  <c r="C1070"/>
  <c r="B1072" l="1"/>
  <c r="C1071"/>
  <c r="B1073" l="1"/>
  <c r="C1072"/>
  <c r="B1074" l="1"/>
  <c r="C1073"/>
  <c r="B1075" l="1"/>
  <c r="C1074"/>
  <c r="B1076" l="1"/>
  <c r="B1077" s="1"/>
  <c r="B1078" s="1"/>
  <c r="C1075"/>
  <c r="B1079" l="1"/>
  <c r="C1078"/>
  <c r="B1080" l="1"/>
  <c r="C1079"/>
  <c r="B1081" l="1"/>
  <c r="C1080"/>
  <c r="B1082" l="1"/>
  <c r="C1081"/>
  <c r="B1083" l="1"/>
  <c r="B1084" s="1"/>
  <c r="B1085" s="1"/>
  <c r="C1082"/>
  <c r="B1086" l="1"/>
  <c r="C1085"/>
  <c r="B1087" l="1"/>
  <c r="C1086"/>
  <c r="B1088" l="1"/>
  <c r="C1087"/>
  <c r="B1089" l="1"/>
  <c r="C1088"/>
  <c r="B1090" l="1"/>
  <c r="B1091" s="1"/>
  <c r="B1092" s="1"/>
  <c r="C1089"/>
  <c r="B1093" l="1"/>
  <c r="C1092"/>
  <c r="B1094" l="1"/>
  <c r="C1093"/>
  <c r="B1095" l="1"/>
  <c r="C1094"/>
  <c r="B1096" l="1"/>
  <c r="C1095"/>
  <c r="B1097" l="1"/>
  <c r="C1096"/>
  <c r="B1098" l="1"/>
  <c r="C1097"/>
  <c r="B1099" l="1"/>
  <c r="C1098"/>
  <c r="B1100" l="1"/>
  <c r="B1101" s="1"/>
  <c r="B1102" s="1"/>
  <c r="C1099"/>
  <c r="B1103" l="1"/>
  <c r="C1102"/>
  <c r="B1104" l="1"/>
  <c r="C1103"/>
  <c r="B1105" l="1"/>
  <c r="C1104"/>
  <c r="B1106" l="1"/>
  <c r="C1105"/>
  <c r="B1107" l="1"/>
  <c r="C1106"/>
  <c r="B1108" l="1"/>
  <c r="C1107"/>
  <c r="B1109" l="1"/>
  <c r="C1108"/>
  <c r="B1110" l="1"/>
  <c r="C1109"/>
  <c r="B1111" l="1"/>
  <c r="C1110"/>
  <c r="B1112" l="1"/>
  <c r="C1111"/>
  <c r="B1113" l="1"/>
  <c r="C1112"/>
  <c r="B1114" l="1"/>
  <c r="C1113"/>
  <c r="B1115" l="1"/>
  <c r="C1114"/>
  <c r="B1116" l="1"/>
  <c r="C1115"/>
  <c r="B1117" l="1"/>
  <c r="C1116"/>
  <c r="B1118" l="1"/>
  <c r="C1117"/>
  <c r="B1119" l="1"/>
  <c r="C1118"/>
  <c r="B1120" l="1"/>
  <c r="C1119"/>
  <c r="B1121" l="1"/>
  <c r="C1120"/>
  <c r="B1122" l="1"/>
  <c r="C1121"/>
  <c r="B1123" l="1"/>
  <c r="C1122"/>
  <c r="B1124" l="1"/>
  <c r="C1123"/>
  <c r="B1125" l="1"/>
  <c r="C1124"/>
  <c r="B1126" l="1"/>
  <c r="C1125"/>
  <c r="B1127" l="1"/>
  <c r="C1126"/>
  <c r="B1128" l="1"/>
  <c r="C1127"/>
  <c r="B1129" l="1"/>
  <c r="C1128"/>
  <c r="B1130" l="1"/>
  <c r="C1129"/>
  <c r="B1131" l="1"/>
  <c r="B1132" s="1"/>
  <c r="B1133" s="1"/>
  <c r="C1130"/>
  <c r="B1134" l="1"/>
  <c r="C1133"/>
  <c r="B1135" l="1"/>
  <c r="C1134"/>
  <c r="B1136" l="1"/>
  <c r="C1135"/>
  <c r="B1137" l="1"/>
  <c r="C1136"/>
  <c r="B1138" l="1"/>
  <c r="C1137"/>
  <c r="B1139" l="1"/>
  <c r="C1138"/>
  <c r="B1140" l="1"/>
  <c r="C1139"/>
  <c r="B1141" l="1"/>
  <c r="C1140"/>
  <c r="B1142" l="1"/>
  <c r="C1141"/>
  <c r="B1143" l="1"/>
  <c r="C1142"/>
  <c r="B1144" l="1"/>
  <c r="C1143"/>
  <c r="B1145" l="1"/>
  <c r="C1144"/>
  <c r="B1146" l="1"/>
  <c r="C1145"/>
  <c r="B1147" l="1"/>
  <c r="C1146"/>
  <c r="B1148" l="1"/>
  <c r="C1147"/>
  <c r="B1149" l="1"/>
  <c r="B1150" s="1"/>
  <c r="B1151" s="1"/>
  <c r="C1148"/>
  <c r="B1152" l="1"/>
  <c r="C1151"/>
  <c r="B1153" l="1"/>
  <c r="C1152"/>
  <c r="B1154" l="1"/>
  <c r="C1153"/>
  <c r="B1155" l="1"/>
  <c r="B1156" s="1"/>
  <c r="B1157" s="1"/>
  <c r="C1154"/>
  <c r="B1158" l="1"/>
  <c r="C1157"/>
  <c r="B1159" l="1"/>
  <c r="C1158"/>
  <c r="B1160" l="1"/>
  <c r="C1159"/>
  <c r="B1161" l="1"/>
  <c r="C1160"/>
  <c r="B1162" l="1"/>
  <c r="C1161"/>
  <c r="B1163" l="1"/>
  <c r="C1162"/>
  <c r="B1164" l="1"/>
  <c r="C1163"/>
  <c r="B1165" l="1"/>
  <c r="C1164"/>
  <c r="B1166" l="1"/>
  <c r="B1167" s="1"/>
  <c r="B1168" s="1"/>
  <c r="C1165"/>
  <c r="B1169" l="1"/>
  <c r="C1168"/>
  <c r="B1170" l="1"/>
  <c r="C1169"/>
  <c r="B1171" l="1"/>
  <c r="C1170"/>
  <c r="B1172" l="1"/>
  <c r="C1171"/>
  <c r="B1173" l="1"/>
  <c r="C1172"/>
  <c r="B1174" l="1"/>
  <c r="C1173"/>
  <c r="B1175" l="1"/>
  <c r="B1176" s="1"/>
  <c r="B1177" s="1"/>
  <c r="C1174"/>
  <c r="B1178" l="1"/>
  <c r="C1177"/>
  <c r="B1179" l="1"/>
  <c r="C1178"/>
  <c r="B1180" l="1"/>
  <c r="C1179"/>
  <c r="B1181" l="1"/>
  <c r="C1180"/>
  <c r="B1182" l="1"/>
  <c r="C1181"/>
  <c r="B1183" l="1"/>
  <c r="C1182"/>
  <c r="B1184" l="1"/>
  <c r="C1183"/>
  <c r="B1185" l="1"/>
  <c r="B1186" s="1"/>
  <c r="B1187" s="1"/>
  <c r="C1184"/>
  <c r="B1188" l="1"/>
  <c r="C1187"/>
  <c r="B1189" l="1"/>
  <c r="B1190" s="1"/>
  <c r="B1191" s="1"/>
  <c r="C1188"/>
  <c r="B1192" l="1"/>
  <c r="C1191"/>
  <c r="B1193" l="1"/>
  <c r="C1192"/>
  <c r="B1194" l="1"/>
  <c r="C1193"/>
  <c r="B1195" l="1"/>
  <c r="C1194"/>
  <c r="B1196" l="1"/>
  <c r="C1195"/>
  <c r="B1197" l="1"/>
  <c r="C1196"/>
  <c r="B1198" l="1"/>
  <c r="C1197"/>
  <c r="B1199" l="1"/>
  <c r="C1198"/>
  <c r="B1200" l="1"/>
  <c r="C1199"/>
  <c r="B1201" l="1"/>
  <c r="C1200"/>
  <c r="B1202" l="1"/>
  <c r="C1201"/>
  <c r="B1203" l="1"/>
  <c r="C1202"/>
  <c r="B1204" l="1"/>
  <c r="C1203"/>
  <c r="B1205" l="1"/>
  <c r="C1204"/>
  <c r="B1206" l="1"/>
  <c r="B1207" s="1"/>
  <c r="B1208" s="1"/>
  <c r="C1205"/>
  <c r="B1209" l="1"/>
  <c r="C1208"/>
  <c r="B1210" l="1"/>
  <c r="C1209"/>
  <c r="B1211" l="1"/>
  <c r="C1210"/>
  <c r="B1212" l="1"/>
  <c r="C1211"/>
  <c r="B1213" l="1"/>
  <c r="C1212"/>
  <c r="B1214" l="1"/>
  <c r="C1213"/>
  <c r="B1215" l="1"/>
  <c r="C1214"/>
  <c r="B1216" l="1"/>
  <c r="C1215"/>
  <c r="B1217" l="1"/>
  <c r="C1216"/>
  <c r="B1218" l="1"/>
  <c r="C1217"/>
  <c r="B1219" l="1"/>
  <c r="C1218"/>
  <c r="B1220" l="1"/>
  <c r="C1219"/>
  <c r="B1221" l="1"/>
  <c r="C1220"/>
  <c r="B1222" l="1"/>
  <c r="C1221"/>
  <c r="B1223" l="1"/>
  <c r="C1222"/>
  <c r="B1224" l="1"/>
  <c r="C1223"/>
  <c r="B1225" l="1"/>
  <c r="C1224"/>
  <c r="B1226" l="1"/>
  <c r="C1225"/>
  <c r="B1227" l="1"/>
  <c r="C1226"/>
  <c r="B1228" l="1"/>
  <c r="C1227"/>
  <c r="B1229" l="1"/>
  <c r="C1228"/>
  <c r="B1230" l="1"/>
  <c r="C1229"/>
  <c r="B1231" l="1"/>
  <c r="C1230"/>
  <c r="B1232" l="1"/>
  <c r="C1231"/>
  <c r="B1233" l="1"/>
  <c r="C1232"/>
  <c r="B1234" l="1"/>
  <c r="C1233"/>
  <c r="B1235" l="1"/>
  <c r="C1234"/>
  <c r="B1236" l="1"/>
  <c r="C1235"/>
  <c r="B1237" l="1"/>
  <c r="C1236"/>
  <c r="B1238" l="1"/>
  <c r="C1237"/>
  <c r="B1239" l="1"/>
  <c r="C1238"/>
  <c r="B1240" l="1"/>
  <c r="C1239"/>
  <c r="B1241" l="1"/>
  <c r="C1240"/>
  <c r="B1242" l="1"/>
  <c r="C1241"/>
  <c r="B1243" l="1"/>
  <c r="C1242"/>
  <c r="B1244" l="1"/>
  <c r="C1243"/>
  <c r="B1245" l="1"/>
  <c r="C1244"/>
  <c r="B1246" l="1"/>
  <c r="C1245"/>
  <c r="B1247" l="1"/>
  <c r="C1246"/>
  <c r="B1248" l="1"/>
  <c r="B1249" s="1"/>
  <c r="B1250" s="1"/>
  <c r="C1247"/>
  <c r="B1251" l="1"/>
  <c r="C1250"/>
  <c r="B1252" l="1"/>
  <c r="C1251"/>
  <c r="B1253" l="1"/>
  <c r="C1252"/>
  <c r="B1254" l="1"/>
  <c r="C1253"/>
  <c r="B1255" l="1"/>
  <c r="C1254"/>
  <c r="B1256" l="1"/>
  <c r="C1255"/>
  <c r="B1257" l="1"/>
  <c r="C1256"/>
  <c r="B1258" l="1"/>
  <c r="C1257"/>
  <c r="B1259" l="1"/>
  <c r="C1258"/>
  <c r="B1260" l="1"/>
  <c r="C1259"/>
  <c r="B1261" l="1"/>
  <c r="C1260"/>
  <c r="B1262" l="1"/>
  <c r="C1261"/>
  <c r="B1263" l="1"/>
  <c r="C1262"/>
  <c r="B1264" l="1"/>
  <c r="C1263"/>
  <c r="B1265" l="1"/>
  <c r="C1264"/>
  <c r="B1266" l="1"/>
  <c r="C1265"/>
  <c r="B1267" l="1"/>
  <c r="C1266"/>
  <c r="B1268" l="1"/>
  <c r="C1267"/>
  <c r="B1269" l="1"/>
  <c r="C1268"/>
  <c r="B1270" l="1"/>
  <c r="B1271" s="1"/>
  <c r="B1272" s="1"/>
  <c r="C1269"/>
  <c r="B1273" l="1"/>
  <c r="C1272"/>
  <c r="B1274" l="1"/>
  <c r="C1273"/>
  <c r="B1275" l="1"/>
  <c r="C1274"/>
  <c r="B1276" l="1"/>
  <c r="B1277" s="1"/>
  <c r="B1278" s="1"/>
  <c r="C1275"/>
  <c r="B1279" l="1"/>
  <c r="C1278"/>
  <c r="B1280" l="1"/>
  <c r="C1279"/>
  <c r="B1281" l="1"/>
  <c r="C1280"/>
  <c r="B1282" l="1"/>
  <c r="C1281"/>
  <c r="B1283" l="1"/>
  <c r="C1282"/>
  <c r="B1284" l="1"/>
  <c r="C1283"/>
  <c r="B1285" l="1"/>
  <c r="C1284"/>
  <c r="B1286" l="1"/>
  <c r="C1285"/>
  <c r="B1287" l="1"/>
  <c r="C1286"/>
  <c r="B1288" l="1"/>
  <c r="C1287"/>
  <c r="B1289" l="1"/>
  <c r="C1288"/>
  <c r="B1290" l="1"/>
  <c r="C1289"/>
  <c r="B1291" l="1"/>
  <c r="C1290"/>
  <c r="B1292" l="1"/>
  <c r="C1291"/>
  <c r="B1293" l="1"/>
  <c r="C1292"/>
  <c r="B1294" l="1"/>
  <c r="C1293"/>
  <c r="B1295" l="1"/>
  <c r="C1294"/>
  <c r="B1296" l="1"/>
  <c r="C1295"/>
  <c r="B1297" l="1"/>
  <c r="C1296"/>
  <c r="B1298" l="1"/>
  <c r="C1297"/>
  <c r="B1299" l="1"/>
  <c r="C1298"/>
  <c r="B1300" l="1"/>
  <c r="C1299"/>
  <c r="B1301" l="1"/>
  <c r="C1300"/>
  <c r="B1302" l="1"/>
  <c r="C1301"/>
  <c r="B1303" l="1"/>
  <c r="C1302"/>
  <c r="B1304" l="1"/>
  <c r="C1303"/>
  <c r="B1305" l="1"/>
  <c r="C1304"/>
  <c r="B1306" l="1"/>
  <c r="B1307" s="1"/>
  <c r="B1308" s="1"/>
  <c r="C1305"/>
  <c r="B1309" l="1"/>
  <c r="C1308"/>
  <c r="B1310" l="1"/>
  <c r="C1309"/>
  <c r="B1311" l="1"/>
  <c r="C1310"/>
  <c r="B1312" l="1"/>
  <c r="C1311"/>
  <c r="B1313" l="1"/>
  <c r="C1312"/>
  <c r="B1314" l="1"/>
  <c r="C1313"/>
  <c r="B1315" l="1"/>
  <c r="C1314"/>
  <c r="B1316" l="1"/>
  <c r="C1315"/>
  <c r="B1317" l="1"/>
  <c r="C1316"/>
  <c r="B1318" l="1"/>
  <c r="C1317"/>
  <c r="B1319" l="1"/>
  <c r="C1318"/>
  <c r="B1320" l="1"/>
  <c r="C1319"/>
  <c r="B1321" l="1"/>
  <c r="C1320"/>
  <c r="B1322" l="1"/>
  <c r="C1321"/>
  <c r="B1323" l="1"/>
  <c r="C1322"/>
  <c r="B1324" l="1"/>
  <c r="C1323"/>
  <c r="B1325" l="1"/>
  <c r="C1324"/>
  <c r="B1326" l="1"/>
  <c r="C1325"/>
  <c r="B1327" l="1"/>
  <c r="C1326"/>
  <c r="B1328" l="1"/>
  <c r="C1327"/>
  <c r="B1329" l="1"/>
  <c r="B1330" s="1"/>
  <c r="B1331" s="1"/>
  <c r="C1328"/>
  <c r="B1332" l="1"/>
  <c r="C1331"/>
  <c r="B1333" l="1"/>
  <c r="C1332"/>
  <c r="B1334" l="1"/>
  <c r="C1333"/>
  <c r="B1335" l="1"/>
  <c r="C1334"/>
  <c r="B1336" l="1"/>
  <c r="C1335"/>
  <c r="B1337" l="1"/>
  <c r="C1336"/>
  <c r="B1338" l="1"/>
  <c r="C1337"/>
  <c r="B1339" l="1"/>
  <c r="C1338"/>
  <c r="B1340" l="1"/>
  <c r="C1339"/>
  <c r="B1341" l="1"/>
  <c r="C1340"/>
  <c r="B1342" l="1"/>
  <c r="B1343" s="1"/>
  <c r="B1344" s="1"/>
  <c r="C1341"/>
  <c r="B1345" l="1"/>
  <c r="C1344"/>
  <c r="B1346" l="1"/>
  <c r="C1345"/>
  <c r="B1347" l="1"/>
  <c r="B1348" s="1"/>
  <c r="C1346"/>
</calcChain>
</file>

<file path=xl/sharedStrings.xml><?xml version="1.0" encoding="utf-8"?>
<sst xmlns="http://schemas.openxmlformats.org/spreadsheetml/2006/main" count="8311" uniqueCount="2745">
  <si>
    <t>Код дома</t>
  </si>
  <si>
    <t>№ п/п</t>
  </si>
  <si>
    <t>Адрес многоквартирного дома*</t>
  </si>
  <si>
    <t xml:space="preserve">Стоимость капитального ремонта, всего                                             </t>
  </si>
  <si>
    <t>Виды ремонта, установленные частью 1 статьи 166 Жилищного кодекса Российской Федерации</t>
  </si>
  <si>
    <t>Виды ремонта, установленные нормативным правовым актом Челябинской области</t>
  </si>
  <si>
    <t xml:space="preserve">Стоимость оказания услуг и выполнения работ по разработке проектной сметной документации, всего                                             </t>
  </si>
  <si>
    <t>Оказание услуг и выполнение работ по разработке проектной сметной документации видов ремонта, установленных частью 1 статьи 166 Жилищного кодекса Российской Федерации</t>
  </si>
  <si>
    <t>Оказание услуг и выполнение работ по разработке проектной сметной документации видов ремонта, установленных нормативным правовым актом Челябинской области</t>
  </si>
  <si>
    <t xml:space="preserve">Стоимость осуществления строительного контроля, всего                                             </t>
  </si>
  <si>
    <t>Осуществление строительного контроля работ, установленных частью 1 статьи 166 Жилищного кодекса Российской Федерации</t>
  </si>
  <si>
    <t>Осуществление строи-тельного контроля работ, установленных нормативным правовым актом Челябинской области</t>
  </si>
  <si>
    <t>ремонт
внутридомовых инженерных систем</t>
  </si>
  <si>
    <t>ремонт внутридомовых инженерных систем</t>
  </si>
  <si>
    <t>ремонт крыши</t>
  </si>
  <si>
    <t>ремонт подвальных помещений</t>
  </si>
  <si>
    <t>ремонт фасада</t>
  </si>
  <si>
    <t>ремонт фундамента</t>
  </si>
  <si>
    <t>Установка коллективных (общедомовых) узлов управления потреблением горячей воды</t>
  </si>
  <si>
    <t>Установка коллективных (общедомовых) узлов управления потреблением тепловой энергии</t>
  </si>
  <si>
    <t>Установка коллективных (общедомо-вых) узлов управления потреблением горячей воды</t>
  </si>
  <si>
    <t>Установка коллек-тивных (общедомо-вых) узлов управления потреблени-ем тепловой энергии</t>
  </si>
  <si>
    <t>ЭЭ**</t>
  </si>
  <si>
    <t>ГВС***</t>
  </si>
  <si>
    <t>ХВС****</t>
  </si>
  <si>
    <t>ТС*****</t>
  </si>
  <si>
    <t>ВО******</t>
  </si>
  <si>
    <t>ГС*******</t>
  </si>
  <si>
    <t>ЭЭ</t>
  </si>
  <si>
    <t>ГВС</t>
  </si>
  <si>
    <t>ХВС</t>
  </si>
  <si>
    <t>ТС</t>
  </si>
  <si>
    <t>ВО</t>
  </si>
  <si>
    <t>ГС</t>
  </si>
  <si>
    <t>рублей</t>
  </si>
  <si>
    <t>кв. метров</t>
  </si>
  <si>
    <t>куб. метров</t>
  </si>
  <si>
    <t>Агаповский муниципальный район</t>
  </si>
  <si>
    <t>с. Агаповка, ул. Правобережная, д. 19</t>
  </si>
  <si>
    <t>с. Агаповка, ул. Железнодорожная, д. 11</t>
  </si>
  <si>
    <t>с. Агаповка, ул. Правобережная, д. 4</t>
  </si>
  <si>
    <t>Агаповский муниципальный район Итог</t>
  </si>
  <si>
    <t>Агаповский муниципальный район, итого:</t>
  </si>
  <si>
    <t>Аргаяшский муниципальный район</t>
  </si>
  <si>
    <t>с. Аргаяш, ул. Пушкина, д. 8А</t>
  </si>
  <si>
    <t>с. Аргаяш, ул. Ленина, д. 18</t>
  </si>
  <si>
    <t>с. Аргаяш, ул. Ленина, д. 20</t>
  </si>
  <si>
    <t>с. Аргаяш, ул. 8 Марта, д. 30</t>
  </si>
  <si>
    <t>с. Аргаяш, ул. 8 Марта, д. 34</t>
  </si>
  <si>
    <t>с. Аргаяш, ул. 8 Марта, д. 36</t>
  </si>
  <si>
    <t>с. Байрамгулово, ул. Титова, д. 36</t>
  </si>
  <si>
    <t>с. Кулуево, ул. Школьная, д. 4</t>
  </si>
  <si>
    <t>с. Аргаяш, ул. Гагарина, д. 76</t>
  </si>
  <si>
    <t>с. Аргаяш, ул. 8 Марта, д. 32</t>
  </si>
  <si>
    <t>Аргаяшский муниципальный район Итог</t>
  </si>
  <si>
    <t>Аргаяшский муниципальный район, итого:</t>
  </si>
  <si>
    <t>Ашинский муниципальный район</t>
  </si>
  <si>
    <t>рп. Кропачево, ул. Пушкина, д. 86</t>
  </si>
  <si>
    <t>г. Аша, ул. 40-летия Победы, д. 3</t>
  </si>
  <si>
    <t>г. Миньяр, ул. Заикина, д. 8</t>
  </si>
  <si>
    <t>рп. Кропачево, ул. Вокзальная, д. 2</t>
  </si>
  <si>
    <t>г. Аша, ул. Маяковского, д. 1</t>
  </si>
  <si>
    <t>г. Аша, ул. Толстого, д. 9</t>
  </si>
  <si>
    <t>г. Аша, ул. Толстого, д. 5</t>
  </si>
  <si>
    <t>г. Аша, ул. Советская, д. 13</t>
  </si>
  <si>
    <t>г. Аша, ул. Советская, д. 15</t>
  </si>
  <si>
    <t>г. Аша, ул. Советская, д. 18</t>
  </si>
  <si>
    <t>г. Аша, ул. Советская, д. 21</t>
  </si>
  <si>
    <t>г. Аша, ул. Советская, д. 23</t>
  </si>
  <si>
    <t>г. Аша, ул. Толстого, д. 3</t>
  </si>
  <si>
    <t>г. Аша, ул. Маяковского, д. 5</t>
  </si>
  <si>
    <t>г. Миньяр, ул. Заикина, д. 6</t>
  </si>
  <si>
    <t>г. Аша, ул. Ленина, д. 8</t>
  </si>
  <si>
    <t>г. Аша, ул. С.Юлаева, д. 14</t>
  </si>
  <si>
    <t>г. Аша, ул. Ленина, д. 1</t>
  </si>
  <si>
    <t>г. Аша, ул. Ленина, д. 14</t>
  </si>
  <si>
    <t>г. Аша, ул. Озимина, д. 14</t>
  </si>
  <si>
    <t>г. Аша, ул. Озимина, д. 15</t>
  </si>
  <si>
    <t>г. Аша, ул. Озимина, д. 16</t>
  </si>
  <si>
    <t>г. Аша, ул. Озимина, д. 22</t>
  </si>
  <si>
    <t>г. Аша, ул. Озимина, д. 24</t>
  </si>
  <si>
    <t>г. Аша, ул. Ленина, д. 5</t>
  </si>
  <si>
    <t>г. Миньяр, ул. Центральная, д. 4</t>
  </si>
  <si>
    <t>г. Сим, ул. Гузакова, д. 13</t>
  </si>
  <si>
    <t>г. Сим, ул. Давыдова, д. 2</t>
  </si>
  <si>
    <t>г. Сим, ул. 40 лет Октября, д. 23</t>
  </si>
  <si>
    <t>г. Аша, ул. Ленина, д. 15</t>
  </si>
  <si>
    <t>г. Аша, ул. Ленина, д. 3</t>
  </si>
  <si>
    <t>г. Аша, ул. Лебедева, д. 5</t>
  </si>
  <si>
    <t>г. Аша, ул. Мира, д. 41</t>
  </si>
  <si>
    <t>г. Аша, ул. Ленина, д. 17</t>
  </si>
  <si>
    <t>г. Аша, ул. Озимина, д. 12</t>
  </si>
  <si>
    <t>рп. Кропачево, ул. Свердлова, д. 85</t>
  </si>
  <si>
    <t>г. Аша, ул. Ленина, д. 22</t>
  </si>
  <si>
    <t>г. Аша, ул. Советская, д. 20</t>
  </si>
  <si>
    <t>Ашинский муниципальный район Итог</t>
  </si>
  <si>
    <t>Ашинский муниципальный район, итого:</t>
  </si>
  <si>
    <t>Брединский муниципальный район</t>
  </si>
  <si>
    <t>п. Бреды, ул. Солнечная, д. 3</t>
  </si>
  <si>
    <t>Брединский муниципальный район Итог</t>
  </si>
  <si>
    <t>Брединский муниципальный район, итого:</t>
  </si>
  <si>
    <t>Варненский муниципальный район</t>
  </si>
  <si>
    <t>п. Новый Урал, ул. Шоссейная, д. 32</t>
  </si>
  <si>
    <t>п. Новый Урал, ул. Шоссейная, д. 34</t>
  </si>
  <si>
    <t>с. Варна, ул. Спартака, д. 1</t>
  </si>
  <si>
    <t>Варненский муниципальный район Итог</t>
  </si>
  <si>
    <t>Варненский муниципальный район, итого:</t>
  </si>
  <si>
    <t>Верхнеуральский муниципальный район</t>
  </si>
  <si>
    <t>г. Верхнеуральск, ул. Северная, д. 2</t>
  </si>
  <si>
    <t>г. Верхнеуральск, ул. Комсомольская, д. 21</t>
  </si>
  <si>
    <t>Верхнеуральский муниципальный район Итог</t>
  </si>
  <si>
    <t>Верхнеуральский муниципальный район, итого:</t>
  </si>
  <si>
    <t>Верхнеуфалейский городской округ</t>
  </si>
  <si>
    <t>г. Верхний Уфалей, ул. Маяковского, д. 20</t>
  </si>
  <si>
    <t>г. Верхний Уфалей, пер. Клубный, д. 5</t>
  </si>
  <si>
    <t>г. Верхний Уфалей, ул. Победы, д. 36</t>
  </si>
  <si>
    <t>Верхнеуфалейский городской округ Итог</t>
  </si>
  <si>
    <t>Верхнеуфалейский городской округ, итого:</t>
  </si>
  <si>
    <t>Еманжелинский муниципальный район</t>
  </si>
  <si>
    <t>г. Еманжелинск, ул. Мира, д. 11</t>
  </si>
  <si>
    <t>рп. Красногорский, ул. Ленина, д. 5</t>
  </si>
  <si>
    <t>рп. Красногорский, ул. Мира, д. 7</t>
  </si>
  <si>
    <t>г. Еманжелинск, ул. Шахтера, д. 13</t>
  </si>
  <si>
    <t>г. Еманжелинск, ул. Шахтера, д. 24</t>
  </si>
  <si>
    <t>г. Еманжелинск, ул. Шахтера, д. 26</t>
  </si>
  <si>
    <t>г. Еманжелинск, ул. Чкалова, д. 23</t>
  </si>
  <si>
    <t>рп. Красногорский, ул. Ленина, д. 2</t>
  </si>
  <si>
    <t>г. Еманжелинск, ул. Герцена, д. 3</t>
  </si>
  <si>
    <t>г. Еманжелинск, пер. Железнодорожный, д. 3</t>
  </si>
  <si>
    <t>г. Еманжелинск, пер. Железнодорожный, д. 4</t>
  </si>
  <si>
    <t>г. Еманжелинск, пер. Заводской, д. 10</t>
  </si>
  <si>
    <t>г. Еманжелинск, пер. Заводской, д. 2</t>
  </si>
  <si>
    <t>г. Еманжелинск, пер. Заводской, д. 4</t>
  </si>
  <si>
    <t>г. Еманжелинск, пер. Заводской, д. 6</t>
  </si>
  <si>
    <t>г. Еманжелинск, пер. Заводской, д. 8</t>
  </si>
  <si>
    <t>рп. Красногорский, ул. Рабочая, д. 6</t>
  </si>
  <si>
    <t>рп. Красногорский, ул. Победы, д. 10</t>
  </si>
  <si>
    <t>г. Еманжелинск, ул. Мира, д. 14</t>
  </si>
  <si>
    <t>г. Еманжелинск, пер. Железнодорожный, д. 1</t>
  </si>
  <si>
    <t>г. Еманжелинск, пер. Железнодорожный, д. 2</t>
  </si>
  <si>
    <t>г. Еманжелинск, ул. Герцена, д. 15</t>
  </si>
  <si>
    <t>рп. Красногорский, ул. Рабочая, д. 2</t>
  </si>
  <si>
    <t>г. Еманжелинск, ул. Мира, д. 12</t>
  </si>
  <si>
    <t>г. Еманжелинск, ул. Мира, д. 16</t>
  </si>
  <si>
    <t>г. Еманжелинск, ул. Почтовая, д. 2</t>
  </si>
  <si>
    <t>г. Еманжелинск, ул. Мира, д. 8</t>
  </si>
  <si>
    <t>рп. Красногорский, ул. Мира, д. 9</t>
  </si>
  <si>
    <t>рп. Красногорский, ул. Подстанция, д. 11</t>
  </si>
  <si>
    <t>рп. Красногорский, пер. Шахтерский, д. 3</t>
  </si>
  <si>
    <t>рп. Красногорский, ул. 40 лет Октября, д. 2</t>
  </si>
  <si>
    <t>рп. Красногорский, ул. 40 лет Октября, д. 3</t>
  </si>
  <si>
    <t>рп. Красногорский, ул. 40 лет Октября, д. 4</t>
  </si>
  <si>
    <t>г. Еманжелинск, ул. Советская, д. 2</t>
  </si>
  <si>
    <t>г. Еманжелинск, ул. Советская, д. 6</t>
  </si>
  <si>
    <t>рп. Красногорский, ул. Мира, д. 3</t>
  </si>
  <si>
    <t>рп. Красногорский, ул. Мира, д. 5</t>
  </si>
  <si>
    <t>рп. Красногорский, ул. 40 лет Октября, д. 1</t>
  </si>
  <si>
    <t>рп. Красногорский, ул. Лермонтова, д. 2</t>
  </si>
  <si>
    <t>рп. Красногорский, ул. Лермонтова, д. 4</t>
  </si>
  <si>
    <t>г. Еманжелинск, ул. Герцена, д. 9</t>
  </si>
  <si>
    <t>г. Еманжелинск, ул. Герцена, д. 5</t>
  </si>
  <si>
    <t>Еманжелинский муниципальный район Итог</t>
  </si>
  <si>
    <t>Еманжелинский муниципальный район, итого:</t>
  </si>
  <si>
    <t>Еткульский муниципальный район</t>
  </si>
  <si>
    <t>с. Коелга, ул. Хохрякова, д. 25</t>
  </si>
  <si>
    <t>с. Лебедевка, ул. Мира, д. 19</t>
  </si>
  <si>
    <t>с. Еткуль, ул. Новая, д. 16</t>
  </si>
  <si>
    <t>с. Еткуль, ул. Новая, д. 41</t>
  </si>
  <si>
    <t>с. Лебедевка, ул. Первомайская, д. 9</t>
  </si>
  <si>
    <t>с. Еманжелинка, ул. Октябрьская, д. 7</t>
  </si>
  <si>
    <t>с. Еткуль, пер. 10-й, д. 3</t>
  </si>
  <si>
    <t>с. Каратабан, ул. Солнечная, д. 26</t>
  </si>
  <si>
    <t>с. Еманжелинка, ул. Лесная, д. 2</t>
  </si>
  <si>
    <t>с. Еманжелинка, ул. Лесная, д. 4</t>
  </si>
  <si>
    <t>с. Еманжелинка, ул. Лесная, д. 8</t>
  </si>
  <si>
    <t>с. Еманжелинка, ул. Лесная, д. 6</t>
  </si>
  <si>
    <t>с. Селезян, ул. Мира, д. 16</t>
  </si>
  <si>
    <t>с. Селезян, ул. Мира, д. 12</t>
  </si>
  <si>
    <t>Еткульский муниципальный район Итог</t>
  </si>
  <si>
    <t>Еткульский муниципальный район, итого:</t>
  </si>
  <si>
    <t>Златоустовский городской округ</t>
  </si>
  <si>
    <t>г. Златоуст, ул. им.Н.Б.Скворцова, д. 9</t>
  </si>
  <si>
    <t>г. Златоуст, ул. Шоссейная 2-я, д. 31</t>
  </si>
  <si>
    <t>г. Златоуст, ул. им.Ф.Ф.Сыромолотова, д. 4</t>
  </si>
  <si>
    <t>Златоустовский городской округ Итог</t>
  </si>
  <si>
    <t>Златоустовский городской округ, итого:</t>
  </si>
  <si>
    <t>Карабашский городской округ</t>
  </si>
  <si>
    <t>г. Карабаш, ул. Комсомольская, д. 22, корп. А</t>
  </si>
  <si>
    <t>г. Карабаш, ул. Красная Звезда, д. 74</t>
  </si>
  <si>
    <t>г. Карабаш, ул. Красная Звезда, д. 76</t>
  </si>
  <si>
    <t>г. Карабаш, ул. Ленина, д. 34</t>
  </si>
  <si>
    <t>г. Карабаш, ул. Комсомольская, д. 24</t>
  </si>
  <si>
    <t>г. Карабаш, ул. Гагарина, д. 5</t>
  </si>
  <si>
    <t>г. Карабаш, ул. Гагарина, д. 7</t>
  </si>
  <si>
    <t>г. Карабаш, ул. Соломатина, д. 28</t>
  </si>
  <si>
    <t>г. Карабаш, ул. Металлургов, д. 15/1</t>
  </si>
  <si>
    <t>Карабашский городской округ Итог</t>
  </si>
  <si>
    <t>Карабашский городской округ, итого:</t>
  </si>
  <si>
    <t>Карталинский муниципальный район</t>
  </si>
  <si>
    <t>г. Карталы, ул. Пушкина, д. 34</t>
  </si>
  <si>
    <t>г. Карталы, ул. Орджоникидзе, д. 13</t>
  </si>
  <si>
    <t>г. Карталы, ул. Орджоникидзе, д. 11</t>
  </si>
  <si>
    <t>г. Карталы, ул. Пушкина, д. 12</t>
  </si>
  <si>
    <t>г. Карталы, ул. Ленина, д. 38</t>
  </si>
  <si>
    <t>Карталинский муниципальный район Итог</t>
  </si>
  <si>
    <t>Карталинский муниципальный район, итого:</t>
  </si>
  <si>
    <t>Каслинский муниципальный район</t>
  </si>
  <si>
    <t>г. Касли, ул. Лобашова, д. 139</t>
  </si>
  <si>
    <t>рп. Вишневогорск, ул. Ленина, д. 49</t>
  </si>
  <si>
    <t>рп. Вишневогорск, ул. Ленина, д. 53</t>
  </si>
  <si>
    <t>рп. Вишневогорск, ул. Школьная, д. 9</t>
  </si>
  <si>
    <t>г. Касли, ул. Лобашова, д. 144</t>
  </si>
  <si>
    <t>Каслинский муниципальный район Итог</t>
  </si>
  <si>
    <t>Каслинский муниципальный район, итого:</t>
  </si>
  <si>
    <t>Катав-Ивановский муниципальный район</t>
  </si>
  <si>
    <t>г. Катав-Ивановск, ул. Ленина, д. 9</t>
  </si>
  <si>
    <t>г. Юрюзань, ул. Карла Маркса, д. 54</t>
  </si>
  <si>
    <t>г. Юрюзань, ул. Сахарова, д. 9</t>
  </si>
  <si>
    <t>г. Юрюзань, ул. Энергетиков, д. 11</t>
  </si>
  <si>
    <t>г. Катав-Ивановск, ул. Ленина, д. 26</t>
  </si>
  <si>
    <t>г. Катав-Ивановск, ул. Ленина, д. 11</t>
  </si>
  <si>
    <t>г. Катав-Ивановск, ул. Дмитрия Тараканова, д. 37</t>
  </si>
  <si>
    <t>г. Катав-Ивановск, ул. Караваева, д. 56</t>
  </si>
  <si>
    <t>Катав-Ивановский муниципальный район Итог</t>
  </si>
  <si>
    <t>Катав-Ивановский муниципальный район, итого:</t>
  </si>
  <si>
    <t>Копейский городской округ</t>
  </si>
  <si>
    <t>г. Копейск, ул. Репина, д. 1</t>
  </si>
  <si>
    <t>г. Копейск, ул. Ленина, д. 65</t>
  </si>
  <si>
    <t>г. Копейск, ул. Элеваторная, д. 11</t>
  </si>
  <si>
    <t>г. Копейск, п. Советов, д. 13</t>
  </si>
  <si>
    <t>г. Копейск, ул. Коммунистическая, д. 2</t>
  </si>
  <si>
    <t>г. Копейск, ул. Федотьева, д. 11</t>
  </si>
  <si>
    <t>г. Копейск, ул. Ленина, д. 68</t>
  </si>
  <si>
    <t>г. Копейск, ул. Ленина, д. 89</t>
  </si>
  <si>
    <t>г. Копейск, ул. Фурманова, д. 14</t>
  </si>
  <si>
    <t>г. Копейск, ул. Коммунистическая, д. 14</t>
  </si>
  <si>
    <t>г. Копейск, ул. Коммунистическая, д. 17</t>
  </si>
  <si>
    <t>г. Копейск, ул. Комсомольская, д. 4А</t>
  </si>
  <si>
    <t>г. Копейск, ул. Ленина, д. 64</t>
  </si>
  <si>
    <t>г. Копейск, ул. Ленина, д. 28</t>
  </si>
  <si>
    <t>г. Копейск, ул. Ленина, д. 66</t>
  </si>
  <si>
    <t>г. Копейск, ул. Ленина, д. 83</t>
  </si>
  <si>
    <t>г. Копейск, ул. Луначарского, д. 34</t>
  </si>
  <si>
    <t>г. Копейск, ул. Театральная, д. 6</t>
  </si>
  <si>
    <t>г. Копейск, ул. Ленина, д. 26</t>
  </si>
  <si>
    <t>г. Копейск, ул. Ленина, д. 87</t>
  </si>
  <si>
    <t>г. Копейск, ул. Борьбы, д. 38</t>
  </si>
  <si>
    <t>г. Копейск, ул. Республиканская, д. 11</t>
  </si>
  <si>
    <t>г. Копейск, ул. Театральная, д. 8</t>
  </si>
  <si>
    <t>г. Копейск, ул. Тореза, д. 6</t>
  </si>
  <si>
    <t>г. Копейск, ул. Борьбы, д. 25</t>
  </si>
  <si>
    <t>г. Копейск, ул. 22 Партсъезда, д. 1А</t>
  </si>
  <si>
    <t>г. Копейск, п. Советов, д. 14</t>
  </si>
  <si>
    <t>г. Копейск, п. Советов, д. 14А</t>
  </si>
  <si>
    <t>г. Копейск, ул. Элеваторная, д. 13</t>
  </si>
  <si>
    <t>г. Копейск, ул. Кирова, д. 11</t>
  </si>
  <si>
    <t>г. Копейск, ул. Кирова, д. 33</t>
  </si>
  <si>
    <t>г. Копейск, ул. Кирова, д. 36</t>
  </si>
  <si>
    <t>г. Копейск, ул. Кирова, д. 37</t>
  </si>
  <si>
    <t>г. Копейск, ул. Жигулевская, д. 1</t>
  </si>
  <si>
    <t>г. Копейск, ул. Коммунистическая, д. 3</t>
  </si>
  <si>
    <t>г. Копейск, ул. Коммунистическая, д. 6</t>
  </si>
  <si>
    <t>г. Копейск, ул. Коммунистическая, д. 8</t>
  </si>
  <si>
    <t>г. Копейск, ул. Коммунистическая, д. 9</t>
  </si>
  <si>
    <t>г. Копейск, ул. Коммунистическая, д. 18</t>
  </si>
  <si>
    <t>г. Копейск, ул. Коммунистическая, д. 19</t>
  </si>
  <si>
    <t>г. Копейск, ул. Семенова, д. 27</t>
  </si>
  <si>
    <t>г. Копейск, ул. Театральная, д. 12</t>
  </si>
  <si>
    <t>г. Копейск, ул. Фурманова, д. 16</t>
  </si>
  <si>
    <t>г. Копейск, ул. Ленина, д. 85</t>
  </si>
  <si>
    <t>г. Копейск, ул. Кирова, д. 39</t>
  </si>
  <si>
    <t>г. Копейск, ул. Кирова, д. 39А</t>
  </si>
  <si>
    <t>г. Копейск, ул. Кирова, д. 1</t>
  </si>
  <si>
    <t>г. Копейск, ул. Кирова, д. 6</t>
  </si>
  <si>
    <t>г. Копейск, ул. Ленина, д. 36</t>
  </si>
  <si>
    <t>г. Копейск, ул. Ленина, д. 43</t>
  </si>
  <si>
    <t>г. Копейск, ул. Томская, д. 1А</t>
  </si>
  <si>
    <t>г. Копейск, п. Советов, д. 12</t>
  </si>
  <si>
    <t>г. Копейск, ул. Темника, д. 2</t>
  </si>
  <si>
    <t>г. Копейск, ул. Темника, д. 10</t>
  </si>
  <si>
    <t>г. Копейск, ул. Темника, д. 8</t>
  </si>
  <si>
    <t>г. Копейск, ул. Ленина, д. 47</t>
  </si>
  <si>
    <t>г. Копейск, ул. Ленина, д. 49</t>
  </si>
  <si>
    <t>г. Копейск, ул. Ленина, д. 63</t>
  </si>
  <si>
    <t>г. Копейск, ул. Ленина, д. 70</t>
  </si>
  <si>
    <t>Копейский городской округ Итог</t>
  </si>
  <si>
    <t>Копейский городской округ, итого:</t>
  </si>
  <si>
    <t>Коркинский муниципальный район</t>
  </si>
  <si>
    <t>рп. Роза, ул. 50 лет Октября, д. 28</t>
  </si>
  <si>
    <t>рп. Роза, ул. 50 лет Октября, д. 16</t>
  </si>
  <si>
    <t>рп. Роза, ул. Бажова, д. 9</t>
  </si>
  <si>
    <t>г. Коркино, ул. 9 Января, д. 5</t>
  </si>
  <si>
    <t>г. Коркино, ул. 1 Мая, д. 16</t>
  </si>
  <si>
    <t>г. Коркино, ул. 1 Мая, д. 18</t>
  </si>
  <si>
    <t>г. Коркино, ул. Мира, д. 24</t>
  </si>
  <si>
    <t>г. Коркино, ул. Дзержинского, д. 18</t>
  </si>
  <si>
    <t>г. Коркино, пр-кт Горняков, д. 13</t>
  </si>
  <si>
    <t>г. Коркино, пр-кт Горняков, д. 15</t>
  </si>
  <si>
    <t>г. Коркино, ул. 30 лет ВЛКСМ, д. 5</t>
  </si>
  <si>
    <t>г. Коркино, ул. 30 лет ВЛКСМ, д. 9</t>
  </si>
  <si>
    <t>г. Коркино, ул. 9 Января, д. 9</t>
  </si>
  <si>
    <t>рп. Роза, ул. 50 лет Октября, д. 36</t>
  </si>
  <si>
    <t>рп. Роза, ул. 50 лет Октября, д. 38</t>
  </si>
  <si>
    <t>рп. Роза, ул. 50 лет Октября, д. 40</t>
  </si>
  <si>
    <t>г. Коркино, ул. Мира, д. 32</t>
  </si>
  <si>
    <t>рп. Роза, ул. Победы, д. 53</t>
  </si>
  <si>
    <t>г. Коркино, ул. 1 Мая, д. 12</t>
  </si>
  <si>
    <t>г. Коркино, ул. Мира, д. 26</t>
  </si>
  <si>
    <t>г. Коркино, пр-кт Горняков, д. 18</t>
  </si>
  <si>
    <t>г. Коркино, пер. Банковский, д. 4</t>
  </si>
  <si>
    <t>г. Коркино, пер. Банковский, д. 6</t>
  </si>
  <si>
    <t>г. Коркино, ул. Керамиков, д. 5</t>
  </si>
  <si>
    <t>г. Коркино, ул. 30 лет ВЛКСМ, д. 7</t>
  </si>
  <si>
    <t>г. Коркино, пр-кт Горняков, д. 9</t>
  </si>
  <si>
    <t>г. Коркино, ул. Маслова, д. 3</t>
  </si>
  <si>
    <t>г. Коркино, ул. Маслова, д. 7</t>
  </si>
  <si>
    <t>г. Коркино, пер. Мирный, д. 4</t>
  </si>
  <si>
    <t>Коркинский муниципальный район Итог</t>
  </si>
  <si>
    <t>Коркинский муниципальный район, итого:</t>
  </si>
  <si>
    <t>Красноармейский муниципальный район</t>
  </si>
  <si>
    <t>п. Мирный, ул. Пионерская, д. 12</t>
  </si>
  <si>
    <t>с. Канашево, ул. Механизаторов, д. 16</t>
  </si>
  <si>
    <t>с. Миасское, ул. Ленина, д. 49</t>
  </si>
  <si>
    <t>с. Миасское, ул. Пионера, д. 37</t>
  </si>
  <si>
    <t>с. Миасское, ул. Ленина, д. 51</t>
  </si>
  <si>
    <t>с. Миасское, ул. Юбилейная, д. 27</t>
  </si>
  <si>
    <t>п. Дубровка, ул. Садовая, д. 11</t>
  </si>
  <si>
    <t>с. Канашево, ул. Механизаторов, д. 18</t>
  </si>
  <si>
    <t>п. Лазурный, ул. Ленина, д. 6</t>
  </si>
  <si>
    <t>п. Лазурный, ул. Космонавтов, д. 2</t>
  </si>
  <si>
    <t>с. Миасское, ул. Мира, д. 11</t>
  </si>
  <si>
    <t>с. Миасское, ул. Спортивная, д. 11</t>
  </si>
  <si>
    <t>с. Миасское, ул. Спортивная, д. 13</t>
  </si>
  <si>
    <t>с. Миасское, ул. Спортивная, д. 9</t>
  </si>
  <si>
    <t>с. Канашево, ул. Береговая, д. 1</t>
  </si>
  <si>
    <t>п. Октябрьский, ул. Лесная, д. 20</t>
  </si>
  <si>
    <t>Красноармейский муниципальный район Итог</t>
  </si>
  <si>
    <t>Красноармейский муниципальный район, итого:</t>
  </si>
  <si>
    <t>Кунашакский муниципальный район</t>
  </si>
  <si>
    <t>п. Лесной, ул. Центральная, д. 28</t>
  </si>
  <si>
    <t>п. Лесной, ул. Центральная, д. 2</t>
  </si>
  <si>
    <t>с. Новобурино, ул. Центральная, д. 11А</t>
  </si>
  <si>
    <t>п. Лесной, ул. Молодежная, д. 29</t>
  </si>
  <si>
    <t>Кунашакский муниципальный район Итог</t>
  </si>
  <si>
    <t>Кунашакский муниципальный район, итого:</t>
  </si>
  <si>
    <t>Кусинский муниципальный район</t>
  </si>
  <si>
    <t>г. Куса, ул. Андроновых, д. 2</t>
  </si>
  <si>
    <t>г. Куса, ул. Юрия Гагарина, д. 29</t>
  </si>
  <si>
    <t>г. Куса, ул. Ленина, д. 9</t>
  </si>
  <si>
    <t>рп. Магнитка, ул. Карла Маркса, д. 5</t>
  </si>
  <si>
    <t>рп. Магнитка, ул. Карла Маркса, д. 22</t>
  </si>
  <si>
    <t>рп. Магнитка, ул. Карла Маркса, д. 12</t>
  </si>
  <si>
    <t>с. Медведевка, ул. Суворова, д. 2</t>
  </si>
  <si>
    <t>рп. Магнитка, ул. Ширяева, д. 7</t>
  </si>
  <si>
    <t>рп. Магнитка, ул. Крупской, д. 5</t>
  </si>
  <si>
    <t>Кусинский муниципальный район Итог</t>
  </si>
  <si>
    <t>Кусинский муниципальный район, итого:</t>
  </si>
  <si>
    <t>Кыштымский городской округ</t>
  </si>
  <si>
    <t>г. Кыштым, ул. Ленина, д. 53</t>
  </si>
  <si>
    <t>г. Кыштым, п. Тайгинка, ул. Мира, д. 11</t>
  </si>
  <si>
    <t>г. Кыштым, ул. Образцова, д. 1</t>
  </si>
  <si>
    <t>г. Кыштым, ул. Челюскинцев, д. 61</t>
  </si>
  <si>
    <t>г. Кыштым, ул. Образцова, д. 2</t>
  </si>
  <si>
    <t>г. Кыштым, ул. Ленина, д. 27А</t>
  </si>
  <si>
    <t>г. Кыштым, ул. Ленина, д. 43</t>
  </si>
  <si>
    <t>г. Кыштым, ул. Ленина, д. 49</t>
  </si>
  <si>
    <t>г. Кыштым, ул. Ленина, д. 32</t>
  </si>
  <si>
    <t>г. Кыштым, ул. Ленина, д. 34</t>
  </si>
  <si>
    <t>г. Кыштым, ул. Ленина, д. 36</t>
  </si>
  <si>
    <t>г. Кыштым, ул. Ленина, д. 38</t>
  </si>
  <si>
    <t>г. Кыштым, ул. Ленина, д. 22Б</t>
  </si>
  <si>
    <t>г. Кыштым, ул. Ленина, д. 51</t>
  </si>
  <si>
    <t>г. Кыштым, ул. Огнеупорная, д. 14</t>
  </si>
  <si>
    <t>г. Кыштым, ул. Металлистов, д. 8</t>
  </si>
  <si>
    <t>г. Кыштым, ул. Металлистов, д. 10</t>
  </si>
  <si>
    <t>г. Кыштым, ул. Ленина, д. 37</t>
  </si>
  <si>
    <t>г. Кыштым, ул. Демина, д. 11А</t>
  </si>
  <si>
    <t>г. Кыштым, ул. Ленина, д. 33</t>
  </si>
  <si>
    <t>г. Кыштым, ул. Ленина, д. 22А</t>
  </si>
  <si>
    <t>Кыштымский городской округ Итог</t>
  </si>
  <si>
    <t>Кыштымский городской округ, итого:</t>
  </si>
  <si>
    <t>Магнитогорский городской округ</t>
  </si>
  <si>
    <t>г. Магнитогорск, ул. Чайковского, д. 63</t>
  </si>
  <si>
    <t>г. Магнитогорск, ул. Ломоносова, д. 16</t>
  </si>
  <si>
    <t>г. Магнитогорск, ул. Ломоносова, д. 28</t>
  </si>
  <si>
    <t>г. Магнитогорск, ул. Ломоносова, д. 3, корп. 1</t>
  </si>
  <si>
    <t>г. Магнитогорск, ул. Тимирязева, д. 35</t>
  </si>
  <si>
    <t>г. Магнитогорск, ул. Тимирязева, д. 38</t>
  </si>
  <si>
    <t>г. Магнитогорск, ул. Тимирязева, д. 40</t>
  </si>
  <si>
    <t>г. Магнитогорск, ул. Тимирязева, д. 33</t>
  </si>
  <si>
    <t>г. Магнитогорск, ул. Маяковского, д. 36</t>
  </si>
  <si>
    <t>г. Магнитогорск, ул. Маяковского, д. 48</t>
  </si>
  <si>
    <t>г. Магнитогорск, пр-кт Ленина, д. 58</t>
  </si>
  <si>
    <t>г. Магнитогорск, ул. Московская, д. 83</t>
  </si>
  <si>
    <t>г. Магнитогорск, ул. Фрунзе, д. 9</t>
  </si>
  <si>
    <t>г. Магнитогорск, ул. Маяковского, д. 58</t>
  </si>
  <si>
    <t>г. Магнитогорск, пер. Ржевского, д. 9</t>
  </si>
  <si>
    <t>г. Магнитогорск, ул. Рубинштейна, д. 3</t>
  </si>
  <si>
    <t>г. Магнитогорск, ул. Чкалова, д. 9</t>
  </si>
  <si>
    <t>г. Магнитогорск, пр-кт Пушкина, д. 30</t>
  </si>
  <si>
    <t>г. Магнитогорск, ул. Красноармейская, д. 8</t>
  </si>
  <si>
    <t>г. Магнитогорск, пр-кт Металлургов, д. 12, корп. 3</t>
  </si>
  <si>
    <t>г. Магнитогорск, пр-кт Металлургов, д. 14</t>
  </si>
  <si>
    <t>г. Магнитогорск, ул. Куйбышева, д. 11</t>
  </si>
  <si>
    <t>г. Магнитогорск, ул. Ленинградская, д. 26</t>
  </si>
  <si>
    <t>г. Магнитогорск, ул. Кирова, д. 121</t>
  </si>
  <si>
    <t>г. Магнитогорск, ул. Красноармейская, д. 5</t>
  </si>
  <si>
    <t>г. Магнитогорск, ул. Герцена, д. 35</t>
  </si>
  <si>
    <t>г. Магнитогорск, пр-кт Ленина, д. 17, корп. 1</t>
  </si>
  <si>
    <t>г. Магнитогорск, ул. Пионерская, д. 29</t>
  </si>
  <si>
    <t>г. Магнитогорск, ул. Нестерова, д. 15</t>
  </si>
  <si>
    <t>г. Магнитогорск, ул. Нестерова, д. 17</t>
  </si>
  <si>
    <t>г. Магнитогорск, ул. Ломоносова, д. 3, корп. 2</t>
  </si>
  <si>
    <t>г. Магнитогорск, пр-кт Металлургов, д. 20</t>
  </si>
  <si>
    <t>г. Магнитогорск, ул. Тимирязева, д. 28</t>
  </si>
  <si>
    <t>г. Магнитогорск, ул. Маяковского, д. 46</t>
  </si>
  <si>
    <t>г. Магнитогорск, ул. Маяковского, д. 60</t>
  </si>
  <si>
    <t>г. Магнитогорск, ул. Октябрьская, д. 2</t>
  </si>
  <si>
    <t>г. Магнитогорск, ул. Фрунзе, д. 13</t>
  </si>
  <si>
    <t>г. Магнитогорск, ул. Маяковского, д. 34</t>
  </si>
  <si>
    <t>г. Магнитогорск, ул. Ушакова, д. 73</t>
  </si>
  <si>
    <t>г. Магнитогорск, ул. Лесная, д. 4А</t>
  </si>
  <si>
    <t>г. Магнитогорск, ул. Писарева, д. 26, корп. 1</t>
  </si>
  <si>
    <t>г. Магнитогорск, ул. Ломоносова, д. 6</t>
  </si>
  <si>
    <t>г. Магнитогорск, ул. Ломоносова, д. 8</t>
  </si>
  <si>
    <t>г. Магнитогорск, ул. Ломоносова, д. 10</t>
  </si>
  <si>
    <t>г. Магнитогорск, ул. Ломоносова, д. 12</t>
  </si>
  <si>
    <t>г. Магнитогорск, пр-кт Ленина, д. 31</t>
  </si>
  <si>
    <t>г. Магнитогорск, ул. Достоевского, д. 24</t>
  </si>
  <si>
    <t>г. Магнитогорск, ул. Менделеева, д. 21</t>
  </si>
  <si>
    <t>г. Магнитогорск, ул. Уральская, д. 26</t>
  </si>
  <si>
    <t>г. Магнитогорск, ул. Менделеева, д. 6А</t>
  </si>
  <si>
    <t>г. Магнитогорск, ул. Герцена, д. 33</t>
  </si>
  <si>
    <t>г. Магнитогорск, ул. Чайковского, д. 72</t>
  </si>
  <si>
    <t>г. Магнитогорск, ул. Чайковского, д. 74</t>
  </si>
  <si>
    <t>г. Магнитогорск, ул. Чайковского, д. 78</t>
  </si>
  <si>
    <t>г. Магнитогорск, ул. Герцена, д. 37</t>
  </si>
  <si>
    <t>г. Магнитогорск, ул. Комсомольская, д. 12</t>
  </si>
  <si>
    <t>г. Магнитогорск, ул. Фрунзе, д. 28</t>
  </si>
  <si>
    <t>г. Магнитогорск, пр-кт Ленина, д. 43, корп. 1</t>
  </si>
  <si>
    <t>г. Магнитогорск, ул. Московская, д. 42А</t>
  </si>
  <si>
    <t>г. Магнитогорск, ул. Ломоносова, д. 22, корп. 2</t>
  </si>
  <si>
    <t>г. Магнитогорск, ул. Ломоносова, д. 26, корп. 1</t>
  </si>
  <si>
    <t>г. Магнитогорск, ул. Чапаева, д. 4</t>
  </si>
  <si>
    <t>г. Магнитогорск, ул. Чайковского, д. 68</t>
  </si>
  <si>
    <t>г. Магнитогорск, ул. Чайковского, д. 70</t>
  </si>
  <si>
    <t>г. Магнитогорск, ул. Ломоносова, д. 26, корп. 2</t>
  </si>
  <si>
    <t>г. Магнитогорск, ул. Чайковского, д. 33</t>
  </si>
  <si>
    <t>г. Магнитогорск, пер. Пекинский, д. 27</t>
  </si>
  <si>
    <t>г. Магнитогорск, пр-кт Металлургов, д. 12, корп. 1</t>
  </si>
  <si>
    <t>г. Магнитогорск, ул. Фрунзе, д. 17</t>
  </si>
  <si>
    <t>г. Магнитогорск, ул. Октябрьская, д. 8</t>
  </si>
  <si>
    <t>г. Магнитогорск, ул. Фрунзе, д. 34</t>
  </si>
  <si>
    <t>г. Магнитогорск, ул. Фрунзе, д. 32</t>
  </si>
  <si>
    <t>г. Магнитогорск, ул. Чайковского, д. 35</t>
  </si>
  <si>
    <t>г. Магнитогорск, ул. Трамвайная, д. 25</t>
  </si>
  <si>
    <t>г. Магнитогорск, ул. Ленинградская, д. 22</t>
  </si>
  <si>
    <t>г. Магнитогорск, ул. Фрунзе, д. 30</t>
  </si>
  <si>
    <t>г. Магнитогорск, ул. Разина, д. 7</t>
  </si>
  <si>
    <t>г. Магнитогорск, ул. Разина, д. 13/1</t>
  </si>
  <si>
    <t>г. Магнитогорск, ул. Советская, д. 23А</t>
  </si>
  <si>
    <t>г. Магнитогорск, ул. Советская, д. 27</t>
  </si>
  <si>
    <t>г. Магнитогорск, ул. Уральская, д. 39</t>
  </si>
  <si>
    <t>г. Магнитогорск, ул. Советская, д. 29</t>
  </si>
  <si>
    <t>г. Магнитогорск, ул. Цементная, д. 21</t>
  </si>
  <si>
    <t>г. Магнитогорск, ул. Чайковского, д. 43</t>
  </si>
  <si>
    <t>г. Магнитогорск, ул. Чайковского, д. 53</t>
  </si>
  <si>
    <t>г. Магнитогорск, ул. Цементная, д. 22</t>
  </si>
  <si>
    <t>г. Магнитогорск, ул. Корсикова, д. 21</t>
  </si>
  <si>
    <t>г. Магнитогорск, ул. Чайковского, д. 37</t>
  </si>
  <si>
    <t>г. Магнитогорск, ул. Писарева, д. 20</t>
  </si>
  <si>
    <t>г. Магнитогорск, ул. Московская, д. 28</t>
  </si>
  <si>
    <t>г. Магнитогорск, ул. Красноармейская, д. 4</t>
  </si>
  <si>
    <t>г. Магнитогорск, ул. Маяковского, д. 30</t>
  </si>
  <si>
    <t>г. Магнитогорск, ул. Корсикова, д. 20</t>
  </si>
  <si>
    <t>г. Магнитогорск, пр-кт Ленина, д. 60</t>
  </si>
  <si>
    <t>г. Магнитогорск, ул. Красноармейская, д. 6</t>
  </si>
  <si>
    <t>г. Магнитогорск, ул. Корсикова, д. 17</t>
  </si>
  <si>
    <t>г. Магнитогорск, ул. Корсикова, д. 17А</t>
  </si>
  <si>
    <t>г. Магнитогорск, ул. Корсикова, д. 19</t>
  </si>
  <si>
    <t>г. Магнитогорск, ул. Чайковского, д. 41</t>
  </si>
  <si>
    <t>г. Магнитогорск, ул. Чайковского, д. 45</t>
  </si>
  <si>
    <t>г. Магнитогорск, ул. Куйбышева, д. 25</t>
  </si>
  <si>
    <t>г. Магнитогорск, ул. Московская, д. 32</t>
  </si>
  <si>
    <t>г. Магнитогорск, ул. Московская, д. 34</t>
  </si>
  <si>
    <t>г. Магнитогорск, ул. Чайковского, д. 62</t>
  </si>
  <si>
    <t>г. Магнитогорск, ул. Чайковского, д. 64</t>
  </si>
  <si>
    <t>г. Магнитогорск, ул. Чайковского, д. 64А</t>
  </si>
  <si>
    <t>г. Магнитогорск, ул. Маяковского, д. 38</t>
  </si>
  <si>
    <t>г. Магнитогорск, ул. Московская, д. 48</t>
  </si>
  <si>
    <t>г. Магнитогорск, ул. Московская, д. 77</t>
  </si>
  <si>
    <t>г. Магнитогорск, ул. Чайковского, д. 76</t>
  </si>
  <si>
    <t>г. Магнитогорск, ул. Уральская, д. 60</t>
  </si>
  <si>
    <t>г. Магнитогорск, пр-кт Ленина, д. 10, корп. 1</t>
  </si>
  <si>
    <t>г. Магнитогорск, пл. Горького, д. 1</t>
  </si>
  <si>
    <t>г. Магнитогорск, ул. Советская, д. 31</t>
  </si>
  <si>
    <t>г. Магнитогорск, ул. Советская, д. 35</t>
  </si>
  <si>
    <t>г. Магнитогорск, ул. Ушакова, д. 38</t>
  </si>
  <si>
    <t>г. Магнитогорск, ул. Ушакова, д. 40</t>
  </si>
  <si>
    <t>г. Магнитогорск, ул. Ушакова, д. 42</t>
  </si>
  <si>
    <t>г. Магнитогорск, ул. Ломоносова, д. 2</t>
  </si>
  <si>
    <t>г. Магнитогорск, ул. Ломоносова, д. 4</t>
  </si>
  <si>
    <t>г. Магнитогорск, ул. Ломоносова, д. 14</t>
  </si>
  <si>
    <t>г. Магнитогорск, ул. Герцена, д. 39</t>
  </si>
  <si>
    <t>г. Магнитогорск, ул. Менделеева, д. 23</t>
  </si>
  <si>
    <t>г. Магнитогорск, пл. Горького, д. 6, корп. 1</t>
  </si>
  <si>
    <t>г. Магнитогорск, ул. Ломоносова, д. 22</t>
  </si>
  <si>
    <t>г. Магнитогорск, ул. Комсомольская, д. 25</t>
  </si>
  <si>
    <t>г. Магнитогорск, ул. Уральская, д. 49</t>
  </si>
  <si>
    <t>г. Магнитогорск, ул. Фрунзе, д. 19</t>
  </si>
  <si>
    <t>г. Магнитогорск, ул. Строителей, д. 37, корп. 1</t>
  </si>
  <si>
    <t>г. Магнитогорск, ул. Корсикова, д. 7</t>
  </si>
  <si>
    <t>Магнитогорский городской округ Итог</t>
  </si>
  <si>
    <t>Магнитогорский городской округ, итого:</t>
  </si>
  <si>
    <t>Миасский городской округ</t>
  </si>
  <si>
    <t>г. Миасс, пр-кт Автозаводцев, д. 14</t>
  </si>
  <si>
    <t>г. Миасс, пр-кт Автозаводцев, д. 33</t>
  </si>
  <si>
    <t>г. Миасс, ул. Гвардейская, д. 1</t>
  </si>
  <si>
    <t>г. Миасс, ул. Готвальда, д. 22</t>
  </si>
  <si>
    <t>г. Миасс, ул. Тухачевского, д. 2</t>
  </si>
  <si>
    <t>г. Миасс, пер. Физкультурников, д. 6</t>
  </si>
  <si>
    <t>г. Миасс, ул. Карла Маркса, д. 9</t>
  </si>
  <si>
    <t>г. Миасс, пр-кт Автозаводцев, д. 17</t>
  </si>
  <si>
    <t>г. Миасс, ул. Калинина, д. 20</t>
  </si>
  <si>
    <t>г. Миасс, пер. Физкультурников, д. 4</t>
  </si>
  <si>
    <t>г. Миасс, пр-кт Макеева, д. 15</t>
  </si>
  <si>
    <t>г. Миасс, ул. Романенко, д. 87</t>
  </si>
  <si>
    <t>г. Миасс, ул. Молодежная, д. 26</t>
  </si>
  <si>
    <t>г. Миасс, ул. Победы, д. 11</t>
  </si>
  <si>
    <t>г. Миасс, пер. Физкультурников, д. 12</t>
  </si>
  <si>
    <t>г. Миасс, пер. Физкультурников, д. 2</t>
  </si>
  <si>
    <t>г. Миасс, ул. 8 Июля, д. 13</t>
  </si>
  <si>
    <t>г. Миасс, ул. Свердлова, д. 4</t>
  </si>
  <si>
    <t>г. Миасс, пр-кт Автозаводцев, д. 26</t>
  </si>
  <si>
    <t>г. Миасс, пр-кт Автозаводцев, д. 28</t>
  </si>
  <si>
    <t>г. Миасс, пр-кт Автозаводцев, д. 25</t>
  </si>
  <si>
    <t>г. Миасс, пр-кт Автозаводцев, д. 39</t>
  </si>
  <si>
    <t>г. Миасс, пр-кт Автозаводцев, д. 47</t>
  </si>
  <si>
    <t>г. Миасс, ул. Гвардейская, д. 4</t>
  </si>
  <si>
    <t>г. Миасс, ул. Парковая, д. 2</t>
  </si>
  <si>
    <t>г. Миасс, ул. Победы, д. 9</t>
  </si>
  <si>
    <t>г. Миасс, ул. Ферсмана, д. 3</t>
  </si>
  <si>
    <t>г. Миасс, пр-кт Автозаводцев, д. 13</t>
  </si>
  <si>
    <t>г. Миасс, пр-кт Автозаводцев, д. 15</t>
  </si>
  <si>
    <t>г. Миасс, ул. Романенко, д. 1</t>
  </si>
  <si>
    <t>г. Миасс, ул. Романенко, д. 3</t>
  </si>
  <si>
    <t>г. Миасс, ул. Ильменская, д. 118</t>
  </si>
  <si>
    <t>г. Миасс, пер. Юбилейный, д. 9</t>
  </si>
  <si>
    <t>г. Миасс, пер. Юбилейный, д. 11</t>
  </si>
  <si>
    <t>г. Миасс, ул. Лихачева, д. 3</t>
  </si>
  <si>
    <t>г. Миасс, ул. Романенко, д. 40</t>
  </si>
  <si>
    <t>г. Миасс, ул. 8 Июля, д. 7</t>
  </si>
  <si>
    <t>г. Миасс, ул. 8 Июля, д. 9</t>
  </si>
  <si>
    <t>г. Миасс, ул. 8 Июля, д. 11А</t>
  </si>
  <si>
    <t>Миасский городской округ Итог</t>
  </si>
  <si>
    <t>Миасский городской округ, итого:</t>
  </si>
  <si>
    <t>Нагайбакский муниципальный район</t>
  </si>
  <si>
    <t>с. Париж, ул. Гагарина, д. 20</t>
  </si>
  <si>
    <t>с. Париж, ул. Гагарина, д. 28</t>
  </si>
  <si>
    <t>с. Фершампенуаз, ул. Карла Маркса, д. 109</t>
  </si>
  <si>
    <t>с. Фершампенуаз, ул. Карла Маркса, д. 113</t>
  </si>
  <si>
    <t>с. Париж, ул. Гагарина, д. 9</t>
  </si>
  <si>
    <t>с. Фершампенуаз, ул. Карла Маркса, д. 111</t>
  </si>
  <si>
    <t>с. Фершампенуаз, ул. Карла Маркса, д. 107</t>
  </si>
  <si>
    <t>Нагайбакский муниципальный район Итог</t>
  </si>
  <si>
    <t>Нагайбакский муниципальный район, итого:</t>
  </si>
  <si>
    <t>Нязепетровский муниципальный район</t>
  </si>
  <si>
    <t>г. Нязепетровск, ул. Щербакова, д. 2</t>
  </si>
  <si>
    <t>г. Нязепетровск, ул. Мира, д. 4</t>
  </si>
  <si>
    <t>г. Нязепетровск, ул. Свердлова, д. 17</t>
  </si>
  <si>
    <t>г. Нязепетровск, ул. Свердлова, д. 14</t>
  </si>
  <si>
    <t>г. Нязепетровск, ул. Свердлова, д. 10</t>
  </si>
  <si>
    <t>г. Нязепетровск, ул. Свердлова, д. 12</t>
  </si>
  <si>
    <t>г. Нязепетровск, ул. Щербакова, д. 4</t>
  </si>
  <si>
    <t>г. Нязепетровск, ул. Мира, д. 6</t>
  </si>
  <si>
    <t>Нязепетровский муниципальный район Итог</t>
  </si>
  <si>
    <t>Нязепетровский муниципальный район, итого:</t>
  </si>
  <si>
    <t>Озерский городской округ</t>
  </si>
  <si>
    <t>г. Озерск, ул. Блюхера, д. 2</t>
  </si>
  <si>
    <t>г. Озерск, ул. Блюхера, д. 5</t>
  </si>
  <si>
    <t>г. Озерск, ул. Блюхера, д. 7</t>
  </si>
  <si>
    <t>г. Озерск, ул. Менделеева, д. 15</t>
  </si>
  <si>
    <t>г. Озерск, ул. Трудящихся, д. 3</t>
  </si>
  <si>
    <t>г. Озерск, пр-кт Ленина, д. 80</t>
  </si>
  <si>
    <t>г. Озерск, пр-кт Победы, д. 32</t>
  </si>
  <si>
    <t>г. Озерск, ул. Маяковского, д. 4</t>
  </si>
  <si>
    <t>г. Озерск, п. Новогорный, ул. Школьная, д. 6</t>
  </si>
  <si>
    <t>г. Озерск, ул. Южная, д. 1</t>
  </si>
  <si>
    <t>г. Озерск, ул. Южная, д. 2</t>
  </si>
  <si>
    <t>г. Озерск, ул. Лермонтова, д. 12</t>
  </si>
  <si>
    <t>г. Озерск, ул. Лермонтова, д. 17</t>
  </si>
  <si>
    <t>г. Озерск, ул. Лермонтова, д. 21</t>
  </si>
  <si>
    <t>г. Озерск, ул. Советская, д. 3</t>
  </si>
  <si>
    <t>г. Озерск, ул. Советская, д. 4</t>
  </si>
  <si>
    <t>г. Озерск, пр-кт Ленина, д. 57</t>
  </si>
  <si>
    <t>г. Озерск, ул. Пушкина, д. 5</t>
  </si>
  <si>
    <t>г. Озерск, ул. Пушкина, д. 7</t>
  </si>
  <si>
    <t>г. Озерск, п. Новогорный, ул. Труда, д. 3</t>
  </si>
  <si>
    <t>г. Озерск, пр-кт Ленина, д. 39</t>
  </si>
  <si>
    <t>г. Озерск, пр-кт Ленина, д. 6</t>
  </si>
  <si>
    <t>г. Озерск, пр-кт Ленина, д. 69</t>
  </si>
  <si>
    <t>г. Озерск, пр-кт Ленина, д. 70</t>
  </si>
  <si>
    <t>г. Озерск, ул. Пушкина, д. 11</t>
  </si>
  <si>
    <t>г. Озерск, ул. Маяковского, д. 1</t>
  </si>
  <si>
    <t>г. Озерск, ул. Маяковского, д. 2</t>
  </si>
  <si>
    <t>г. Озерск, ул. Трудящихся, д. 1</t>
  </si>
  <si>
    <t>г. Озерск, ул. Трудящихся, д. 29</t>
  </si>
  <si>
    <t>г. Озерск, пр-кт Ленина, д. 7</t>
  </si>
  <si>
    <t>г. Озерск, ул. Трудящихся, д. 8</t>
  </si>
  <si>
    <t>г. Озерск, ул. Трудящихся, д. 6</t>
  </si>
  <si>
    <t>г. Озерск, ул. Трудящихся, д. 7</t>
  </si>
  <si>
    <t>г. Озерск, ул. Трудящихся, д. 17</t>
  </si>
  <si>
    <t>г. Озерск, ул. Трудящихся, д. 19</t>
  </si>
  <si>
    <t>г. Озерск, пр-кт Ленина, д. 5</t>
  </si>
  <si>
    <t>г. Озерск, пр-кт Ленина, д. 8</t>
  </si>
  <si>
    <t>г. Озерск, пр-кт Ленина, д. 9</t>
  </si>
  <si>
    <t>г. Озерск, пр-кт Ленина, д. 10</t>
  </si>
  <si>
    <t>г. Озерск, пр-кт Ленина, д. 11</t>
  </si>
  <si>
    <t>г. Озерск, пр-кт Ленина, д. 13</t>
  </si>
  <si>
    <t>г. Озерск, пр-кт Ленина, д. 14</t>
  </si>
  <si>
    <t>г. Озерск, пр-кт Ленина, д. 15</t>
  </si>
  <si>
    <t>г. Озерск, пр-кт Ленина, д. 16</t>
  </si>
  <si>
    <t>г. Озерск, пр-кт Ленина, д. 19</t>
  </si>
  <si>
    <t>г. Озерск, пр-кт Ленина, д. 20</t>
  </si>
  <si>
    <t>г. Озерск, пр-кт Ленина, д. 21</t>
  </si>
  <si>
    <t>г. Озерск, пр-кт Ленина, д. 2</t>
  </si>
  <si>
    <t>г. Озерск, пр-кт Ленина, д. 4</t>
  </si>
  <si>
    <t>г. Озерск, пр-кт Ленина, д. 22</t>
  </si>
  <si>
    <t>г. Озерск, пр-кт Ленина, д. 23</t>
  </si>
  <si>
    <t>г. Озерск, пр-кт Ленина, д. 38</t>
  </si>
  <si>
    <t>г. Озерск, пр-кт Ленина, д. 48</t>
  </si>
  <si>
    <t>г. Озерск, пр-кт Ленина, д. 55</t>
  </si>
  <si>
    <t>г. Озерск, п. Новогорный, ул. Театральная, д. 5</t>
  </si>
  <si>
    <t>г. Озерск, ул. Трудящихся, д. 25</t>
  </si>
  <si>
    <t>Озерский городской округ Итог</t>
  </si>
  <si>
    <t>Озерский городской округ, итого:</t>
  </si>
  <si>
    <t>Октябрьский муниципальный район</t>
  </si>
  <si>
    <t>с. Октябрьское, ул. Восточная, д. 37</t>
  </si>
  <si>
    <t>с. Каракульское, ул. Восточная, д. 11</t>
  </si>
  <si>
    <t>Октябрьский муниципальный район Итог</t>
  </si>
  <si>
    <t>Октябрьский муниципальный район, итого:</t>
  </si>
  <si>
    <t>Пластовский муниципальный район</t>
  </si>
  <si>
    <t>г. Пласт, ул. Титова, д. 5</t>
  </si>
  <si>
    <t>г. Пласт, ул. Октябрьская, д. 67</t>
  </si>
  <si>
    <t>г. Пласт, ул. Мамина-Сибиряка, д. 1А</t>
  </si>
  <si>
    <t>г. Пласт, ул. Октябрьская, д. 62А</t>
  </si>
  <si>
    <t>г. Пласт, ул. Строителей, д. 7</t>
  </si>
  <si>
    <t>г. Пласт, ул. Чайковского, д. 3</t>
  </si>
  <si>
    <t>г. Пласт, ул. Октябрьская, д. 60А</t>
  </si>
  <si>
    <t>г. Пласт, ул. Строителей, д. 5</t>
  </si>
  <si>
    <t>г. Пласт, ул. Строителей, д. 2</t>
  </si>
  <si>
    <t>г. Пласт, ул. Черняховского, д. 7</t>
  </si>
  <si>
    <t>г. Пласт, ул. Спартака, д. 104</t>
  </si>
  <si>
    <t>г. Пласт, ул. Спартака, д. 102</t>
  </si>
  <si>
    <t>г. Пласт, ул. Декабристов, д. 6А</t>
  </si>
  <si>
    <t>г. Пласт, ул. Спартака, д. 112А</t>
  </si>
  <si>
    <t>г. Пласт, ул. Октябрьская, д. 68</t>
  </si>
  <si>
    <t>Пластовский муниципальный район Итог</t>
  </si>
  <si>
    <t>Пластовский муниципальный район, итого:</t>
  </si>
  <si>
    <t>Саткинский муниципальный район</t>
  </si>
  <si>
    <t>г. Сатка, ул. Калинина, д. 5</t>
  </si>
  <si>
    <t>г. Бакал, ул. 8 Марта, д. 2</t>
  </si>
  <si>
    <t>г. Бакал, ул. 8 Марта, д. 4</t>
  </si>
  <si>
    <t>г. Бакал, ул. 8 Марта, д. 1</t>
  </si>
  <si>
    <t>г. Бакал, ул. Леонова, д. 2</t>
  </si>
  <si>
    <t>г. Бакал, ул. 8 Марта, д. 5</t>
  </si>
  <si>
    <t>г. Бакал, ул. Южная, д. 10</t>
  </si>
  <si>
    <t>г. Сатка, ул. Калинина, д. 1</t>
  </si>
  <si>
    <t>г. Бакал, ул. Ленина, д. 63</t>
  </si>
  <si>
    <t>г. Бакал, ул. Ленина, д. 64</t>
  </si>
  <si>
    <t>г. Бакал, ул. Ленина, д. 65</t>
  </si>
  <si>
    <t>г. Бакал, ул. Ленина, д. 18</t>
  </si>
  <si>
    <t>г. Бакал, ул. Ленина, д. 19</t>
  </si>
  <si>
    <t>г. Бакал, ул. Ленина, д. 20</t>
  </si>
  <si>
    <t>г. Бакал, ул. Строителей, д. 15</t>
  </si>
  <si>
    <t>г. Бакал, ул. Ленина, д. 5</t>
  </si>
  <si>
    <t>г. Бакал, ул. Ленина, д. 66</t>
  </si>
  <si>
    <t>г. Бакал, ул. Ленина, д. 68</t>
  </si>
  <si>
    <t>г. Бакал, ул. Ленина, д. 70</t>
  </si>
  <si>
    <t>г. Сатка, ул. 50 лет Октября, д. 4</t>
  </si>
  <si>
    <t>г. Сатка, ул. Калинина, д. 3</t>
  </si>
  <si>
    <t>г. Сатка, ул. Калинина, д. 7</t>
  </si>
  <si>
    <t>г. Сатка, ул. Калинина, д. 44</t>
  </si>
  <si>
    <t>г. Сатка, ул. Калинина, д. 50</t>
  </si>
  <si>
    <t>г. Сатка, ул. Калинина, д. 51</t>
  </si>
  <si>
    <t>г. Сатка, ул. Калинина, д. 55</t>
  </si>
  <si>
    <t>г. Сатка, ул. Ленина, д. 5</t>
  </si>
  <si>
    <t>г. Сатка, ул. Калинина, д. 45</t>
  </si>
  <si>
    <t>г. Сатка, ул. Куйбышева, д. 5</t>
  </si>
  <si>
    <t>г. Сатка, ул. Комсомольская, д. 23</t>
  </si>
  <si>
    <t>г. Бакал, ул. Южная, д. 2</t>
  </si>
  <si>
    <t>г. Бакал, ул. Южная, д. 4</t>
  </si>
  <si>
    <t>г. Сатка, ул. Кирова, д. 12</t>
  </si>
  <si>
    <t>г. Сатка, ул. Куйбышева, д. 4</t>
  </si>
  <si>
    <t>г. Сатка, ул. Куйбышева, д. 8</t>
  </si>
  <si>
    <t>г. Сатка, ул. Куйбышева, д. 11</t>
  </si>
  <si>
    <t>г. Бакал, ул. Южная, д. 15</t>
  </si>
  <si>
    <t>г. Бакал, ул. Южная, д. 11</t>
  </si>
  <si>
    <t>г. Сатка, ул. Куйбышева, д. 7</t>
  </si>
  <si>
    <t>г. Сатка, ул. 50 лет Октября, д. 3</t>
  </si>
  <si>
    <t>Саткинский муниципальный район Итог</t>
  </si>
  <si>
    <t>Саткинский муниципальный район, итого:</t>
  </si>
  <si>
    <t>Снежинский городской округ</t>
  </si>
  <si>
    <t>г. Снежинск, ул. Васильева, д. 10</t>
  </si>
  <si>
    <t>г. Снежинск, б-р. Циолковского, д. 8</t>
  </si>
  <si>
    <t>г. Снежинск, ул. Южная, д. 3</t>
  </si>
  <si>
    <t>г. Снежинск, ул. Южная, д. 23</t>
  </si>
  <si>
    <t>г. Снежинск, ул. Южная, д. 31</t>
  </si>
  <si>
    <t>г. Снежинск, ул. 40 лет Октября, д. 10</t>
  </si>
  <si>
    <t>г. Снежинск, ул. 40 лет Октября, д. 17</t>
  </si>
  <si>
    <t>г. Снежинск, ул. Васильева, д. 18</t>
  </si>
  <si>
    <t>г. Снежинск, ул. 40 лет Октября, д. 6</t>
  </si>
  <si>
    <t>г. Снежинск, ул. Ленина, д. 12</t>
  </si>
  <si>
    <t>г. Снежинск, ул. Сосновая, д. 9</t>
  </si>
  <si>
    <t>г. Снежинск, ул. Сосновая, д. 11</t>
  </si>
  <si>
    <t>г. Снежинск, ул. 40 лет Октября, д. 4</t>
  </si>
  <si>
    <t>г. Снежинск, б-р. Циолковского, д. 5</t>
  </si>
  <si>
    <t>г. Снежинск, ул. Чапаева, д. 24</t>
  </si>
  <si>
    <t>г. Снежинск, ул. Южная, д. 7</t>
  </si>
  <si>
    <t>г. Снежинск, ул. Южная, д. 29</t>
  </si>
  <si>
    <t>г. Снежинск, б-р. Циолковского, д. 3</t>
  </si>
  <si>
    <t>г. Снежинск, ул. Васильева, д. 14</t>
  </si>
  <si>
    <t>г. Снежинск, ул. Зеленая, д. 2</t>
  </si>
  <si>
    <t>г. Снежинск, ул. Зеленая, д. 4</t>
  </si>
  <si>
    <t>г. Снежинск, ул. Строителей, д. 3</t>
  </si>
  <si>
    <t>г. Снежинск, ул. 40 лет Октября, д. 9</t>
  </si>
  <si>
    <t>Снежинский городской округ Итог</t>
  </si>
  <si>
    <t>Снежинский городской округ, итого:</t>
  </si>
  <si>
    <t>Сосновский муниципальный район</t>
  </si>
  <si>
    <t>п. Есаульский, ул. Лесная, д. 5</t>
  </si>
  <si>
    <t>п. Полетаево, ул. Пионерская, д. 12</t>
  </si>
  <si>
    <t>п. Полетаево, ул. Пионерская, д. 4</t>
  </si>
  <si>
    <t>п. Трубный, ул. Комсомольская, д. 11</t>
  </si>
  <si>
    <t>с. Долгодеревенское, ул. 1 Мая, д. 133А</t>
  </si>
  <si>
    <t>с. Кременкуль, ул. Ленина, д. 7</t>
  </si>
  <si>
    <t>с. Долгодеревенское, ул. Ленина, д. 48</t>
  </si>
  <si>
    <t>п. Саккулово, ул. Центральная, д. 4</t>
  </si>
  <si>
    <t>с. Долгодеревенское, ул. 1 Мая, д. 133</t>
  </si>
  <si>
    <t>п. Есаульский, ул. Трактористов, д. 1А</t>
  </si>
  <si>
    <t>п. Полевой, ул. Центральная, д. 5</t>
  </si>
  <si>
    <t>п. Мирный, ул. Ленина, д. 13</t>
  </si>
  <si>
    <t>п. Мирный, ул. Школьная, д. 12</t>
  </si>
  <si>
    <t>п. Мирный, ул. Школьная, д. 16</t>
  </si>
  <si>
    <t>п. Полевой, ул. Солнечная, д. 11</t>
  </si>
  <si>
    <t>п. Есаульский, ул. Лесная, д. 10</t>
  </si>
  <si>
    <t>с. Долгодеревенское, ул. Ленина, д. 8</t>
  </si>
  <si>
    <t>с. Долгодеревенское, ул. Ленина, д. 10</t>
  </si>
  <si>
    <t>п. Саргазы, ул. Мира, д. 14</t>
  </si>
  <si>
    <t>с. Долгодеревенское, ул. 1 Мая, д. 149</t>
  </si>
  <si>
    <t>Сосновский муниципальный район Итог</t>
  </si>
  <si>
    <t>Сосновский муниципальный район, итого:</t>
  </si>
  <si>
    <t>Трехгорный городской округ</t>
  </si>
  <si>
    <t>г. Трехгорный, ул. Володина, д. 10</t>
  </si>
  <si>
    <t>Трехгорный городской округ Итог</t>
  </si>
  <si>
    <t>Трехгорный городской округ, итого:</t>
  </si>
  <si>
    <t>Троицкий городской округ</t>
  </si>
  <si>
    <t>г. Троицк, ул. Красноармейская, д. 26</t>
  </si>
  <si>
    <t>г. Троицк, городок Военный 2-й, д. 56</t>
  </si>
  <si>
    <t>г. Троицк, ул. им. Ю.А.Гагарина, д. 35</t>
  </si>
  <si>
    <t>г. Троицк, ул. им. А.М.Климова, д. 42</t>
  </si>
  <si>
    <t>г. Троицк, ул. им. М.Ф.Фрунзе, д. 21</t>
  </si>
  <si>
    <t>г. Троицк, ул. им. А.М.Климова, д. 46</t>
  </si>
  <si>
    <t>г. Троицк, ул. им. М.Ф.Фрунзе, д. 26</t>
  </si>
  <si>
    <t>г. Троицк, ул. им. М.Ф.Фрунзе, д. 30</t>
  </si>
  <si>
    <t>г. Троицк, ул. им. М.Ф.Фрунзе, д. 32</t>
  </si>
  <si>
    <t>г. Троицк, ул. им. М.Ф.Фрунзе, д. 34</t>
  </si>
  <si>
    <t>г. Троицк, ул. Автодромная, д. 1</t>
  </si>
  <si>
    <t>г. Троицк, пр-кт Строителей, д. 6</t>
  </si>
  <si>
    <t>г. Троицк, пр-кт Строителей, д. 8</t>
  </si>
  <si>
    <t>г. Троицк, ул. им. М.Ф.Фрунзе, д. 2Б</t>
  </si>
  <si>
    <t>г. Троицк, ул. им. Ю.А.Гагарина, д. 60</t>
  </si>
  <si>
    <t>г. Троицк, городок Военный 2-й, д. 20</t>
  </si>
  <si>
    <t>г. Троицк, ул. Октябрьская, д. 55</t>
  </si>
  <si>
    <t>г. Троицк, ул. им. Степана Разина, д. 23</t>
  </si>
  <si>
    <t>г. Троицк, ул. Красногвардейская, д. 65</t>
  </si>
  <si>
    <t>г. Троицк, ул. им. Ю.А.Гагарина, д. 15</t>
  </si>
  <si>
    <t>Троицкий городской округ Итог</t>
  </si>
  <si>
    <t>Троицкий городской округ, итого:</t>
  </si>
  <si>
    <t>Троицкий муниципальный район</t>
  </si>
  <si>
    <t>п. Целинный, ул. Садовая, д. 24</t>
  </si>
  <si>
    <t>с. Бобровка, ул. Почтовая, д. 6</t>
  </si>
  <si>
    <t>с. Бобровка, ул. Серегина, д. 13</t>
  </si>
  <si>
    <t>с. Бобровка, ул. Котельная, д. 9</t>
  </si>
  <si>
    <t>Троицкий муниципальный район Итог</t>
  </si>
  <si>
    <t>Троицкий муниципальный район, итого:</t>
  </si>
  <si>
    <t>Увельский муниципальный район</t>
  </si>
  <si>
    <t>с. Кичигино, ул. Комсомольская, д. 25</t>
  </si>
  <si>
    <t>с. Рождественка, ул. Победы, д. 1</t>
  </si>
  <si>
    <t>п. Нагорный, ул. Советская, д. 2</t>
  </si>
  <si>
    <t>п. Увельский, ул. Энергетиков, д. 1</t>
  </si>
  <si>
    <t>п. Увельский, ул. Сафонова, д. 35</t>
  </si>
  <si>
    <t>п. Увельский, ул. Зои Космодемьянской, д. 2</t>
  </si>
  <si>
    <t>п. Увельский, ул. Привокзальная, д. 7</t>
  </si>
  <si>
    <t>п. Увельский, ул. Привокзальная, д. 3</t>
  </si>
  <si>
    <t>п. Увельский, ул. Элеваторная, д. 8</t>
  </si>
  <si>
    <t>с. Рождественка, ул. Мира, д. 2</t>
  </si>
  <si>
    <t>п. Увельский, ул. Советская, д. 50</t>
  </si>
  <si>
    <t>п. Нагорный, ул. Боровая, д. 9</t>
  </si>
  <si>
    <t>п. Нагорный, ул. Советская, д. 12</t>
  </si>
  <si>
    <t>п. Нагорный, ул. Школьная, д. 2</t>
  </si>
  <si>
    <t>ст. Упрун, ул. Лесная, д. 2</t>
  </si>
  <si>
    <t>п. Нагорный, ул. Советская, д. 4</t>
  </si>
  <si>
    <t>п. Увельский, ул. Сафонова, д. 33А</t>
  </si>
  <si>
    <t>ст. Упрун, ул. Лесная, д. 4</t>
  </si>
  <si>
    <t>ст. Упрун, ул. Лесная, д. 3</t>
  </si>
  <si>
    <t>ст. Упрун, ул. Лесная, д. 5</t>
  </si>
  <si>
    <t>с. Кичигино, ул. Крылова, д. 10</t>
  </si>
  <si>
    <t>с. Кичигино, ул. Крылова, д. 14</t>
  </si>
  <si>
    <t>с. Хуторка, ул. Молодежная, д. 7</t>
  </si>
  <si>
    <t>п. Увельский, ул. Привокзальная, д. 6</t>
  </si>
  <si>
    <t>п. Березовка, ул. Центральная, д. 16</t>
  </si>
  <si>
    <t>п. Березовка, ул. Центральная, д. 17</t>
  </si>
  <si>
    <t>с. Рождественка, ул. Мира, д. 4</t>
  </si>
  <si>
    <t>с. Хомутинино, ул. Уральская, д. 10</t>
  </si>
  <si>
    <t>Увельский муниципальный район Итог</t>
  </si>
  <si>
    <t>Увельский муниципальный район, итого:</t>
  </si>
  <si>
    <t>Уйский муниципальный район</t>
  </si>
  <si>
    <t>п. Мирный, ул. Строителей, д. 4</t>
  </si>
  <si>
    <t>с. Белово, ул. Центральная, д. 21</t>
  </si>
  <si>
    <t>с. Уйское, ул. Космонавтов, д. 45</t>
  </si>
  <si>
    <t>с. Уйское, ул. Островского, д. 26</t>
  </si>
  <si>
    <t>с. Уйское, ул. Пионерская, д. 34</t>
  </si>
  <si>
    <t>с. Уйское, ул. Степная, д. 21А</t>
  </si>
  <si>
    <t>с. Уйское, ул. Карла Маркса, д. 22</t>
  </si>
  <si>
    <t>с. Уйское, ул. Советская, д. 81</t>
  </si>
  <si>
    <t>с. Уйское, ул. Строителей, д. 8</t>
  </si>
  <si>
    <t>с. Уйское, ул. Комарова, д. 27</t>
  </si>
  <si>
    <t>с. Уйское, ул. Советская, д. 74</t>
  </si>
  <si>
    <t>с. Уйское, ул. Пионерская, д. 30</t>
  </si>
  <si>
    <t>п. Мирный, ул. Строителей, д. 1</t>
  </si>
  <si>
    <t>с. Уйское, ул. Пионерская, д. 36</t>
  </si>
  <si>
    <t>с. Уйское, ул. Карла Маркса, д. 24</t>
  </si>
  <si>
    <t>с. Уйское, ул. Пионерская, д. 19</t>
  </si>
  <si>
    <t>с. Ларино, ул. Садовая, д. 9</t>
  </si>
  <si>
    <t>с. Ларино, ул. Октябрьская, д. 2А</t>
  </si>
  <si>
    <t>с. Ларино, ул. Садовая, д. 5</t>
  </si>
  <si>
    <t>с. Ларино, ул. Советская, д. 101</t>
  </si>
  <si>
    <t>п. Мирный, ул. 50 лет Совхоза Уйский, д. 4</t>
  </si>
  <si>
    <t>Уйский муниципальный район Итог</t>
  </si>
  <si>
    <t>Уйский муниципальный район, итого:</t>
  </si>
  <si>
    <t>Чебаркульский городской округ</t>
  </si>
  <si>
    <t>г. Чебаркуль, ул. 9 Мая, д. 14</t>
  </si>
  <si>
    <t>г. Чебаркуль, ул. Ленина, д. 7</t>
  </si>
  <si>
    <t>г. Чебаркуль, ул. 9 Мая, д. 16</t>
  </si>
  <si>
    <t>г. Чебаркуль, ул. Ленина, д. 28</t>
  </si>
  <si>
    <t>г. Чебаркуль, ул. Ленина, д. 19А</t>
  </si>
  <si>
    <t>г. Чебаркуль, ул. Крупской, д. 19</t>
  </si>
  <si>
    <t>г. Чебаркуль, ул. Ленина, д. 4</t>
  </si>
  <si>
    <t>г. Чебаркуль, ул. Ленина, д. 8</t>
  </si>
  <si>
    <t>г. Чебаркуль, ул. Электростальская, д. 38А</t>
  </si>
  <si>
    <t>г. Чебаркуль, ул. Ленина, д. 30</t>
  </si>
  <si>
    <t>Чебаркульский городской округ Итог</t>
  </si>
  <si>
    <t>Чебаркульский городской округ, итого:</t>
  </si>
  <si>
    <t>Чебаркульский муниципальный район</t>
  </si>
  <si>
    <t>п. Тимирязевский, ул. 8 Марта, д. 10</t>
  </si>
  <si>
    <t>п. Тимирязевский, ул. Чайковского, д. 9</t>
  </si>
  <si>
    <t>с. Травники, ул. Советская, д. 34</t>
  </si>
  <si>
    <t>с. Варламово, ул. Ленина, д. 75</t>
  </si>
  <si>
    <t>п. Тимирязевский, ул. Тимирязева, д. 5</t>
  </si>
  <si>
    <t>с. Кундравы, ул. Труда, д. 87</t>
  </si>
  <si>
    <t>д. Барановка, ул. Цвиллинга, д. 1</t>
  </si>
  <si>
    <t>д. Барановка, ул. Цвиллинга, д. 3</t>
  </si>
  <si>
    <t>д. Барановка, ул. Цвиллинга, д. 5</t>
  </si>
  <si>
    <t>с. Непряхино, ул. Прииск, д. 14</t>
  </si>
  <si>
    <t>с. Варламово, ул. Ленина, д. 73</t>
  </si>
  <si>
    <t>Чебаркульский муниципальный район Итог</t>
  </si>
  <si>
    <t>Чебаркульский муниципальный район, итого:</t>
  </si>
  <si>
    <t>Челябинский городской округ</t>
  </si>
  <si>
    <t>г. Челябинск, ул. Туруханская, д. 36</t>
  </si>
  <si>
    <t>г. Челябинск, ул. Харлова, д. 3</t>
  </si>
  <si>
    <t>г. Челябинск, ул. Энгельса, д. 58</t>
  </si>
  <si>
    <t>г. Челябинск, ул. Энгельса, д. 69</t>
  </si>
  <si>
    <t>г. Челябинск, ул. Машиностроителей, д. 24</t>
  </si>
  <si>
    <t>г. Челябинск, ул. Днепропетровская, д. 19</t>
  </si>
  <si>
    <t>г. Челябинск, ул. Доватора, д. 32</t>
  </si>
  <si>
    <t>г. Челябинск, ул. Машиностроителей, д. 18</t>
  </si>
  <si>
    <t>г. Челябинск, ул. Мира, д. 45</t>
  </si>
  <si>
    <t>г. Челябинск, ул. Либкнехта, д. 28</t>
  </si>
  <si>
    <t>г. Челябинск, ул. Василевского, д. 71</t>
  </si>
  <si>
    <t>г. Челябинск, пр-кт Ленина, д. 24</t>
  </si>
  <si>
    <t>г. Челябинск, пр-кт Ленина, д. 62</t>
  </si>
  <si>
    <t>г. Челябинск, ул. Савина, д. 12</t>
  </si>
  <si>
    <t>г. Челябинск, ул. Героев Танкограда, д. 108</t>
  </si>
  <si>
    <t>г. Челябинск, ул. Свободы, д. 163</t>
  </si>
  <si>
    <t>г. Челябинск, ул. Володарского, д. 32</t>
  </si>
  <si>
    <t>г. Челябинск, ул. Новороссийская, д. 106</t>
  </si>
  <si>
    <t>г. Челябинск, ул. Новороссийская, д. 108</t>
  </si>
  <si>
    <t>г. Челябинск, ул. Коммунаров, д. 12А</t>
  </si>
  <si>
    <t>г. Челябинск, ул. Кирова, д. 19А</t>
  </si>
  <si>
    <t>г. Челябинск, ул. Энгельса, д. 47</t>
  </si>
  <si>
    <t>г. Челябинск, ул. Российская, д. 35</t>
  </si>
  <si>
    <t>г. Челябинск, ул. Российская, д. 43</t>
  </si>
  <si>
    <t>г. Челябинск, ул. Гагарина, д. 12</t>
  </si>
  <si>
    <t>г. Челябинск, ул. Цвиллинга, д. 38</t>
  </si>
  <si>
    <t>г. Челябинск, ул. Энгельса, д. 65</t>
  </si>
  <si>
    <t>г. Челябинск, ул. Тарасова, д. 46</t>
  </si>
  <si>
    <t>г. Челябинск, ул. Машиностроителей, д. 38</t>
  </si>
  <si>
    <t>г. Челябинск, ул. Ковшовой, д. 9</t>
  </si>
  <si>
    <t>г. Челябинск, ул. Плеханова, д. 47</t>
  </si>
  <si>
    <t>г. Челябинск, ул. Первой Пятилетки, д. 33</t>
  </si>
  <si>
    <t>г. Челябинск, ул. Савина, д. 10</t>
  </si>
  <si>
    <t>г. Челябинск, ул. Дзержинского, д. 4</t>
  </si>
  <si>
    <t>г. Челябинск, ул. Евтеева, д. 3</t>
  </si>
  <si>
    <t>г. Челябинск, ул. Энгельса, д. 51</t>
  </si>
  <si>
    <t>г. Челябинск, пр-кт Свердловский, д. 54</t>
  </si>
  <si>
    <t>г. Челябинск, ул. Кирова, д. 1</t>
  </si>
  <si>
    <t>г. Челябинск, ул. Кирова, д. 6</t>
  </si>
  <si>
    <t>г. Челябинск, ул. Тернопольская, д. 21</t>
  </si>
  <si>
    <t>г. Челябинск, ул. Тимирязева, д. 33</t>
  </si>
  <si>
    <t>г. Челябинск, ул. Свободы, д. 88</t>
  </si>
  <si>
    <t>г. Челябинск, ул. Славянская, д. 4</t>
  </si>
  <si>
    <t>г. Челябинск, ул. Смирных, д. 13</t>
  </si>
  <si>
    <t>г. Челябинск, ул. Гагарина, д. 30</t>
  </si>
  <si>
    <t>г. Челябинск, ул. Новороссийская, д. 36</t>
  </si>
  <si>
    <t>г. Челябинск, ул. Красная, д. 42</t>
  </si>
  <si>
    <t>г. Челябинск, ул. Цвиллинга, д. 55А</t>
  </si>
  <si>
    <t>г. Челябинск, ул. Воровского, д. 41Б</t>
  </si>
  <si>
    <t>г. Челябинск, ул. Гагарина, д. 14</t>
  </si>
  <si>
    <t>г. Челябинск, ул. Кудрявцева, д. 27</t>
  </si>
  <si>
    <t>г. Челябинск, ул. Дзержинского, д. 128</t>
  </si>
  <si>
    <t>г. Челябинск, ул. Грибоедова, д. 4</t>
  </si>
  <si>
    <t>г. Челябинск, ул. Энгельса, д. 41</t>
  </si>
  <si>
    <t>г. Челябинск, ул. Плеханова, д. 36</t>
  </si>
  <si>
    <t>г. Челябинск, пр-кт Ленина, д. 71А</t>
  </si>
  <si>
    <t>г. Челябинск, ул. Пушкина, д. 69А</t>
  </si>
  <si>
    <t>г. Челябинск, ул. Свободы, д. 108</t>
  </si>
  <si>
    <t>г. Челябинск, ул. Свободы, д. 84</t>
  </si>
  <si>
    <t>г. Челябинск, ул. Свободы, д. 90</t>
  </si>
  <si>
    <t>г. Челябинск, ул. Сони Кривой, д. 37</t>
  </si>
  <si>
    <t>г. Челябинск, ул. Сони Кривой, д. 46</t>
  </si>
  <si>
    <t>г. Челябинск, ул. Сони Кривой, д. 69</t>
  </si>
  <si>
    <t>г. Челябинск, ул. Володарского, д. 52</t>
  </si>
  <si>
    <t>г. Челябинск, ул. Челябинская, д. 9</t>
  </si>
  <si>
    <t>г. Челябинск, ул. Калмыкова, д. 25</t>
  </si>
  <si>
    <t>г. Челябинск, ул. Артиллерийская, д. 10</t>
  </si>
  <si>
    <t>г. Челябинск, ул. Машиностроителей, д. 22</t>
  </si>
  <si>
    <t>г. Челябинск, ул. Машиностроителей, д. 26</t>
  </si>
  <si>
    <t>г. Челябинск, ул. Барбюса, д. 69В</t>
  </si>
  <si>
    <t>г. Челябинск, ул. Пушкина, д. 60А</t>
  </si>
  <si>
    <t>г. Челябинск, ул. Новороссийская, д. 61</t>
  </si>
  <si>
    <t>г. Челябинск, ул. Тарасова, д. 54</t>
  </si>
  <si>
    <t>г. Челябинск, ул. Тимирязева, д. 28</t>
  </si>
  <si>
    <t>г. Челябинск, пр-кт Ленина, д. 38</t>
  </si>
  <si>
    <t>г. Челябинск, пр-кт Ленина, д. 65</t>
  </si>
  <si>
    <t>г. Челябинск, ул. Цвиллинга, д. 37</t>
  </si>
  <si>
    <t>г. Челябинск, ул. Барбюса, д. 3</t>
  </si>
  <si>
    <t>г. Челябинск, пр-кт Ленина, д. 17</t>
  </si>
  <si>
    <t>г. Челябинск, ул. Свободы, д. 72</t>
  </si>
  <si>
    <t>г. Челябинск, ул. Артиллерийская, д. 8</t>
  </si>
  <si>
    <t>г. Челябинск, ул. Героев Танкограда, д. 102</t>
  </si>
  <si>
    <t>г. Челябинск, ул. Белостоцкого, д. 7</t>
  </si>
  <si>
    <t>г. Челябинск, ул. Сони Кривой, д. 26</t>
  </si>
  <si>
    <t>г. Челябинск, ул. Гагарина, д. 10</t>
  </si>
  <si>
    <t>г. Челябинск, ул. Коммунаров, д. 17</t>
  </si>
  <si>
    <t>г. Челябинск, ул. Коммунаров, д. 23</t>
  </si>
  <si>
    <t>г. Челябинск, ул. Маркса, д. 52</t>
  </si>
  <si>
    <t>г. Челябинск, ул. Бажова, д. 52</t>
  </si>
  <si>
    <t>г. Челябинск, пр-кт Победы, д. 132</t>
  </si>
  <si>
    <t>г. Челябинск, ул. Цвиллинга, д. 35</t>
  </si>
  <si>
    <t>г. Челябинск, ул. Героев Танкограда, д. 90</t>
  </si>
  <si>
    <t>г. Челябинск, ул. Горького, д. 8</t>
  </si>
  <si>
    <t>г. Челябинск, ул. Барбюса, д. 63</t>
  </si>
  <si>
    <t>г. Челябинск, ул. Витебская, д. 3</t>
  </si>
  <si>
    <t>г. Челябинск, ул. Гагарина, д. 20</t>
  </si>
  <si>
    <t>г. Челябинск, ул. Гагарина, д. 28</t>
  </si>
  <si>
    <t>г. Челябинск, ул. Социалистическая, д. 30</t>
  </si>
  <si>
    <t>г. Челябинск, ул. Елькина, д. 45</t>
  </si>
  <si>
    <t>г. Челябинск, ул. Дзержинского, д. 103</t>
  </si>
  <si>
    <t>г. Челябинск, ул. Машиностроителей, д. 30А</t>
  </si>
  <si>
    <t>г. Челябинск, ул. Машиностроителей, д. 37</t>
  </si>
  <si>
    <t>г. Челябинск, ул. Машиностроителей, д. 40</t>
  </si>
  <si>
    <t>г. Челябинск, пр-кт Ленина, д. 41</t>
  </si>
  <si>
    <t>г. Челябинск, ул. Худякова, д. 17</t>
  </si>
  <si>
    <t>г. Челябинск, ул. Худякова, д. 19</t>
  </si>
  <si>
    <t>г. Челябинск, ул. Худякова, д. 9</t>
  </si>
  <si>
    <t>г. Челябинск, ул. Новороссийская, д. 54</t>
  </si>
  <si>
    <t>г. Челябинск, ул. Российская, д. 12</t>
  </si>
  <si>
    <t>г. Челябинск, пр-кт Ленина, д. 64</t>
  </si>
  <si>
    <t>г. Челябинск, пр-кт Победы, д. 146</t>
  </si>
  <si>
    <t>г. Челябинск, ул. Героев Танкограда, д. 80</t>
  </si>
  <si>
    <t>г. Челябинск, ул. Трубников, д. 15</t>
  </si>
  <si>
    <t>г. Челябинск, ул. Горького, д. 12</t>
  </si>
  <si>
    <t>г. Челябинск, пр-кт Ленина, д. 18</t>
  </si>
  <si>
    <t>г. Челябинск, пр-кт Ленина, д. 20</t>
  </si>
  <si>
    <t>г. Челябинск, пр-кт Ленина, д. 28</t>
  </si>
  <si>
    <t>г. Челябинск, пр-кт Ленина, д. 49</t>
  </si>
  <si>
    <t>г. Челябинск, ул. 40-летия Октября, д. 24</t>
  </si>
  <si>
    <t>г. Челябинск, ул. Воровского, д. 53</t>
  </si>
  <si>
    <t>г. Челябинск, ул. Челябинского Рабочего, д. 3</t>
  </si>
  <si>
    <t>г. Челябинск, ул. Новороссийская, д. 110</t>
  </si>
  <si>
    <t>г. Челябинск, пр-кт Ленина, д. 71</t>
  </si>
  <si>
    <t>г. Челябинск, ул. Машиностроителей, д. 16</t>
  </si>
  <si>
    <t>г. Челябинск, ул. Машиностроителей, д. 20</t>
  </si>
  <si>
    <t>г. Челябинск, ул. Нахимова, д. 3</t>
  </si>
  <si>
    <t>г. Челябинск, ул. Кудрявцева, д. 16</t>
  </si>
  <si>
    <t>г. Челябинск, ул. Бажова, д. 80</t>
  </si>
  <si>
    <t>г. Челябинск, ул. Белорецкая, д. 32А</t>
  </si>
  <si>
    <t>г. Челябинск, ул. Образцова, д. 22</t>
  </si>
  <si>
    <t>г. Челябинск, ул. Блюхера, д. 51</t>
  </si>
  <si>
    <t>г. Челябинск, ул. Южный Бульвар, д. 25</t>
  </si>
  <si>
    <t>г. Челябинск, ул. Турбинная, д. 55</t>
  </si>
  <si>
    <t>г. Челябинск, ул. Каслинская, д. 28</t>
  </si>
  <si>
    <t>г. Челябинск, ул. Дзержинского, д. 132</t>
  </si>
  <si>
    <t>г. Челябинск, ул. Агалакова, д. 15</t>
  </si>
  <si>
    <t>г. Челябинск, п. Мясокомбинат, д. 11</t>
  </si>
  <si>
    <t>г. Челябинск, ул. Труда, д. 175</t>
  </si>
  <si>
    <t>г. Челябинск, ул. Свободы, д. 161</t>
  </si>
  <si>
    <t>г. Челябинск, ул. Первой Пятилетки, д. 43</t>
  </si>
  <si>
    <t>г. Челябинск, ул. Контейнерная, д. 4</t>
  </si>
  <si>
    <t>г. Челябинск, ул. Первой Пятилетки, д. 49</t>
  </si>
  <si>
    <t>г. Челябинск, ул. Марченко, д. 21</t>
  </si>
  <si>
    <t>г. Челябинск, ул. Ловина, д. 28</t>
  </si>
  <si>
    <t>г. Челябинск, ул. Калинина, д. 10</t>
  </si>
  <si>
    <t>г. Челябинск, пр-кт Ленина, д. 77</t>
  </si>
  <si>
    <t>г. Челябинск, пр-кт Ленина, д. 12</t>
  </si>
  <si>
    <t>г. Челябинск, ул. Котина, д. 44</t>
  </si>
  <si>
    <t>г. Челябинск, ул. Грибоедова, д. 41</t>
  </si>
  <si>
    <t>г. Челябинск, ул. Барбюса, д. 33</t>
  </si>
  <si>
    <t>г. Челябинск, ул. Верхнеуральская, д. 3</t>
  </si>
  <si>
    <t>г. Челябинск, ул. Верхнеуральская, д. 20</t>
  </si>
  <si>
    <t>г. Челябинск, ул. Свободы, д. 86</t>
  </si>
  <si>
    <t>г. Челябинск, ул. Героев Танкограда, д. 92</t>
  </si>
  <si>
    <t>г. Челябинск, ул. Мира, д. 59</t>
  </si>
  <si>
    <t>г. Челябинск, пр-кт Победы, д. 127</t>
  </si>
  <si>
    <t>г. Челябинск, ул. Заслонова, д. 10</t>
  </si>
  <si>
    <t>г. Челябинск, ул. Советская, д. 65</t>
  </si>
  <si>
    <t>г. Челябинск, ул. Горького, д. 34</t>
  </si>
  <si>
    <t>г. Челябинск, ул. Коммуны, д. 86</t>
  </si>
  <si>
    <t>г. Челябинск, пр-кт Свердловский, д. 26</t>
  </si>
  <si>
    <t>г. Челябинск, ул. Советская (Новосинеглазово), д. 15</t>
  </si>
  <si>
    <t>г. Челябинск, ул. Ударная, д. 1</t>
  </si>
  <si>
    <t>г. Челябинск, ул. Социалистическая, д. 8</t>
  </si>
  <si>
    <t>г. Челябинск, ул. Кыштымская, д. 17</t>
  </si>
  <si>
    <t>г. Челябинск, ул. Кирова, д. 4</t>
  </si>
  <si>
    <t>г. Челябинск, ул. Ударная, д. 2</t>
  </si>
  <si>
    <t>г. Челябинск, пр-кт Победы, д. 139</t>
  </si>
  <si>
    <t>г. Челябинск, пр-кт Свердловский, д. 11</t>
  </si>
  <si>
    <t>г. Челябинск, ул. Каслинская, д. 19</t>
  </si>
  <si>
    <t>г. Челябинск, пр-кт Свердловский, д. 14</t>
  </si>
  <si>
    <t>г. Челябинск, ул. Барбюса, д. 35</t>
  </si>
  <si>
    <t>г. Челябинск, ул. Чехова, д. 2</t>
  </si>
  <si>
    <t>г. Челябинск, пл. Революции, д. 1</t>
  </si>
  <si>
    <t>г. Челябинск, ул. Сони Кривой, д. 33</t>
  </si>
  <si>
    <t>г. Челябинск, пр-кт Свердловский, д. 63</t>
  </si>
  <si>
    <t>г. Челябинск, ул. Новороссийская, д. 55</t>
  </si>
  <si>
    <t>г. Челябинск, ул. Заслонова, д. 12</t>
  </si>
  <si>
    <t>г. Челябинск, ул. Барбюса, д. 6</t>
  </si>
  <si>
    <t>г. Челябинск, пр-кт Победы, д. 171</t>
  </si>
  <si>
    <t>г. Челябинск, ул. Белостоцкого, д. 3</t>
  </si>
  <si>
    <t>г. Челябинск, пр-кт Свердловский, д. 19</t>
  </si>
  <si>
    <t>г. Челябинск, ул. Новороссийская, д. 114</t>
  </si>
  <si>
    <t>г. Челябинск, ул. Гагарина, д. 4</t>
  </si>
  <si>
    <t>г. Челябинск, ул. Героев Танкограда, д. 84</t>
  </si>
  <si>
    <t>г. Челябинск, ул. Коммунистическая, д. 5</t>
  </si>
  <si>
    <t>г. Челябинск, ул. Плеханова, д. 16</t>
  </si>
  <si>
    <t>г. Челябинск, ул. Агалакова, д. 1</t>
  </si>
  <si>
    <t>г. Челябинск, ул. Белостоцкого, д. 18</t>
  </si>
  <si>
    <t>г. Челябинск, ул. Худякова, д. 4</t>
  </si>
  <si>
    <t>г. Челябинск, пр-кт Комсомольский, д. 3</t>
  </si>
  <si>
    <t>г. Челябинск, ул. Бажова, д. 125</t>
  </si>
  <si>
    <t>г. Челябинск, ул. Смирных, д. 14</t>
  </si>
  <si>
    <t>г. Челябинск, ул. Трубников, д. 33</t>
  </si>
  <si>
    <t>г. Челябинск, ул. Энтузиастов, д. 1</t>
  </si>
  <si>
    <t>г. Челябинск, пр-кт Ленина, д. 15</t>
  </si>
  <si>
    <t>г. Челябинск, ул. Первой Пятилетки, д. 51</t>
  </si>
  <si>
    <t>г. Челябинск, ул. Коммунаров, д. 24</t>
  </si>
  <si>
    <t>г. Челябинск, ул. Социалистическая, д. 14</t>
  </si>
  <si>
    <t>г. Челябинск, пр-кт Ленина, д. 74</t>
  </si>
  <si>
    <t>г. Челябинск, пр-кт Свердловский, д. 46</t>
  </si>
  <si>
    <t>г. Челябинск, ул. Горького, д. 62</t>
  </si>
  <si>
    <t>г. Челябинск, ул. Бажова, д. 121</t>
  </si>
  <si>
    <t>г. Челябинск, ул. Пятого Декабря, д. 32</t>
  </si>
  <si>
    <t>г. Челябинск, ул. Культуры, д. 106</t>
  </si>
  <si>
    <t>г. Челябинск, пр-кт Победы, д. 126</t>
  </si>
  <si>
    <t>г. Челябинск, ул. Горького, д. 81</t>
  </si>
  <si>
    <t>г. Челябинск, пр-кт Победы, д. 170</t>
  </si>
  <si>
    <t>г. Челябинск, ул. Бажова, д. 50</t>
  </si>
  <si>
    <t>г. Челябинск, ул. Машиностроителей, д. 42</t>
  </si>
  <si>
    <t>г. Челябинск, ул. Гагарина, д. 2</t>
  </si>
  <si>
    <t>г. Челябинск, ул. Карпенко, д. 10</t>
  </si>
  <si>
    <t>г. Челябинск, ул. Белостоцкого, д. 13</t>
  </si>
  <si>
    <t>г. Челябинск, ул. Артиллерийская, д. 23</t>
  </si>
  <si>
    <t>г. Челябинск, пр-кт Ленина, д. 25</t>
  </si>
  <si>
    <t>г. Челябинск, ул. Социалистическая, д. 16</t>
  </si>
  <si>
    <t>г. Челябинск, ул. Пушкина, д. 62</t>
  </si>
  <si>
    <t>г. Челябинск, ул. Ловина, д. 38</t>
  </si>
  <si>
    <t>г. Челябинск, ул. Горького, д. 32</t>
  </si>
  <si>
    <t>г. Челябинск, ул. Заслонова, д. 14</t>
  </si>
  <si>
    <t>г. Челябинск, ул. Ереванская, д. 13</t>
  </si>
  <si>
    <t>г. Челябинск, ул. Горького, д. 7</t>
  </si>
  <si>
    <t>г. Челябинск, пр-кт Ленина, д. 40</t>
  </si>
  <si>
    <t>г. Челябинск, ул. Тимирязева, д. 8</t>
  </si>
  <si>
    <t>г. Челябинск, ул. Коммунаров, д. 20</t>
  </si>
  <si>
    <t>г. Челябинск, ул. Новороссийская, д. 75</t>
  </si>
  <si>
    <t>г. Челябинск, ул. Паровозная, д. 1</t>
  </si>
  <si>
    <t>г. Челябинск, ул. Социалистическая, д. 12</t>
  </si>
  <si>
    <t>г. Челябинск, ул. Первой Пятилетки, д. 31</t>
  </si>
  <si>
    <t>г. Челябинск, ул. Кирова, д. 110</t>
  </si>
  <si>
    <t>г. Челябинск, ул. Октябрьская (Новосинеглазово), д. 23</t>
  </si>
  <si>
    <t>г. Челябинск, ул. Новороссийская, д. 73</t>
  </si>
  <si>
    <t>г. Челябинск, ул. Гагарина, д. 13</t>
  </si>
  <si>
    <t>г. Челябинск, ул. Энгельса, д. 63</t>
  </si>
  <si>
    <t>г. Челябинск, ул. Свободы, д. 78</t>
  </si>
  <si>
    <t>г. Челябинск, ул. Коммуны, д. 129</t>
  </si>
  <si>
    <t>г. Челябинск, ул. Кирова, д. 7</t>
  </si>
  <si>
    <t>г. Челябинск, ул. Челябэнерго, д. 16</t>
  </si>
  <si>
    <t>г. Челябинск, ул. Мира, д. 9</t>
  </si>
  <si>
    <t>г. Челябинск, ул. Горького, д. 58</t>
  </si>
  <si>
    <t>г. Челябинск, ул. Руставели, д. 10</t>
  </si>
  <si>
    <t>г. Челябинск, ул. Первой Пятилетки, д. 53</t>
  </si>
  <si>
    <t>г. Челябинск, пр-кт Победы, д. 113</t>
  </si>
  <si>
    <t>г. Челябинск, пр-кт Ленина, д. 14</t>
  </si>
  <si>
    <t>г. Челябинск, ул. Гагарина, д. 21</t>
  </si>
  <si>
    <t>г. Челябинск, пр-кт Победы, д. 115</t>
  </si>
  <si>
    <t>г. Челябинск, ул. 3 Интернационала, д. 128</t>
  </si>
  <si>
    <t>г. Челябинск, ул. Омская, д. 32</t>
  </si>
  <si>
    <t>г. Челябинск, пр-кт Победы, д. 161</t>
  </si>
  <si>
    <t>г. Челябинск, ул. Цвиллинга, д. 40</t>
  </si>
  <si>
    <t>г. Челябинск, ул. Постышева, д. 3</t>
  </si>
  <si>
    <t>г. Челябинск, ул. Социалистическая, д. 20</t>
  </si>
  <si>
    <t>г. Челябинск, ул. Героев Танкограда, д. 110</t>
  </si>
  <si>
    <t>г. Челябинск, ул. Челябинская, д. 6</t>
  </si>
  <si>
    <t>г. Челябинск, ул. Воровского, д. 49</t>
  </si>
  <si>
    <t>г. Челябинск, ул. Пушкина, д. 70</t>
  </si>
  <si>
    <t>г. Челябинск, ул. Вахтангова, д. 3</t>
  </si>
  <si>
    <t>г. Челябинск, пр-кт Свердловский, д. 71</t>
  </si>
  <si>
    <t>г. Челябинск, пр-кт Победы, д. 141</t>
  </si>
  <si>
    <t>г. Челябинск, пр-кт Победы, д. 138</t>
  </si>
  <si>
    <t>г. Челябинск, ул. Каслинская, д. 34</t>
  </si>
  <si>
    <t>г. Челябинск, ул. Худякова, д. 13</t>
  </si>
  <si>
    <t>г. Челябинск, пр-кт Ленина, д. 34</t>
  </si>
  <si>
    <t>г. Челябинск, ул. Дегтярева, д. 15</t>
  </si>
  <si>
    <t>г. Челябинск, ул. Новороссийская, д. 59</t>
  </si>
  <si>
    <t>г. Челябинск, пр-кт Победы, д. 142</t>
  </si>
  <si>
    <t>г. Челябинск, ул. Грибоедова, д. 48</t>
  </si>
  <si>
    <t>г. Челябинск, ул. Дарвина, д. 111</t>
  </si>
  <si>
    <t>г. Челябинск, ул. Первой Пятилетки, д. 45</t>
  </si>
  <si>
    <t>г. Челябинск, ул. Коммунаров, д. 19</t>
  </si>
  <si>
    <t>г. Челябинск, пр-кт Победы, д. 159</t>
  </si>
  <si>
    <t>г. Челябинск, ул. Лермонтова, д. 28</t>
  </si>
  <si>
    <t>г. Челябинск, ул. Мира, д. 55</t>
  </si>
  <si>
    <t>г. Челябинск, ул. Привокзальная, д. 41</t>
  </si>
  <si>
    <t>г. Челябинск, ул. Пушкина, д. 56</t>
  </si>
  <si>
    <t>г. Челябинск, ул. Челябинского Рабочего, д. 4</t>
  </si>
  <si>
    <t>г. Челябинск, ул. Контейнерная, д. 8</t>
  </si>
  <si>
    <t>г. Челябинск, ул. Савина, д. 15</t>
  </si>
  <si>
    <t>г. Челябинск, ул. Мира, д. 39</t>
  </si>
  <si>
    <t>г. Челябинск, ул. Рессорная, д. 8</t>
  </si>
  <si>
    <t>г. Челябинск, ул. Худякова, д. 23</t>
  </si>
  <si>
    <t>г. Челябинск, ул. Рессорная, д. 16</t>
  </si>
  <si>
    <t>г. Челябинск, ул. Верхнеуральская, д. 1</t>
  </si>
  <si>
    <t>г. Челябинск, ул. Российская, д. 25</t>
  </si>
  <si>
    <t>г. Челябинск, ул. Горького, д. 4</t>
  </si>
  <si>
    <t>г. Челябинск, ул. Сталеваров, д. 58</t>
  </si>
  <si>
    <t>г. Челябинск, пр-кт Ленина, д. 26</t>
  </si>
  <si>
    <t>г. Челябинск, ул. Кирова, д. 163</t>
  </si>
  <si>
    <t>г. Челябинск, пр-кт Свердловский, д. 62</t>
  </si>
  <si>
    <t>г. Челябинск, ул. Октябрьская (Новосинеглазово), д. 26</t>
  </si>
  <si>
    <t>г. Челябинск, ул. Либкнехта, д. 20</t>
  </si>
  <si>
    <t>г. Челябинск, ул. Челябинского Рабочего, д. 1</t>
  </si>
  <si>
    <t>г. Челябинск, пр-кт Победы, д. 162</t>
  </si>
  <si>
    <t>г. Челябинск, ул. Бажова, д. 119</t>
  </si>
  <si>
    <t>г. Челябинск, пр-кт Свердловский, д. 25</t>
  </si>
  <si>
    <t>г. Челябинск, ул. Кирова, д. 2</t>
  </si>
  <si>
    <t>г. Челябинск, ул. Ловина, д. 5</t>
  </si>
  <si>
    <t>г. Челябинск, ул. Батумская, д. 9</t>
  </si>
  <si>
    <t>г. Челябинск, ул. Гагарина, д. 6</t>
  </si>
  <si>
    <t>г. Челябинск, ул. Верхнеуральская, д. 7</t>
  </si>
  <si>
    <t>г. Челябинск, ул. Коммуны, д. 88</t>
  </si>
  <si>
    <t>г. Челябинск, ул. Рессорная, д. 14</t>
  </si>
  <si>
    <t>г. Челябинск, ул. Краснознаменная, д. 28</t>
  </si>
  <si>
    <t>г. Челябинск, ул. Ульяны Громовой, д. 10</t>
  </si>
  <si>
    <t>г. Челябинск, пр-кт Победы, д. 129</t>
  </si>
  <si>
    <t>г. Челябинск, ул. Турбинная, д. 63</t>
  </si>
  <si>
    <t>г. Челябинск, пр-кт Ленина, д. 67</t>
  </si>
  <si>
    <t>г. Челябинск, ул. Заслонова, д. 11</t>
  </si>
  <si>
    <t>г. Челябинск, ул. Новороссийская, д. 60</t>
  </si>
  <si>
    <t>г. Челябинск, ул. Тимирязева, д. 27</t>
  </si>
  <si>
    <t>г. Челябинск, ул. Кирова, д. 3</t>
  </si>
  <si>
    <t>г. Челябинск, ул. Мира, д. 53</t>
  </si>
  <si>
    <t>г. Челябинск, ул. Техникумовская, д. 36</t>
  </si>
  <si>
    <t>г. Челябинск, ул. Цвиллинга, д. 58</t>
  </si>
  <si>
    <t>г. Челябинск, ул. Гагарина, д. 8</t>
  </si>
  <si>
    <t>г. Челябинск, ул. Воровского, д. 34</t>
  </si>
  <si>
    <t>г. Челябинск, ул. Чехова, д. 9</t>
  </si>
  <si>
    <t>г. Челябинск, ул. Худякова, д. 25</t>
  </si>
  <si>
    <t>г. Челябинск, пр-кт Ленина, д. 31</t>
  </si>
  <si>
    <t>г. Челябинск, пр-кт Победы, д. 133</t>
  </si>
  <si>
    <t>г. Челябинск, пр-кт Победы, д. 117</t>
  </si>
  <si>
    <t>г. Челябинск, ул. Свободы, д. 66</t>
  </si>
  <si>
    <t>г. Челябинск, ул. Свободы, д. 153</t>
  </si>
  <si>
    <t>г. Челябинск, ул. Привокзальная, д. 43</t>
  </si>
  <si>
    <t>г. Челябинск, ул. Сталеваров, д. 56</t>
  </si>
  <si>
    <t>г. Челябинск, ул. Октябрьская (Новосинеглазово), д. 24</t>
  </si>
  <si>
    <t>г. Челябинск, пр-кт Победы, д. 119</t>
  </si>
  <si>
    <t>г. Челябинск, пр-кт Победы, д. 131</t>
  </si>
  <si>
    <t>г. Челябинск, ул. Контейнерная, д. 2</t>
  </si>
  <si>
    <t>г. Челябинск, ул. Дарвина, д. 113</t>
  </si>
  <si>
    <t>г. Челябинск, ул. Российская, д. 24</t>
  </si>
  <si>
    <t>г. Челябинск, ул. Российская, д. 200</t>
  </si>
  <si>
    <t>г. Челябинск, ул. Блюхера, д. 67</t>
  </si>
  <si>
    <t>г. Челябинск, пр-кт Победы, д. 128</t>
  </si>
  <si>
    <t>г. Челябинск, ул. Горького, д. 53</t>
  </si>
  <si>
    <t>г. Челябинск, пр-кт Победы, д. 134</t>
  </si>
  <si>
    <t>г. Челябинск, ул. Чайковского, д. 183</t>
  </si>
  <si>
    <t>г. Челябинск, пр-кт Ленина, д. 51</t>
  </si>
  <si>
    <t>г. Челябинск, ул. Тимирязева, д. 19</t>
  </si>
  <si>
    <t>г. Челябинск, пр-кт Ленина, д. 63</t>
  </si>
  <si>
    <t>г. Челябинск, ул. Свободы, д. 74</t>
  </si>
  <si>
    <t>г. Челябинск, ул. Новороссийская, д. 71</t>
  </si>
  <si>
    <t>г. Челябинск, ул. Агалакова, д. 21</t>
  </si>
  <si>
    <t>г. Челябинск, ул. Ударная, д. 4</t>
  </si>
  <si>
    <t>г. Челябинск, ул. Худякова, д. 21</t>
  </si>
  <si>
    <t>г. Челябинск, ул. Горького, д. 5</t>
  </si>
  <si>
    <t>г. Челябинск, ул. Коммунаров, д. 18</t>
  </si>
  <si>
    <t>г. Челябинск, ул. Труда, д. 177</t>
  </si>
  <si>
    <t>г. Челябинск, ул. Первой Пятилетки, д. 21</t>
  </si>
  <si>
    <t>г. Челябинск, пр-кт Ленина, д. 22</t>
  </si>
  <si>
    <t>г. Челябинск, ул. Советская, д. 67</t>
  </si>
  <si>
    <t>г. Челябинск, ул. Героев Танкограда, д. 82</t>
  </si>
  <si>
    <t>г. Челябинск, ул. Машиностроителей, д. 46</t>
  </si>
  <si>
    <t>г. Челябинск, ул. Горького, д. 14</t>
  </si>
  <si>
    <t>г. Челябинск, ул. Челябинского Рабочего, д. 2</t>
  </si>
  <si>
    <t>г. Челябинск, ул. Шарова, д. 62</t>
  </si>
  <si>
    <t>г. Челябинск, ул. Тимирязева, д. 36</t>
  </si>
  <si>
    <t>г. Челябинск, ул. Первой Пятилетки, д. 23</t>
  </si>
  <si>
    <t>г. Челябинск, ул. Калинина, д. 34</t>
  </si>
  <si>
    <t>г. Челябинск, ул. Героев Танкограда, д. 100</t>
  </si>
  <si>
    <t>г. Челябинск, пр-кт Победы, д. 125</t>
  </si>
  <si>
    <t>г. Челябинск, ул. Челябинская, д. 4</t>
  </si>
  <si>
    <t>г. Челябинск, ул. Октябрьская (Новосинеглазово), д. 22</t>
  </si>
  <si>
    <t>г. Челябинск, пр-кт Ленина, д. 53</t>
  </si>
  <si>
    <t>г. Челябинск, ул. Рессорная, д. 12</t>
  </si>
  <si>
    <t>г. Челябинск, пр-кт Ленина, д. 16</t>
  </si>
  <si>
    <t>г. Челябинск, ул. Российская, д. 10</t>
  </si>
  <si>
    <t>г. Челябинск, ул. Воровского, д. 55</t>
  </si>
  <si>
    <t>г. Челябинск, ул. Бажова, д. 123</t>
  </si>
  <si>
    <t>г. Челябинск, ул. Блюхера, д. 63</t>
  </si>
  <si>
    <t>г. Челябинск, ул. Рессорная, д. 10</t>
  </si>
  <si>
    <t>г. Челябинск, ул. Свободы, д. 80</t>
  </si>
  <si>
    <t>г. Челябинск, ул. Энгельса, д. 28</t>
  </si>
  <si>
    <t>г. Челябинск, ул. Дзержинского, д. 29</t>
  </si>
  <si>
    <t>г. Челябинск, пр-кт Ленина, д. 36</t>
  </si>
  <si>
    <t>г. Челябинск, пр-кт Свердловский, д. 22</t>
  </si>
  <si>
    <t>г. Челябинск, ул. Островского, д. 26</t>
  </si>
  <si>
    <t>г. Челябинск, ул. 3 Интернационала, д. 130</t>
  </si>
  <si>
    <t>г. Челябинск, ул. Советская (Новосинеглазово), д. 17</t>
  </si>
  <si>
    <t>г. Челябинск, ул. Калининградская, д. 23</t>
  </si>
  <si>
    <t>г. Челябинск, ул. Образцова, д. 7</t>
  </si>
  <si>
    <t>г. Челябинск, ул. Шарова, д. 56</t>
  </si>
  <si>
    <t>г. Челябинск, ул. Кудрявцева, д. 20</t>
  </si>
  <si>
    <t>г. Челябинск, пр-кт Ленина, д. 19</t>
  </si>
  <si>
    <t>г. Челябинск, ул. Кыштымская, д. 5</t>
  </si>
  <si>
    <t>г. Челябинск, ул. Уральская, д. 17</t>
  </si>
  <si>
    <t>г. Челябинск, ул. Челябэнерго, д. 15</t>
  </si>
  <si>
    <t>г. Челябинск, ул. Гагарина, д. 19</t>
  </si>
  <si>
    <t>г. Челябинск, ул. Белорецкая, д. 34</t>
  </si>
  <si>
    <t>г. Челябинск, ул. Мира, д. 49</t>
  </si>
  <si>
    <t>г. Челябинск, ул. Воровского, д. 45</t>
  </si>
  <si>
    <t>г. Челябинск, ул. Воровского, д. 47</t>
  </si>
  <si>
    <t>г. Челябинск, пр-кт Свердловский, д. 10</t>
  </si>
  <si>
    <t>г. Челябинск, ул. Новороссийская, д. 79</t>
  </si>
  <si>
    <t>г. Челябинск, ул. Бажова, д. 95</t>
  </si>
  <si>
    <t>г. Челябинск, ул. Богдана Хмельницкого, д. 31</t>
  </si>
  <si>
    <t>г. Челябинск, ул. Российская, д. 41</t>
  </si>
  <si>
    <t>г. Челябинск, ул. Культуры, д. 83</t>
  </si>
  <si>
    <t>г. Челябинск, ул. Свободы, д. 76</t>
  </si>
  <si>
    <t>г. Челябинск, пр-кт Ленина, д. 61</t>
  </si>
  <si>
    <t>г. Челябинск, ул. Горького, д. 3</t>
  </si>
  <si>
    <t>г. Челябинск, ул. Героев Танкограда, д. 29</t>
  </si>
  <si>
    <t>г. Челябинск, ул. Кудрявцева, д. 3</t>
  </si>
  <si>
    <t>г. Челябинск, ул. Артиллерийская, д. 32</t>
  </si>
  <si>
    <t>г. Челябинск, ул. Горького, д. 13</t>
  </si>
  <si>
    <t>г. Челябинск, пр-кт Свердловский, д. 23</t>
  </si>
  <si>
    <t>г. Челябинск, ул. Челябинского Рабочего, д. 5</t>
  </si>
  <si>
    <t>г. Челябинск, ул. Советская, д. 36</t>
  </si>
  <si>
    <t>г. Челябинск, ул. Коммуны, д. 115</t>
  </si>
  <si>
    <t>г. Челябинск, ул. Каслинская, д. 25</t>
  </si>
  <si>
    <t>г. Челябинск, ул. Контейнерная, д. 12</t>
  </si>
  <si>
    <t>г. Челябинск, ул. Сони Кривой, д. 39</t>
  </si>
  <si>
    <t>г. Челябинск, ул. Салютная, д. 14</t>
  </si>
  <si>
    <t>г. Челябинск, пр-кт Победы, д. 166</t>
  </si>
  <si>
    <t>г. Челябинск, ул. Савина, д. 4</t>
  </si>
  <si>
    <t>г. Челябинск, ул. Заслонова, д. 4</t>
  </si>
  <si>
    <t>г. Челябинск, ул. Шарова, д. 51</t>
  </si>
  <si>
    <t>г. Челябинск, ул. Коммунаров, д. 12</t>
  </si>
  <si>
    <t>г. Челябинск, ул. Российская, д. 59</t>
  </si>
  <si>
    <t>г. Челябинск, пр-кт Победы, д. 130</t>
  </si>
  <si>
    <t>г. Челябинск, ул. Коммунаров, д. 30</t>
  </si>
  <si>
    <t>г. Челябинск, ул. Гагарина, д. 24</t>
  </si>
  <si>
    <t>г. Челябинск, ул. Мира, д. 41</t>
  </si>
  <si>
    <t>г. Челябинск, ул. Кирова, д. 5</t>
  </si>
  <si>
    <t>г. Челябинск, пр-кт Победы, д. 152</t>
  </si>
  <si>
    <t>г. Челябинск, ул. Машиностроителей, д. 44</t>
  </si>
  <si>
    <t>г. Челябинск, ул. Советская, д. 38</t>
  </si>
  <si>
    <t>г. Челябинск, ул. Свободы, д. 104</t>
  </si>
  <si>
    <t>г. Челябинск, п. Мясокомбинат, д. 5</t>
  </si>
  <si>
    <t>г. Челябинск, ул. Социалистическая, д. 26</t>
  </si>
  <si>
    <t>г. Челябинск, ул. Цвиллинга, д. 39</t>
  </si>
  <si>
    <t>г. Челябинск, ул. Первой Пятилетки, д. 29</t>
  </si>
  <si>
    <t>г. Челябинск, ул. Кудрявцева, д. 5</t>
  </si>
  <si>
    <t>г. Челябинск, ул. Кудрявцева, д. 16А</t>
  </si>
  <si>
    <t>г. Челябинск, ул. Витебская, д. 1А</t>
  </si>
  <si>
    <t>г. Челябинск, пер. Руставели, д. 11</t>
  </si>
  <si>
    <t>г. Челябинск, ул. Шарова, д. 53</t>
  </si>
  <si>
    <t>г. Челябинск, пр-кт Ленина, д. 47</t>
  </si>
  <si>
    <t>г. Челябинск, пр-кт Свердловский, д. 9</t>
  </si>
  <si>
    <t>г. Челябинск, ул. Пушкина, д. 60</t>
  </si>
  <si>
    <t>г. Челябинск, ш. Металлургов, д. 76А</t>
  </si>
  <si>
    <t>г. Челябинск, ул. Российская, д. 19Б</t>
  </si>
  <si>
    <t>г. Челябинск, ул. Российская, д. 19В</t>
  </si>
  <si>
    <t>г. Челябинск, ул. Гагарина, д. 58Б</t>
  </si>
  <si>
    <t>г. Челябинск, ул. Новороссийская, д. 112</t>
  </si>
  <si>
    <t>г. Челябинск, пр-кт Победы, д. 144</t>
  </si>
  <si>
    <t>г. Челябинск, ул. Ульяны Громовой, д. 12</t>
  </si>
  <si>
    <t>г. Челябинск, ул. Байкальская, д. 42</t>
  </si>
  <si>
    <t>г. Челябинск, ул. Худякова, д. 8</t>
  </si>
  <si>
    <t>г. Челябинск, ул. Орджоникидзе, д. 36</t>
  </si>
  <si>
    <t>г. Челябинск, ул. Образцова, д. 12</t>
  </si>
  <si>
    <t>г. Челябинск, ул. Доватора, д. 33</t>
  </si>
  <si>
    <t>г. Челябинск, ул. Тарасова, д. 50</t>
  </si>
  <si>
    <t>г. Челябинск, ул. Горького, д. 6</t>
  </si>
  <si>
    <t>г. Челябинск, ул. Каслинская, д. 26</t>
  </si>
  <si>
    <t>г. Челябинск, ул. Горького, д. 7А</t>
  </si>
  <si>
    <t>г. Челябинск, ул. 3 Интернационала, д. 128А</t>
  </si>
  <si>
    <t>г. Челябинск, ул. Елькина, д. 63А</t>
  </si>
  <si>
    <t>г. Челябинск, ул. Горького, д. 9</t>
  </si>
  <si>
    <t>г. Челябинск, ул. Артиллерийская, д. 63А</t>
  </si>
  <si>
    <t>г. Челябинск, ул. Артиллерийская, д. 63Б</t>
  </si>
  <si>
    <t>г. Челябинск, ул. Артиллерийская, д. 65Б</t>
  </si>
  <si>
    <t>г. Челябинск, ул. Свободы, д. 106</t>
  </si>
  <si>
    <t>г. Челябинск, ул. Образцова, д. 3</t>
  </si>
  <si>
    <t>г. Челябинск, пр-кт Победы, д. 148</t>
  </si>
  <si>
    <t>г. Челябинск, пр-кт Победы, д. 154</t>
  </si>
  <si>
    <t>г. Челябинск, ул. Первой Пятилетки, д. 25</t>
  </si>
  <si>
    <t>г. Челябинск, ул. Вахтангова, д. 3А</t>
  </si>
  <si>
    <t>г. Челябинск, ул. Рождественского, д. 7</t>
  </si>
  <si>
    <t>г. Челябинск, ул. Свободы, д. 108А</t>
  </si>
  <si>
    <t>г. Челябинск, ул. Кудрявцева, д. 12А</t>
  </si>
  <si>
    <t>г. Челябинск, ул. Кудрявцева, д. 20А</t>
  </si>
  <si>
    <t>г. Челябинск, ул. Контейнерная, д. 4А</t>
  </si>
  <si>
    <t>г. Челябинск, ул. Свободы, д. 70</t>
  </si>
  <si>
    <t>г. Челябинск, ул. Коммунаров, д. 18А</t>
  </si>
  <si>
    <t>г. Челябинск, ул. Коммунаров, д. 20А</t>
  </si>
  <si>
    <t>г. Челябинск, ул. Коммунаров, д. 24А</t>
  </si>
  <si>
    <t>г. Челябинск, пр-кт Свердловский, д. 23А</t>
  </si>
  <si>
    <t>г. Челябинск, пр-кт Свердловский, д. 24А</t>
  </si>
  <si>
    <t>г. Челябинск, пр-кт Свердловский, д. 26А</t>
  </si>
  <si>
    <t>г. Челябинск, ул. Цвиллинга, д. 41А</t>
  </si>
  <si>
    <t>г. Челябинск, ул. Чайковского, д. 183А</t>
  </si>
  <si>
    <t>г. Челябинск, ул. Тернопольская, д. 21А</t>
  </si>
  <si>
    <t>г. Челябинск, ул. Кирова, д. 13А</t>
  </si>
  <si>
    <t>г. Челябинск, ул. Кирова, д. 15А</t>
  </si>
  <si>
    <t>г. Челябинск, ул. Кирова, д. 17А</t>
  </si>
  <si>
    <t>г. Челябинск, ул. Пушкина, д. 27А</t>
  </si>
  <si>
    <t>г. Челябинск, ул. Пушкина, д. 56А</t>
  </si>
  <si>
    <t>г. Челябинск, ул. Ударная, д. 2А</t>
  </si>
  <si>
    <t>г. Челябинск, ул. Ударная, д. 2В</t>
  </si>
  <si>
    <t>г. Челябинск, тракт Троицкий, д. 42А</t>
  </si>
  <si>
    <t>г. Челябинск, тракт Троицкий, д. 46А</t>
  </si>
  <si>
    <t>г. Челябинск, ул. Монакова, д. 6А</t>
  </si>
  <si>
    <t>г. Челябинск, ул. Белорецкая, д. 34А</t>
  </si>
  <si>
    <t>г. Челябинск, ул. Белорецкая, д. 68А</t>
  </si>
  <si>
    <t>г. Челябинск, ул. Мебельная, д. 45А</t>
  </si>
  <si>
    <t>г. Челябинск, ул. Мебельная, д. 47А</t>
  </si>
  <si>
    <t>г. Челябинск, ул. Грибоедова, д. 57А</t>
  </si>
  <si>
    <t>г. Челябинск, пр-кт Победы, д. 159А</t>
  </si>
  <si>
    <t>г. Челябинск, пр-кт Победы, д. 160А</t>
  </si>
  <si>
    <t>г. Челябинск, пр-кт Победы, д. 166А</t>
  </si>
  <si>
    <t>г. Челябинск, ул. Правдухина, д. 18А</t>
  </si>
  <si>
    <t>г. Челябинск, ул. Пятого Декабря, д. 27А</t>
  </si>
  <si>
    <t>г. Челябинск, ул. Пушкина, д. 71А</t>
  </si>
  <si>
    <t>г. Челябинск, ул. Береговая, д. 32А</t>
  </si>
  <si>
    <t>г. Челябинск, пр-кт Победы, д. 150</t>
  </si>
  <si>
    <t>г. Челябинск, пр-кт Ленина, д. 50</t>
  </si>
  <si>
    <t>Челябинский городской округ Итог</t>
  </si>
  <si>
    <t>Челябинский городской округ, итого:</t>
  </si>
  <si>
    <t>Чесменский муниципальный район</t>
  </si>
  <si>
    <t>п. Березинский, ул. 50 лет Октября, д. 4</t>
  </si>
  <si>
    <t>с. Чесма, ул. Лермонтова, д. 29</t>
  </si>
  <si>
    <t>с. Светлое, ул. Комсомольская, д. 1</t>
  </si>
  <si>
    <t>Чесменский муниципальный район Итог</t>
  </si>
  <si>
    <t>Чесменский муниципальный район, итого:</t>
  </si>
  <si>
    <t>Южноуральский городской округ</t>
  </si>
  <si>
    <t>г. Южноуральск, ул. Куйбышева, д. 21</t>
  </si>
  <si>
    <t>г. Южноуральск, ул. Энергетиков, д. 8</t>
  </si>
  <si>
    <t>г. Южноуральск, ул. Энергетиков, д. 10</t>
  </si>
  <si>
    <t>г. Южноуральск, ул. Куйбышева, д. 19</t>
  </si>
  <si>
    <t>г. Южноуральск, ул. Энергетиков, д. 16</t>
  </si>
  <si>
    <t>г. Южноуральск, ул. Ленина, д. 7</t>
  </si>
  <si>
    <t>г. Южноуральск, ул. Спортивная, д. 24</t>
  </si>
  <si>
    <t>г. Южноуральск, ул. Ленина, д. 28</t>
  </si>
  <si>
    <t>г. Южноуральск, ул. Куйбышева, д. 20</t>
  </si>
  <si>
    <t>г. Южноуральск, ул. Куйбышева, д. 22</t>
  </si>
  <si>
    <t>г. Южноуральск, ул. Ленина, д. 17</t>
  </si>
  <si>
    <t>г. Южноуральск, ул. Ленина, д. 20</t>
  </si>
  <si>
    <t>г. Южноуральск, ул. Строителей, д. 16</t>
  </si>
  <si>
    <t>г. Южноуральск, ул. Ленина, д. 1</t>
  </si>
  <si>
    <t>г. Южноуральск, ул. Ленина, д. 10</t>
  </si>
  <si>
    <t>г. Южноуральск, ул. Ленина, д. 11</t>
  </si>
  <si>
    <t>г. Южноуральск, ул. Ленина, д. 23</t>
  </si>
  <si>
    <t>г. Южноуральск, ул. Ленина, д. 24</t>
  </si>
  <si>
    <t>г. Южноуральск, ул. Ленина, д. 25</t>
  </si>
  <si>
    <t>г. Южноуральск, ул. Ленина, д. 3</t>
  </si>
  <si>
    <t>г. Южноуральск, ул. Куйбышева, д. 14</t>
  </si>
  <si>
    <t>г. Южноуральск, ул. Ленина, д. 12</t>
  </si>
  <si>
    <t>г. Южноуральск, ул. Ленина, д. 13</t>
  </si>
  <si>
    <t>г. Южноуральск, ул. Ленина, д. 19</t>
  </si>
  <si>
    <t>г. Южноуральск, ул. Ленина, д. 9</t>
  </si>
  <si>
    <t>г. Южноуральск, ул. Энергетиков, д. 4</t>
  </si>
  <si>
    <t>г. Южноуральск, ул. Спортивная, д. 1Б</t>
  </si>
  <si>
    <t>г. Южноуральск, ул. Строителей, д. 7А</t>
  </si>
  <si>
    <t>г. Южноуральск, ул. Энергетиков, д. 6</t>
  </si>
  <si>
    <t>г. Южноуральск, ул. Куйбышева, д. 12</t>
  </si>
  <si>
    <t>г. Южноуральск, ул. Мира, д. 19</t>
  </si>
  <si>
    <t>г. Южноуральск, ул. Мира, д. 23</t>
  </si>
  <si>
    <t>г. Южноуральск, ул. Энергетиков, д. 20</t>
  </si>
  <si>
    <t>Южноуральский городской округ Итог</t>
  </si>
  <si>
    <t>Южноуральский городской округ, итого:</t>
  </si>
  <si>
    <t>Общий итог</t>
  </si>
  <si>
    <t>Всего по Челябинской области:</t>
  </si>
  <si>
    <t xml:space="preserve">ПРИЛОЖЕНИЕ 2                                                                                                      к краткосрочному плану реализации региональной программы капитального ремонта общего имущества в многоквартирных домах Челябинской области на 2019 - 2021 годы </t>
  </si>
  <si>
    <t>Реестр многоквартирных домов по оказанию услуг и выполнению работ в 2019 году  (в рамках I этапа Плана)</t>
  </si>
  <si>
    <t>* Наименование адресов многоквартирных домов указано в соответствии с федеральной информационной адресной системой.</t>
  </si>
  <si>
    <t>***** Ремонт внутридомовых инженерных систем теплоснабжения.</t>
  </si>
  <si>
    <t>** Ремонт внутридомовых инженерных систем электроснабжения.</t>
  </si>
  <si>
    <t>****** Ремонт внутридомовых инженерных систем водоотведения.</t>
  </si>
  <si>
    <t>*** Ремонт внутридомовых инженерных систем горячего водоснабжения.</t>
  </si>
  <si>
    <t>******* Ремонт внутридомовых инженерных систем газоснабжения.</t>
  </si>
  <si>
    <t>**** Ремонт внутридомовых инженерных систем холодного водоснабжения.</t>
  </si>
  <si>
    <t>МР</t>
  </si>
  <si>
    <t>ГО</t>
  </si>
  <si>
    <t>ЧО</t>
  </si>
  <si>
    <t>СМР</t>
  </si>
  <si>
    <t>ПСД</t>
  </si>
  <si>
    <t>СК</t>
  </si>
  <si>
    <t>Названия строк</t>
  </si>
  <si>
    <t>Адрес дома</t>
  </si>
  <si>
    <t>УУ ГВС</t>
  </si>
  <si>
    <t>УУ ТЭ</t>
  </si>
  <si>
    <t>г. Карабаш, ул. Металлургов, д. 15/3</t>
  </si>
  <si>
    <t>Общий, итого:</t>
  </si>
  <si>
    <t>Оказание услуг и выполнение работ по разработке проектной документации видов ремонта, установленных частью 1 статьи 166 Жилищного кодекса Российской Федерации</t>
  </si>
  <si>
    <t xml:space="preserve">Стоимость оказания услуг и выполнения работ по разработке проектной документации, всего                                             </t>
  </si>
  <si>
    <t>Оказание услуг и выполнение работ по разработке проектной  документации видов ремонта, установленных нормативным правовым актом Челябинской области</t>
  </si>
  <si>
    <t>Реестр многоквартирных домов по оказанию услуг и выполнению работ  (в рамках I этапа Плана)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</si>
  <si>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</si>
  <si>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</si>
  <si>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</si>
  <si>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</si>
  <si>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</si>
  <si>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</si>
  <si>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</si>
  <si>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</si>
  <si>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</si>
  <si>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</si>
  <si>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</si>
  <si>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</si>
  <si>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</si>
  <si>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</si>
  <si>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</si>
  <si>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</si>
  <si>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</si>
  <si>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</si>
  <si>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</si>
  <si>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</si>
  <si>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</si>
  <si>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</si>
  <si>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</si>
  <si>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</si>
  <si>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</si>
  <si>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</si>
  <si>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</si>
  <si>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</si>
  <si>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</si>
  <si>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</si>
  <si>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</si>
  <si>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</si>
  <si>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</si>
  <si>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</si>
  <si>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</si>
  <si>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</si>
  <si>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</si>
  <si>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</si>
  <si>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</si>
  <si>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</si>
  <si>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</si>
  <si>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</si>
  <si>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</si>
  <si>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</si>
  <si>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</si>
  <si>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</si>
  <si>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</si>
  <si>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</si>
  <si>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</si>
  <si>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</si>
  <si>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</si>
  <si>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</si>
  <si>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</si>
  <si>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</si>
  <si>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</si>
  <si>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</si>
  <si>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</si>
  <si>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</si>
  <si>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</si>
  <si>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</si>
  <si>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</si>
  <si>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</si>
  <si>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</si>
  <si>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</si>
  <si>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</si>
  <si>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</si>
  <si>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</si>
  <si>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</si>
  <si>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</si>
  <si>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</si>
  <si>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</si>
  <si>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</si>
  <si>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</si>
  <si>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</si>
  <si>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</si>
  <si>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</si>
  <si>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</si>
  <si>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</si>
  <si>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</si>
  <si>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</si>
  <si>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</si>
  <si>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</si>
  <si>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</si>
  <si>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</si>
  <si>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</si>
  <si>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</si>
  <si>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</si>
  <si>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</si>
  <si>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</si>
  <si>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</si>
  <si>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</si>
  <si>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</si>
  <si>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</si>
  <si>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</si>
  <si>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</si>
  <si>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</si>
  <si>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</si>
  <si>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</si>
  <si>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</si>
  <si>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</si>
  <si>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</si>
  <si>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</si>
  <si>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</si>
  <si>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</si>
  <si>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</si>
  <si>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</si>
  <si>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</si>
  <si>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</si>
  <si>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</si>
  <si>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</si>
  <si>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</si>
  <si>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</si>
  <si>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</si>
  <si>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</si>
  <si>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</si>
  <si>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</si>
  <si>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</si>
  <si>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</si>
  <si>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</si>
  <si>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</si>
  <si>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</si>
  <si>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</si>
  <si>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</si>
  <si>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</si>
  <si>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</si>
  <si>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</si>
  <si>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</si>
  <si>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</si>
  <si>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</si>
  <si>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</si>
  <si>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</si>
  <si>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</si>
  <si>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</si>
  <si>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</si>
  <si>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</si>
  <si>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</si>
  <si>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</si>
  <si>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</si>
  <si>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</si>
  <si>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</si>
  <si>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</si>
  <si>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</si>
  <si>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</si>
  <si>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</si>
  <si>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</si>
  <si>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</si>
  <si>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</si>
  <si>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</si>
  <si>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</si>
  <si>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</si>
  <si>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</si>
  <si>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</si>
  <si>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</si>
  <si>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</si>
  <si>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</si>
  <si>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</si>
  <si>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</si>
  <si>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</si>
  <si>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</si>
  <si>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</si>
  <si>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</si>
  <si>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</si>
  <si>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</si>
  <si>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</si>
  <si>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</si>
  <si>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</si>
  <si>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</si>
  <si>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</si>
  <si>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</si>
  <si>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</si>
  <si>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</si>
  <si>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</si>
  <si>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</si>
  <si>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</si>
  <si>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</si>
  <si>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</si>
  <si>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</si>
  <si>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</si>
  <si>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</si>
  <si>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</si>
  <si>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</si>
  <si>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</si>
  <si>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</si>
  <si>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</si>
  <si>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</si>
  <si>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</si>
  <si>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</si>
  <si>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</si>
  <si>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</si>
  <si>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</si>
  <si>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</si>
  <si>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</si>
  <si>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</si>
  <si>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</si>
  <si>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</si>
  <si>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</si>
  <si>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</si>
  <si>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</si>
  <si>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</si>
  <si>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</si>
  <si>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</si>
  <si>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</si>
  <si>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</si>
  <si>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</si>
  <si>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</si>
  <si>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</si>
  <si>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</si>
  <si>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</si>
  <si>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</si>
  <si>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</si>
  <si>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</si>
  <si>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</si>
  <si>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</si>
  <si>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</si>
  <si>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</si>
  <si>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</si>
  <si>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</si>
  <si>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</si>
  <si>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</si>
  <si>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</si>
  <si>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</si>
  <si>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</si>
  <si>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</si>
  <si>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</si>
  <si>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</si>
  <si>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</si>
  <si>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</si>
  <si>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</si>
  <si>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</si>
  <si>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</si>
  <si>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</si>
  <si>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</si>
  <si>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</si>
  <si>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</si>
  <si>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</si>
  <si>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</si>
  <si>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</si>
  <si>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</si>
  <si>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</si>
  <si>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</si>
  <si>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</si>
  <si>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</si>
  <si>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</si>
  <si>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</si>
  <si>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</si>
  <si>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</si>
  <si>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</si>
  <si>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</si>
  <si>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</si>
  <si>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</si>
  <si>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</si>
  <si>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</si>
  <si>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</si>
  <si>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</si>
  <si>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</si>
  <si>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</si>
  <si>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</si>
  <si>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</si>
  <si>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</si>
  <si>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</si>
  <si>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</si>
  <si>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</si>
  <si>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</si>
  <si>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</si>
  <si>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</si>
  <si>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</si>
  <si>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</si>
  <si>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</si>
  <si>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</si>
  <si>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</si>
  <si>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</si>
  <si>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</si>
  <si>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</si>
  <si>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</si>
  <si>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</si>
  <si>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</si>
  <si>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</si>
  <si>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</si>
  <si>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</si>
  <si>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</si>
  <si>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</si>
  <si>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</si>
  <si>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</si>
  <si>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</si>
  <si>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</si>
  <si>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</si>
  <si>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</si>
  <si>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</si>
  <si>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</si>
  <si>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</si>
  <si>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</si>
  <si>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</si>
  <si>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</si>
  <si>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</si>
  <si>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</si>
  <si>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</si>
  <si>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</si>
  <si>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</si>
  <si>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</si>
  <si>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</si>
  <si>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</si>
  <si>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</si>
  <si>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</si>
  <si>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</si>
  <si>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</si>
  <si>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</si>
  <si>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</si>
  <si>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</si>
  <si>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</si>
  <si>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</si>
  <si>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</si>
  <si>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</si>
  <si>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</si>
  <si>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</si>
  <si>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</si>
  <si>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</si>
  <si>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</si>
  <si>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</si>
  <si>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</si>
  <si>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</si>
  <si>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</si>
  <si>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</si>
  <si>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</si>
  <si>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</si>
  <si>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</si>
  <si>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</si>
  <si>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</si>
  <si>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</si>
  <si>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</si>
  <si>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</si>
  <si>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</si>
  <si>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</si>
  <si>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</si>
  <si>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</si>
  <si>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</si>
  <si>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</si>
  <si>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</si>
  <si>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</si>
  <si>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</si>
  <si>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</si>
  <si>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</si>
  <si>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</si>
  <si>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</si>
  <si>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</si>
  <si>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</si>
  <si>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</si>
  <si>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</si>
  <si>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</si>
  <si>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</si>
  <si>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</si>
  <si>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</si>
  <si>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</si>
  <si>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</si>
  <si>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</si>
  <si>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</si>
  <si>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</si>
  <si>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</si>
  <si>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</si>
  <si>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</si>
  <si>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</si>
  <si>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</si>
  <si>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</si>
  <si>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</si>
  <si>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</si>
  <si>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</si>
  <si>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</si>
  <si>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</si>
  <si>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</si>
  <si>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</si>
  <si>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</si>
  <si>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</si>
  <si>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</si>
  <si>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</si>
  <si>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</si>
  <si>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</si>
  <si>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</si>
  <si>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</si>
  <si>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</si>
  <si>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</si>
  <si>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</si>
  <si>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</si>
  <si>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</si>
  <si>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</si>
  <si>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</si>
  <si>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</si>
  <si>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</si>
  <si>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</si>
  <si>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</si>
  <si>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</si>
  <si>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</si>
  <si>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</si>
  <si>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</si>
  <si>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</si>
  <si>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</si>
  <si>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</si>
  <si>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</si>
  <si>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</si>
  <si>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</si>
  <si>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</si>
  <si>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</si>
  <si>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</si>
  <si>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</si>
  <si>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</si>
  <si>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</si>
  <si>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</si>
  <si>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</si>
  <si>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</si>
  <si>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</si>
  <si>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</si>
  <si>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</si>
  <si>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</si>
  <si>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</si>
  <si>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</si>
  <si>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</si>
  <si>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</si>
  <si>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</si>
  <si>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</si>
  <si>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</si>
  <si>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</si>
  <si>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</si>
  <si>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</si>
  <si>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</si>
  <si>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</si>
  <si>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</si>
  <si>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</si>
  <si>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</si>
  <si>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</si>
  <si>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</si>
  <si>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</si>
  <si>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</si>
  <si>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</si>
  <si>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</si>
  <si>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</si>
  <si>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</si>
  <si>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</si>
  <si>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</si>
  <si>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</si>
  <si>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</si>
  <si>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</si>
  <si>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</si>
  <si>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</si>
  <si>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</si>
  <si>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</si>
  <si>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</si>
  <si>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</si>
  <si>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</si>
  <si>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</si>
  <si>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</si>
  <si>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</si>
  <si>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</si>
  <si>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</si>
  <si>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</si>
  <si>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</si>
  <si>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</si>
  <si>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</si>
  <si>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</si>
  <si>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</si>
  <si>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</si>
  <si>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</si>
  <si>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</si>
  <si>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</si>
  <si>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</si>
  <si>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</si>
  <si>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</si>
  <si>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</si>
  <si>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</si>
  <si>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</si>
  <si>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</si>
  <si>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</si>
  <si>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</si>
  <si>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</si>
  <si>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</si>
  <si>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</si>
  <si>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</si>
  <si>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</si>
  <si>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</si>
  <si>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</si>
  <si>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</si>
  <si>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</si>
  <si>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</si>
  <si>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</si>
  <si>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</si>
  <si>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</si>
  <si>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</si>
  <si>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</si>
  <si>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</si>
  <si>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</si>
  <si>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</si>
  <si>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</si>
  <si>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</si>
  <si>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</si>
  <si>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</si>
  <si>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</si>
  <si>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</si>
  <si>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</si>
  <si>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</si>
  <si>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</si>
  <si>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</si>
  <si>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</si>
  <si>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</si>
  <si>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</si>
  <si>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</si>
  <si>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</si>
  <si>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</si>
  <si>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</si>
  <si>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</si>
  <si>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</si>
  <si>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</si>
  <si>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</si>
  <si>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</si>
  <si>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</si>
  <si>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</si>
  <si>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</si>
  <si>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</si>
  <si>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</si>
  <si>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</si>
  <si>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</si>
  <si>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</si>
  <si>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</si>
  <si>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</si>
  <si>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</si>
  <si>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</si>
  <si>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</si>
  <si>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</si>
  <si>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</si>
  <si>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</si>
  <si>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</si>
  <si>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</si>
  <si>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</si>
  <si>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</si>
  <si>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</si>
  <si>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</si>
  <si>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</si>
  <si>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</si>
  <si>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</si>
  <si>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</si>
  <si>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</si>
  <si>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</si>
  <si>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</si>
  <si>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</si>
  <si>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</si>
  <si>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</si>
  <si>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</si>
  <si>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</si>
  <si>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</si>
  <si>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</si>
  <si>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</si>
  <si>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</si>
  <si>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</si>
  <si>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</si>
  <si>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</si>
  <si>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</si>
  <si>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</si>
  <si>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</si>
  <si>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</si>
  <si>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</si>
  <si>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</si>
  <si>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</si>
  <si>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</si>
  <si>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</si>
  <si>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</si>
  <si>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</si>
  <si>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</si>
  <si>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</si>
  <si>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</si>
  <si>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</si>
  <si>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</si>
  <si>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</si>
  <si>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</si>
  <si>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</si>
  <si>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</si>
  <si>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</si>
  <si>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</si>
  <si>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</si>
  <si>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</si>
  <si>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</si>
  <si>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</si>
  <si>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</si>
  <si>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</si>
  <si>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</si>
  <si>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</si>
  <si>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</si>
  <si>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</si>
  <si>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</si>
  <si>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</si>
  <si>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</si>
  <si>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</si>
  <si>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</si>
  <si>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</si>
  <si>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</si>
  <si>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</si>
  <si>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</si>
  <si>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</si>
  <si>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</si>
  <si>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</si>
  <si>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</si>
  <si>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</si>
  <si>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</si>
  <si>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</si>
  <si>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</si>
  <si>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</si>
  <si>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</si>
  <si>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</si>
  <si>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</si>
  <si>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</si>
  <si>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</si>
  <si>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</si>
  <si>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</si>
  <si>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</si>
  <si>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</si>
  <si>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</si>
  <si>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</si>
  <si>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</si>
  <si>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</si>
  <si>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</si>
  <si>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</si>
  <si>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</si>
  <si>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</si>
  <si>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</si>
  <si>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</si>
  <si>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</si>
  <si>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</si>
  <si>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</si>
  <si>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</si>
  <si>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</si>
  <si>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</si>
  <si>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</si>
  <si>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</si>
  <si>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</si>
  <si>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</si>
  <si>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</si>
  <si>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</si>
  <si>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</si>
  <si>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</si>
  <si>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</si>
  <si>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</si>
  <si>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</si>
  <si>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</si>
  <si>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</si>
  <si>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</si>
  <si>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</si>
  <si>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</si>
  <si>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</si>
  <si>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</si>
  <si>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</si>
  <si>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</si>
  <si>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</si>
  <si>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</si>
  <si>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</si>
  <si>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</si>
  <si>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</si>
  <si>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</si>
  <si>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</si>
  <si>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</si>
  <si>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</si>
  <si>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</si>
  <si>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</si>
  <si>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</si>
  <si>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</si>
  <si>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</si>
  <si>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</si>
  <si>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</si>
  <si>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</si>
  <si>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</si>
  <si>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</si>
  <si>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</si>
  <si>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</si>
  <si>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</si>
  <si>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</si>
  <si>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</si>
  <si>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</si>
  <si>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</si>
  <si>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</si>
  <si>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</si>
  <si>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</si>
  <si>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</si>
  <si>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</si>
  <si>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</si>
  <si>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</si>
  <si>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</si>
  <si>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</si>
  <si>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</si>
  <si>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</si>
  <si>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</si>
  <si>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</si>
  <si>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</si>
  <si>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</si>
  <si>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</si>
  <si>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</si>
  <si>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</si>
  <si>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</si>
  <si>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</si>
  <si>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</si>
  <si>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</si>
  <si>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</si>
  <si>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</si>
  <si>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</si>
  <si>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</si>
  <si>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</si>
  <si>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</si>
  <si>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</si>
  <si>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</si>
  <si>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</si>
  <si>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</si>
  <si>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</si>
  <si>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</si>
  <si>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</si>
  <si>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</si>
  <si>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</si>
  <si>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</si>
  <si>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</si>
  <si>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</si>
  <si>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</si>
  <si>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</si>
  <si>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</si>
  <si>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</si>
  <si>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</si>
  <si>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</si>
  <si>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</si>
  <si>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</si>
  <si>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</si>
  <si>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</si>
  <si>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</si>
  <si>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</si>
  <si>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</si>
  <si>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</si>
  <si>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</si>
  <si>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</si>
  <si>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</si>
  <si>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</si>
  <si>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</si>
  <si>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</si>
  <si>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</si>
  <si>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</si>
  <si>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</si>
  <si>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</si>
  <si>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</si>
  <si>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</si>
  <si>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</si>
  <si>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</si>
  <si>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</si>
  <si>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</si>
  <si>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</si>
  <si>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</si>
  <si>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</si>
  <si>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</si>
  <si>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</si>
  <si>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</si>
  <si>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</si>
  <si>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</si>
  <si>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</si>
  <si>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</si>
  <si>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</si>
  <si>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</si>
  <si>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</si>
  <si>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</si>
  <si>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</si>
  <si>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</si>
  <si>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</si>
  <si>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</si>
  <si>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</si>
  <si>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</si>
  <si>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</si>
  <si>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</si>
  <si>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</si>
  <si>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</si>
  <si>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</si>
  <si>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</si>
  <si>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</si>
  <si>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</si>
  <si>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</si>
  <si>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</si>
  <si>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</si>
  <si>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</si>
  <si>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</si>
  <si>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</si>
  <si>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</si>
  <si>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</si>
  <si>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</si>
  <si>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</si>
  <si>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</si>
  <si>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</si>
  <si>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</si>
  <si>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</si>
  <si>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</si>
  <si>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</si>
  <si>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</si>
  <si>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</si>
  <si>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</si>
  <si>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</si>
  <si>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</si>
  <si>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</si>
  <si>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</si>
  <si>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</si>
  <si>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</si>
  <si>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</si>
  <si>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</si>
  <si>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</si>
  <si>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</si>
  <si>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</si>
  <si>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</si>
  <si>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</si>
  <si>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</si>
  <si>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</si>
  <si>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</si>
  <si>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</si>
  <si>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</si>
  <si>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</si>
  <si>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</si>
  <si>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</si>
  <si>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</si>
  <si>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</si>
  <si>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</si>
  <si>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</si>
  <si>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</si>
  <si>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</si>
  <si>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</si>
  <si>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</si>
  <si>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</si>
  <si>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</si>
  <si>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</si>
  <si>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</si>
  <si>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</si>
  <si>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</si>
  <si>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</si>
  <si>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</si>
  <si>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</si>
  <si>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</si>
  <si>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</si>
  <si>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</si>
  <si>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</si>
  <si>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</si>
  <si>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</si>
  <si>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</si>
  <si>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</si>
  <si>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</si>
  <si>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</si>
  <si>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</si>
  <si>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</si>
  <si>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</si>
  <si>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</si>
  <si>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</si>
  <si>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</si>
  <si>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</si>
  <si>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</si>
  <si>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</si>
  <si>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</si>
  <si>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</si>
  <si>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</si>
  <si>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</si>
  <si>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</si>
  <si>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</si>
  <si>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</si>
  <si>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</si>
  <si>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</si>
  <si>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</si>
  <si>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</si>
  <si>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</si>
  <si>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</si>
  <si>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</si>
  <si>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</si>
  <si>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</si>
  <si>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</si>
  <si>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</si>
  <si>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</si>
  <si>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</si>
  <si>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</si>
  <si>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</si>
  <si>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</si>
  <si>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</si>
  <si>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</si>
  <si>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</si>
  <si>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</si>
  <si>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</si>
  <si>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</si>
  <si>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</si>
  <si>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</si>
  <si>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</si>
  <si>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</si>
  <si>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</si>
  <si>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</si>
  <si>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</si>
  <si>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</si>
  <si>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</si>
  <si>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</si>
  <si>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</si>
  <si>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</si>
  <si>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</si>
  <si>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</si>
  <si>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</si>
  <si>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</si>
  <si>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</si>
  <si>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</si>
  <si>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</si>
  <si>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</si>
  <si>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</si>
  <si>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</si>
  <si>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</si>
  <si>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</si>
  <si>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</si>
  <si>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</si>
  <si>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</si>
  <si>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</si>
  <si>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</si>
  <si>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</si>
  <si>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</si>
  <si>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</si>
  <si>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</si>
  <si>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</si>
  <si>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</si>
  <si>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</si>
  <si>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</si>
  <si>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</si>
  <si>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</si>
  <si>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</si>
  <si>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</si>
  <si>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</si>
  <si>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</si>
  <si>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</si>
  <si>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</si>
  <si>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</si>
  <si>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</si>
  <si>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</si>
  <si>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</si>
  <si>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</si>
  <si>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</si>
  <si>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</si>
  <si>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</si>
  <si>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</si>
  <si>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</si>
  <si>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</si>
  <si>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</si>
  <si>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</si>
  <si>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</si>
  <si>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</si>
  <si>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</si>
  <si>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</si>
  <si>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</si>
  <si>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</si>
  <si>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</si>
  <si>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</si>
  <si>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</si>
  <si>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</si>
  <si>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</si>
  <si>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</si>
  <si>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</si>
  <si>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</si>
  <si>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</si>
  <si>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</si>
  <si>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</si>
  <si>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</si>
  <si>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</si>
  <si>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</si>
  <si>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</si>
  <si>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</si>
  <si>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</si>
  <si>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</si>
  <si>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</si>
  <si>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</si>
  <si>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</si>
  <si>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</si>
  <si>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</si>
  <si>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</si>
  <si>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</si>
  <si>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</si>
  <si>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</si>
  <si>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</si>
  <si>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</si>
  <si>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</si>
  <si>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</si>
  <si>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</si>
  <si>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</si>
  <si>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</si>
  <si>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</si>
  <si>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</si>
  <si>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</si>
  <si>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</si>
  <si>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</si>
  <si>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</si>
  <si>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</si>
  <si>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</si>
  <si>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</si>
  <si>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</si>
  <si>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</si>
  <si>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</si>
  <si>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</si>
  <si>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</si>
  <si>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</si>
  <si>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</si>
  <si>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</si>
  <si>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</si>
  <si>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</si>
  <si>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</si>
  <si>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</si>
  <si>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</si>
  <si>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</si>
  <si>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</si>
  <si>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</si>
  <si>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</si>
  <si>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</si>
  <si>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</si>
  <si>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</si>
  <si>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</si>
  <si>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</si>
  <si>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</si>
  <si>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</si>
  <si>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</si>
  <si>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</si>
  <si>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</si>
  <si>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</si>
  <si>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</si>
  <si>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</si>
  <si>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</si>
  <si>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</si>
  <si>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</si>
  <si>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</si>
  <si>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</si>
  <si>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</si>
  <si>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</si>
  <si>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</si>
  <si>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</si>
  <si>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</si>
  <si>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</si>
  <si>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</si>
  <si>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</si>
  <si>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</si>
  <si>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</si>
  <si>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</si>
  <si>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</si>
  <si>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</si>
  <si>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</si>
  <si>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</si>
  <si>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</si>
  <si>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</si>
  <si>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</si>
  <si>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</si>
  <si>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</si>
  <si>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</si>
  <si>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</si>
  <si>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</si>
  <si>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</si>
  <si>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</si>
  <si>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</si>
  <si>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</si>
  <si>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</si>
  <si>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</si>
  <si>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</si>
  <si>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</si>
  <si>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</si>
  <si>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</si>
  <si>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</si>
  <si>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</si>
  <si>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</si>
  <si>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</si>
  <si>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</si>
  <si>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</si>
  <si>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</si>
  <si>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</si>
  <si>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</si>
  <si>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</si>
  <si>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</si>
  <si>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</si>
  <si>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</si>
  <si>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</si>
  <si>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</si>
  <si>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</si>
  <si>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</si>
  <si>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</si>
  <si>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</si>
  <si>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</si>
  <si>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</si>
  <si>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</si>
  <si>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</si>
  <si>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</si>
  <si>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</si>
  <si>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</si>
  <si>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</si>
  <si>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</si>
  <si>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</si>
  <si>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</si>
  <si>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</si>
  <si>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</si>
  <si>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</si>
  <si>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</si>
  <si>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</si>
  <si>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</si>
  <si>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</si>
  <si>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</si>
  <si>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</si>
  <si>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</si>
  <si>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</si>
  <si>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</si>
  <si>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</si>
  <si>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</si>
  <si>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</si>
  <si>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</si>
  <si>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</si>
  <si>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</si>
  <si>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</si>
  <si>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</si>
  <si>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</si>
  <si>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</si>
  <si>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</si>
  <si>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</si>
  <si>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</si>
  <si>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</si>
  <si>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</si>
  <si>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</si>
  <si>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</si>
  <si>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</si>
  <si>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</si>
  <si>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</si>
  <si>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</si>
  <si>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</si>
  <si>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</si>
  <si>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</si>
  <si>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</si>
  <si>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</si>
  <si>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</si>
  <si>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</si>
  <si>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</si>
  <si>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</si>
  <si>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</si>
  <si>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</si>
  <si>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</si>
  <si>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</si>
  <si>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</si>
  <si>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</si>
  <si>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</si>
  <si>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</si>
  <si>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</si>
  <si>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</si>
  <si>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</si>
  <si>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</si>
  <si>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</si>
  <si>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</si>
  <si>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</si>
  <si>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</si>
  <si>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</si>
  <si>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</si>
  <si>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</si>
  <si>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</si>
  <si>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</si>
  <si>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</si>
  <si>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</si>
  <si>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</si>
  <si>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</si>
  <si>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</si>
  <si>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</si>
  <si>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</si>
  <si>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</si>
  <si>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</si>
  <si>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</si>
  <si>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</si>
  <si>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</si>
  <si>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</si>
  <si>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</si>
  <si>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</si>
  <si>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</si>
  <si>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</si>
  <si>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</si>
  <si>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</si>
  <si>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</si>
  <si>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</si>
  <si>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</si>
  <si>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</si>
  <si>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</si>
  <si>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</si>
  <si>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</si>
  <si>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</si>
  <si>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</si>
  <si>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</si>
  <si>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</si>
  <si>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</si>
  <si>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</si>
  <si>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</si>
  <si>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</si>
  <si>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</si>
  <si>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</si>
  <si>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</si>
  <si>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</si>
  <si>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</si>
  <si>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</si>
  <si>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</si>
  <si>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</si>
  <si>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</si>
  <si>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</si>
  <si>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</si>
  <si>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</si>
  <si>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</si>
  <si>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</si>
  <si>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</si>
  <si>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</si>
  <si>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</si>
  <si>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</si>
  <si>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</si>
  <si>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</si>
  <si>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</si>
  <si>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</si>
  <si>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</si>
  <si>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</si>
  <si>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</si>
  <si>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</si>
  <si>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</si>
  <si>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</si>
  <si>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</si>
  <si>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</si>
  <si>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</si>
  <si>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</si>
  <si>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</si>
  <si>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</si>
  <si>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</si>
  <si>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</si>
  <si>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</si>
  <si>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</si>
  <si>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</si>
  <si>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</si>
  <si>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</si>
  <si>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</si>
  <si>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</si>
  <si>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</si>
  <si>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</si>
  <si>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</si>
  <si>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</si>
  <si>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</si>
  <si>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</si>
  <si>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</si>
  <si>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</si>
  <si>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</si>
  <si>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</si>
  <si>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</si>
  <si>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</si>
  <si>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</si>
  <si>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</si>
  <si>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</si>
  <si>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Итого по Верхнеуфалейскому городскому округу</t>
  </si>
  <si>
    <t>Итого по Златоустовскому городскому округу</t>
  </si>
  <si>
    <t>Итого по Карабашскому городскому округу</t>
  </si>
  <si>
    <t>Итого по Кыштымскому городскому округу</t>
  </si>
  <si>
    <t>Итого по Озерскому городскому округу</t>
  </si>
  <si>
    <t>Итого по Снежинскому городскому округу</t>
  </si>
  <si>
    <t>г. Троицк, ул. им. А.М. Климова, д. 42</t>
  </si>
  <si>
    <t>г. Троицк, ул. им. А.М. Климова, д. 46</t>
  </si>
  <si>
    <t>г. Троицк, ул. им. М.В. Фрунзе, д. 21</t>
  </si>
  <si>
    <t>г. Троицк, ул. им. М.В. Фрунзе, д. 26</t>
  </si>
  <si>
    <t>г. Троицк, ул. им. М.В. Фрунзе, д. 2Б</t>
  </si>
  <si>
    <t>г. Троицк, ул. им. М.В. Фрунзе, д. 30</t>
  </si>
  <si>
    <t>г. Троицк, ул. им. М.В. Фрунзе, д. 32</t>
  </si>
  <si>
    <t>г. Троицк, ул. им. М.В. Фрунзе, д. 34</t>
  </si>
  <si>
    <t>г. Троицк, ул. им. Ю.А. Гагарина, д. 15</t>
  </si>
  <si>
    <t>г. Троицк, ул. им. Ю.А. Гагарина, д. 35</t>
  </si>
  <si>
    <t>г. Троицк, ул. им. Ю.А. Гагарина, д. 60</t>
  </si>
  <si>
    <t>Итого по Троицкому городскому округу</t>
  </si>
  <si>
    <t>Итого по Чебаркульскому городскому округу</t>
  </si>
  <si>
    <t>Итого по Челябинскому городскому округу</t>
  </si>
  <si>
    <t>Итого пр Южноуральскому городскому округу</t>
  </si>
  <si>
    <t>Итого по Агаповскому муниципальному району</t>
  </si>
  <si>
    <t>Итого по Аргаяшскому муниципальному району</t>
  </si>
  <si>
    <t>г. Аша, ул. С. Юлаева, д. 14</t>
  </si>
  <si>
    <t>Итого по Ашинскому муниципальному району</t>
  </si>
  <si>
    <t>Итого по Брединскому муниципальному району</t>
  </si>
  <si>
    <t>Итого по Варненскому муниципальному району</t>
  </si>
  <si>
    <t>Итого по Верхнеуральскому муниципальному району</t>
  </si>
  <si>
    <t>Итого по Еманжелинскому муниципальному району</t>
  </si>
  <si>
    <t>Итого по Еткульскому муниципальному району</t>
  </si>
  <si>
    <t>Итого по Карталинскому муниципальному району</t>
  </si>
  <si>
    <t>Итого по Каслинскому муниципальному району</t>
  </si>
  <si>
    <t>Итого по Катав-Ивановскому муниципальному району</t>
  </si>
  <si>
    <t>Итого по Коркинскому муниципальному району</t>
  </si>
  <si>
    <t>Итого по Красноармейскому муниципальному району</t>
  </si>
  <si>
    <t>Итого по Кунашакскому муниципальному району</t>
  </si>
  <si>
    <t>Итого по Кусинскому муниципальному району</t>
  </si>
  <si>
    <t>Итого по Нагайбакскому муниципальному району</t>
  </si>
  <si>
    <t>Итого по Нязепетровскому муниципальному району</t>
  </si>
  <si>
    <t>Итого по Октябрьскому муниципальному району</t>
  </si>
  <si>
    <t>Итого по Пластовскому муниципальному району</t>
  </si>
  <si>
    <t>Итого по Саткинскому муниципальному району</t>
  </si>
  <si>
    <t>Итого по Сосновскому муниципальному району</t>
  </si>
  <si>
    <t>Итого по Троицкому муниципальному району</t>
  </si>
  <si>
    <t>Итого по Увельскому муниципальному району</t>
  </si>
  <si>
    <t>Итого по Уйскому муниципальному району</t>
  </si>
  <si>
    <t>Итого по Чебаркульскому муниципальному району</t>
  </si>
  <si>
    <t>того по Чесменскому муниципальному району</t>
  </si>
  <si>
    <t>Итого по Челябинской области</t>
  </si>
  <si>
    <t>г. Златоуст, ул. им. Н.Б. Скворцова, д. 9</t>
  </si>
  <si>
    <t>г. Златоуст, ул. им. Ф.Ф. Сыромолотова, д. 4</t>
  </si>
  <si>
    <t>Осуществление строительного контроля работ, установленных нормативным правовым актом Челябинской области</t>
  </si>
  <si>
    <t xml:space="preserve">Министр строительства и инфраструктуры Челябинской области </t>
  </si>
  <si>
    <t>В.А. Тупикин</t>
  </si>
  <si>
    <t>Согласовано:</t>
  </si>
  <si>
    <t xml:space="preserve">Заместитель Министра </t>
  </si>
  <si>
    <t>И.В. Белавкин</t>
  </si>
  <si>
    <t>Первый заместитель Министра</t>
  </si>
  <si>
    <t xml:space="preserve">Начальник управления инженерной инфраструктуры </t>
  </si>
  <si>
    <t>Л.П. Алпатова</t>
  </si>
  <si>
    <t xml:space="preserve">Заместитель начальника управления инженерной инфраструктуры </t>
  </si>
  <si>
    <t>Е.Г. Шевцова</t>
  </si>
  <si>
    <t>Глава Увельского муниципального района                                             C.Г. Рослов</t>
  </si>
  <si>
    <t xml:space="preserve">ПРИЛОЖЕНИЕ 2                                                                                                                   к краткосрочному плану реализации региональной программы капитального ремонта общего имущества в многоквартирных домах Челябинской области на 2019-2021 годы 
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</si>
</sst>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>
  <numFmts count="7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&quot;₽&quot;_-;\-* #,##0.00\ &quot;₽&quot;_-;_-* &quot;-&quot;??\ &quot;₽&quot;_-;_-@_-"/>
    <numFmt numFmtId="165" formatCode="_-* #,##0.00\ _₽_-;\-* #,##0.00\ _₽_-;_-* &quot;-&quot;??\ _₽_-;_-@_-"/>
    <numFmt numFmtId="166" formatCode="#,##0.00_р_."/>
    <numFmt numFmtId="167" formatCode="_-* #,##0.00\ _₽_-;\-* #,##0.00\ _₽_-;_-* \-??\ _₽_-;_-@_-"/>
    <numFmt numFmtId="168" formatCode="dd/mm/yy;@"/>
  </numFmts>
  <fonts count="20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2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</font>
    <font>
      <sz val="20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0"/>
      <name val="Tahoma"/>
      <family val="2"/>
      <charset val="204"/>
    </font>
    <font>
      <sz val="1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0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3">
    <xf numFmtId="0" fontId="0" fillId="0" borderId="0"/>
    <xf numFmtId="0" fontId="3" fillId="0" borderId="0">
      <alignment horizontal="right" vertical="top" wrapText="1"/>
    </xf>
    <xf numFmtId="0" fontId="4" fillId="0" borderId="0"/>
    <xf numFmtId="167" fontId="4" fillId="0" borderId="0" applyBorder="0" applyProtection="0"/>
    <xf numFmtId="0" fontId="5" fillId="0" borderId="0"/>
    <xf numFmtId="0" fontId="7" fillId="0" borderId="0"/>
    <xf numFmtId="0" fontId="7" fillId="0" borderId="0"/>
    <xf numFmtId="0" fontId="5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Border="0" applyProtection="0"/>
    <xf numFmtId="0" fontId="10" fillId="0" borderId="0"/>
    <xf numFmtId="165" fontId="5" fillId="0" borderId="0" applyFont="0" applyFill="0" applyBorder="0" applyAlignment="0" applyProtection="0"/>
    <xf numFmtId="0" fontId="4" fillId="0" borderId="0"/>
    <xf numFmtId="166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167" fontId="4" fillId="0" borderId="0" applyBorder="0" applyProtection="0"/>
    <xf numFmtId="0" fontId="5" fillId="0" borderId="0"/>
    <xf numFmtId="0" fontId="11" fillId="0" borderId="3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43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43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4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80">
    <xf numFmtId="0" fontId="0" fillId="0" borderId="0" xfId="0"/>
    <xf numFmtId="166" fontId="1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>
      <alignment horizontal="center" vertical="center" wrapText="1"/>
    </xf>
    <xf numFmtId="0" fontId="2" fillId="0" borderId="2" xfId="0" applyFont="1" applyBorder="1"/>
    <xf numFmtId="4" fontId="2" fillId="0" borderId="2" xfId="0" applyNumberFormat="1" applyFont="1" applyBorder="1" applyAlignment="1">
      <alignment horizontal="center" vertical="center"/>
    </xf>
    <xf numFmtId="3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6" fillId="0" borderId="0" xfId="0" applyFont="1" applyFill="1" applyAlignment="1">
      <alignment horizontal="center" vertical="center"/>
    </xf>
    <xf numFmtId="0" fontId="2" fillId="0" borderId="0" xfId="0" applyFont="1" applyBorder="1"/>
    <xf numFmtId="0" fontId="9" fillId="0" borderId="0" xfId="0" applyFont="1" applyFill="1" applyAlignment="1">
      <alignment horizontal="center" vertical="center"/>
    </xf>
    <xf numFmtId="4" fontId="0" fillId="0" borderId="0" xfId="0" applyNumberFormat="1"/>
    <xf numFmtId="0" fontId="0" fillId="2" borderId="0" xfId="0" applyFill="1"/>
    <xf numFmtId="4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/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/>
    </xf>
    <xf numFmtId="4" fontId="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3" fontId="1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12" fillId="0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vertical="center"/>
    </xf>
    <xf numFmtId="0" fontId="13" fillId="2" borderId="0" xfId="0" applyFont="1" applyFill="1"/>
    <xf numFmtId="0" fontId="13" fillId="0" borderId="0" xfId="0" applyFont="1" applyAlignment="1">
      <alignment vertical="center"/>
    </xf>
    <xf numFmtId="0" fontId="14" fillId="2" borderId="0" xfId="0" applyFont="1" applyFill="1" applyAlignment="1"/>
    <xf numFmtId="0" fontId="14" fillId="2" borderId="0" xfId="0" applyFont="1" applyFill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7" fillId="2" borderId="0" xfId="0" applyFont="1" applyFill="1"/>
    <xf numFmtId="166" fontId="1" fillId="0" borderId="2" xfId="0" applyNumberFormat="1" applyFont="1" applyFill="1" applyBorder="1" applyAlignment="1" applyProtection="1">
      <alignment horizontal="center" vertical="center" wrapText="1"/>
      <protection locked="0"/>
    </xf>
    <xf numFmtId="166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right"/>
    </xf>
    <xf numFmtId="0" fontId="17" fillId="0" borderId="0" xfId="0" applyFont="1" applyFill="1" applyAlignment="1">
      <alignment horizontal="left" vertical="center" wrapText="1"/>
    </xf>
    <xf numFmtId="0" fontId="17" fillId="0" borderId="0" xfId="0" applyFont="1" applyAlignment="1">
      <alignment horizontal="right"/>
    </xf>
    <xf numFmtId="0" fontId="15" fillId="0" borderId="0" xfId="0" applyFont="1" applyFill="1" applyAlignment="1">
      <alignment horizontal="center" vertical="center" wrapText="1"/>
    </xf>
    <xf numFmtId="0" fontId="15" fillId="2" borderId="0" xfId="0" applyFont="1" applyFill="1"/>
    <xf numFmtId="0" fontId="15" fillId="2" borderId="0" xfId="0" applyFont="1" applyFill="1" applyAlignment="1"/>
    <xf numFmtId="0" fontId="19" fillId="0" borderId="0" xfId="0" applyFont="1"/>
    <xf numFmtId="0" fontId="18" fillId="0" borderId="0" xfId="0" applyFont="1"/>
    <xf numFmtId="0" fontId="12" fillId="0" borderId="0" xfId="0" applyFont="1" applyFill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 wrapText="1"/>
    </xf>
    <xf numFmtId="166" fontId="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Alignment="1">
      <alignment horizontal="right" vertical="center"/>
    </xf>
    <xf numFmtId="3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left" vertical="center"/>
    </xf>
    <xf numFmtId="166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Alignment="1">
      <alignment horizontal="left" vertical="center" wrapText="1"/>
    </xf>
    <xf numFmtId="3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horizontal="right"/>
    </xf>
    <xf numFmtId="0" fontId="15" fillId="2" borderId="0" xfId="0" applyFont="1" applyFill="1" applyAlignment="1">
      <alignment horizontal="center"/>
    </xf>
    <xf numFmtId="0" fontId="15" fillId="0" borderId="0" xfId="0" applyFont="1" applyAlignment="1">
      <alignment horizontal="right"/>
    </xf>
    <xf numFmtId="0" fontId="17" fillId="0" borderId="0" xfId="0" applyFont="1" applyFill="1" applyAlignment="1">
      <alignment horizontal="left" vertical="center" wrapText="1"/>
    </xf>
    <xf numFmtId="0" fontId="17" fillId="0" borderId="0" xfId="0" applyFont="1" applyAlignment="1">
      <alignment horizontal="right"/>
    </xf>
    <xf numFmtId="0" fontId="15" fillId="0" borderId="0" xfId="0" applyFont="1" applyFill="1" applyAlignment="1">
      <alignment horizontal="center" vertical="center" wrapText="1"/>
    </xf>
  </cellXfs>
  <cellStyles count="93">
    <cellStyle name="BodyStyle" xfId="28"/>
    <cellStyle name="Excel Built-in Normal" xfId="5"/>
    <cellStyle name="Excel Built-in Normal 2" xfId="73"/>
    <cellStyle name="Excel Built-in Normal 3" xfId="70"/>
    <cellStyle name="Денежный 2" xfId="74"/>
    <cellStyle name="Денежный 3" xfId="71"/>
    <cellStyle name="Итоги" xfId="1"/>
    <cellStyle name="Обычный" xfId="0" builtinId="0"/>
    <cellStyle name="Обычный 10" xfId="6"/>
    <cellStyle name="Обычный 10 2" xfId="75"/>
    <cellStyle name="Обычный 10 2 2 2" xfId="76"/>
    <cellStyle name="Обычный 10 2 2 2 2 3 3 3" xfId="2"/>
    <cellStyle name="Обычный 10 3" xfId="36"/>
    <cellStyle name="Обычный 11" xfId="7"/>
    <cellStyle name="Обычный 11 2" xfId="42"/>
    <cellStyle name="Обычный 12" xfId="50"/>
    <cellStyle name="Обычный 13" xfId="51"/>
    <cellStyle name="Обычный 16 2" xfId="77"/>
    <cellStyle name="Обычный 16 3 2" xfId="78"/>
    <cellStyle name="Обычный 16 3 3 2" xfId="79"/>
    <cellStyle name="Обычный 16 3 3 3 2 2 2" xfId="80"/>
    <cellStyle name="Обычный 18 2 2 2" xfId="81"/>
    <cellStyle name="Обычный 2" xfId="4"/>
    <cellStyle name="Обычный 2 2" xfId="22"/>
    <cellStyle name="Обычный 2 2 2 2 2 2 3 2 2 2 2 2 2 2 2 2 2 2 4 3 2 2 2 4 2 2 2 3 2 2 4 2 2 2" xfId="82"/>
    <cellStyle name="Обычный 2 2 2 2 2 2 3 2 2 2 2 2 2 2 2 2 2 2 4 3 2 2 2 4 2 2 2 3 2 2 4 2 2 2 2 2" xfId="83"/>
    <cellStyle name="Обычный 2 2 2 2 2 2 3 2 2 2 2 2 2 2 2 2 2 2 4 3 2 2 2 4 2 2 2 3 2 2 4 2 2 2 2 3 3 2" xfId="84"/>
    <cellStyle name="Обычный 2 2 2 2 2 2 3 2 2 2 2 2 2 2 2 2 2 2 4 3 2 2 2 4 2 2 2 3 2 2 4 2 2 2 2 3 3 3 2 2 2" xfId="85"/>
    <cellStyle name="Обычный 2 2 2 2 2 2 3 2 2 2 2 2 2 2 2 2 2 2 4 3 2 2 2 4 2 2 2 3 2 2 4 2 2 2 3" xfId="86"/>
    <cellStyle name="Обычный 2 2 2 2 2 2 3 2 2 2 2 2 2 2 2 2 2 2 4 3 2 2 2 4 2 2 2 3 2 2 4 2 2 2 3 2" xfId="87"/>
    <cellStyle name="Обычный 2 2 2 2 2 2 3 2 2 2 2 2 2 2 2 2 2 2 4 3 2 2 2 4 2 2 2 3 2 2 4 2 2 2 3 3 2 2 2" xfId="88"/>
    <cellStyle name="Обычный 2 2 2 2 3 2 3 2 2 2 2 2 2 2 2 2 2 2 2 4 3 2 2 2 4 2 2 2 3 2 2 4 2 2 2 2 2 2 3 2 2 2 2 2 2 2 2 2 2 2 2 2 2" xfId="89"/>
    <cellStyle name="Обычный 2 3" xfId="27"/>
    <cellStyle name="Обычный 2 3 2 2 2 2 3 2 2 2 2 2 2 2 2 2 2 2 2 2 2 4 2 2 2 2 3 2 2 2 3 2 2 2 2 2 2 2 2 2 2 2 2 2 2 2 2 2 2 2 2 2 2 2 2 2 2 2 2" xfId="90"/>
    <cellStyle name="Обычный 2 3 2 2 2 2 3 2 2 2 2 2 2 2 2 2 2 2 2 4 3 2 2 2 4 2 2 2 3 2 2 4 2 2 2 2 2 2 3 2 2 2 2 2 2 2" xfId="91"/>
    <cellStyle name="Обычный 2 3 2 2 3 2 3 2 2 2 2 2 2 2 2 2 2 2 2 4 3 2 2 2 4 2 2 2 3 2 2 4 2 2 2 2 2 2 3 2 2 2 2 2 2 2 2 2 2 2 2 2 2" xfId="92"/>
    <cellStyle name="Обычный 2 4" xfId="16"/>
    <cellStyle name="Обычный 25" xfId="29"/>
    <cellStyle name="Обычный 27" xfId="43"/>
    <cellStyle name="Обычный 29" xfId="52"/>
    <cellStyle name="Обычный 3" xfId="8"/>
    <cellStyle name="Обычный 3 2" xfId="47"/>
    <cellStyle name="Обычный 3 3" xfId="72"/>
    <cellStyle name="Обычный 31" xfId="53"/>
    <cellStyle name="Обычный 31 2" xfId="20"/>
    <cellStyle name="Обычный 33" xfId="54"/>
    <cellStyle name="Обычный 34" xfId="9"/>
    <cellStyle name="Обычный 34 2" xfId="46"/>
    <cellStyle name="Обычный 37" xfId="30"/>
    <cellStyle name="Обычный 38" xfId="10"/>
    <cellStyle name="Обычный 38 2" xfId="55"/>
    <cellStyle name="Обычный 39" xfId="56"/>
    <cellStyle name="Обычный 4" xfId="39"/>
    <cellStyle name="Обычный 4 2" xfId="57"/>
    <cellStyle name="Обычный 40" xfId="37"/>
    <cellStyle name="Обычный 41" xfId="31"/>
    <cellStyle name="Обычный 42" xfId="41"/>
    <cellStyle name="Обычный 43" xfId="58"/>
    <cellStyle name="Обычный 44" xfId="11"/>
    <cellStyle name="Обычный 44 2" xfId="48"/>
    <cellStyle name="Обычный 45" xfId="21"/>
    <cellStyle name="Обычный 46" xfId="12"/>
    <cellStyle name="Обычный 47 2" xfId="45"/>
    <cellStyle name="Обычный 48 2" xfId="59"/>
    <cellStyle name="Обычный 5" xfId="13"/>
    <cellStyle name="Обычный 5 2" xfId="32"/>
    <cellStyle name="Обычный 50" xfId="60"/>
    <cellStyle name="Обычный 51" xfId="61"/>
    <cellStyle name="Обычный 52" xfId="62"/>
    <cellStyle name="Обычный 53" xfId="63"/>
    <cellStyle name="Обычный 54" xfId="64"/>
    <cellStyle name="Обычный 55" xfId="65"/>
    <cellStyle name="Обычный 56" xfId="44"/>
    <cellStyle name="Обычный 57" xfId="66"/>
    <cellStyle name="Обычный 58" xfId="67"/>
    <cellStyle name="Обычный 6" xfId="18"/>
    <cellStyle name="Обычный 6 2" xfId="68"/>
    <cellStyle name="Обычный 60" xfId="24"/>
    <cellStyle name="Обычный 61" xfId="23"/>
    <cellStyle name="Обычный 62" xfId="38"/>
    <cellStyle name="Обычный 7" xfId="33"/>
    <cellStyle name="Обычный 8" xfId="49"/>
    <cellStyle name="Обычный 8 2" xfId="69"/>
    <cellStyle name="Обычный 9" xfId="14"/>
    <cellStyle name="Обычный 9 2" xfId="35"/>
    <cellStyle name="Финансовый 2" xfId="3"/>
    <cellStyle name="Финансовый 2 2" xfId="15"/>
    <cellStyle name="Финансовый 2 3" xfId="26"/>
    <cellStyle name="Финансовый 2 4" xfId="40"/>
    <cellStyle name="Финансовый 2 5" xfId="19"/>
    <cellStyle name="Финансовый 3" xfId="25"/>
    <cellStyle name="Финансовый 4" xfId="34"/>
    <cellStyle name="Финансовый 5" xfId="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Y1356"/>
  <sheetViews>
    <sheetView topLeftCell="D1" workbookViewId="0">
      <selection activeCell="G13" sqref="G13"/>
    </sheetView>
  </sheetViews>
  <sheetFormatPr defaultRowHeight="15"/>
  <cols>
    <col min="1" max="1" width="45" hidden="1" customWidth="1"/>
    <col min="2" max="3" width="45" style="11" hidden="1" customWidth="1"/>
    <col min="4" max="4" width="10.42578125" customWidth="1"/>
    <col min="5" max="5" width="55.85546875" customWidth="1"/>
    <col min="6" max="6" width="28.5703125" customWidth="1"/>
    <col min="7" max="7" width="15.42578125" customWidth="1"/>
    <col min="8" max="10" width="14.140625" customWidth="1"/>
    <col min="11" max="11" width="16.28515625" customWidth="1"/>
    <col min="12" max="13" width="14.140625" customWidth="1"/>
    <col min="14" max="14" width="9.140625" customWidth="1"/>
    <col min="15" max="15" width="15.42578125" customWidth="1"/>
    <col min="16" max="16" width="9.140625" customWidth="1"/>
    <col min="17" max="17" width="14.28515625" customWidth="1"/>
    <col min="18" max="18" width="9.140625" customWidth="1"/>
    <col min="19" max="19" width="15.42578125" customWidth="1"/>
    <col min="21" max="23" width="14.28515625" bestFit="1" customWidth="1"/>
    <col min="24" max="24" width="15.5703125" bestFit="1" customWidth="1"/>
    <col min="25" max="25" width="14.28515625" bestFit="1" customWidth="1"/>
    <col min="26" max="30" width="13.140625" bestFit="1" customWidth="1"/>
    <col min="31" max="32" width="14.28515625" bestFit="1" customWidth="1"/>
    <col min="33" max="33" width="13.140625" bestFit="1" customWidth="1"/>
    <col min="34" max="34" width="15.42578125" bestFit="1" customWidth="1"/>
    <col min="35" max="35" width="14.28515625" bestFit="1" customWidth="1"/>
    <col min="36" max="36" width="11.28515625" bestFit="1" customWidth="1"/>
    <col min="37" max="37" width="13.140625" bestFit="1" customWidth="1"/>
    <col min="38" max="38" width="14.42578125" bestFit="1" customWidth="1"/>
    <col min="39" max="41" width="13.140625" bestFit="1" customWidth="1"/>
    <col min="42" max="42" width="11.28515625" bestFit="1" customWidth="1"/>
    <col min="43" max="43" width="13.140625" bestFit="1" customWidth="1"/>
    <col min="44" max="44" width="11.28515625" bestFit="1" customWidth="1"/>
    <col min="46" max="46" width="13.140625" bestFit="1" customWidth="1"/>
    <col min="47" max="47" width="11.28515625" bestFit="1" customWidth="1"/>
    <col min="48" max="49" width="13.140625" bestFit="1" customWidth="1"/>
    <col min="50" max="51" width="11.28515625" bestFit="1" customWidth="1"/>
  </cols>
  <sheetData>
    <row r="1" spans="1:51" ht="132" customHeight="1">
      <c r="A1" s="11"/>
      <c r="D1" s="12"/>
      <c r="E1" s="12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56" t="s">
        <v>1421</v>
      </c>
      <c r="AR1" s="56"/>
      <c r="AS1" s="56"/>
      <c r="AT1" s="56"/>
      <c r="AU1" s="56"/>
      <c r="AV1" s="56"/>
      <c r="AW1" s="56"/>
      <c r="AX1" s="56"/>
      <c r="AY1" s="56"/>
    </row>
    <row r="2" spans="1:51" ht="27.75">
      <c r="A2" s="11"/>
      <c r="D2" s="58" t="s">
        <v>1422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</row>
    <row r="3" spans="1:51" ht="7.5" customHeight="1"/>
    <row r="4" spans="1:51" hidden="1"/>
    <row r="5" spans="1:51" ht="28.5" customHeight="1">
      <c r="A5" s="59" t="s">
        <v>0</v>
      </c>
      <c r="B5" s="8"/>
      <c r="C5" s="8"/>
      <c r="D5" s="59" t="s">
        <v>1</v>
      </c>
      <c r="E5" s="62" t="s">
        <v>2</v>
      </c>
      <c r="F5" s="65" t="s">
        <v>3</v>
      </c>
      <c r="G5" s="57" t="s">
        <v>4</v>
      </c>
      <c r="H5" s="57"/>
      <c r="I5" s="57"/>
      <c r="J5" s="57"/>
      <c r="K5" s="57"/>
      <c r="L5" s="57"/>
      <c r="M5" s="57"/>
      <c r="N5" s="57" t="s">
        <v>4</v>
      </c>
      <c r="O5" s="57"/>
      <c r="P5" s="57"/>
      <c r="Q5" s="57"/>
      <c r="R5" s="57"/>
      <c r="S5" s="57"/>
      <c r="T5" s="57"/>
      <c r="U5" s="57"/>
      <c r="V5" s="66" t="s">
        <v>5</v>
      </c>
      <c r="W5" s="66"/>
      <c r="X5" s="65" t="s">
        <v>6</v>
      </c>
      <c r="Y5" s="57" t="s">
        <v>7</v>
      </c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66" t="s">
        <v>8</v>
      </c>
      <c r="AK5" s="66"/>
      <c r="AL5" s="65" t="s">
        <v>9</v>
      </c>
      <c r="AM5" s="57" t="s">
        <v>10</v>
      </c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66" t="s">
        <v>11</v>
      </c>
      <c r="AY5" s="66"/>
    </row>
    <row r="6" spans="1:51" ht="22.5" customHeight="1">
      <c r="A6" s="60"/>
      <c r="B6" s="9"/>
      <c r="C6" s="9"/>
      <c r="D6" s="60"/>
      <c r="E6" s="63"/>
      <c r="F6" s="65"/>
      <c r="G6" s="65" t="s">
        <v>12</v>
      </c>
      <c r="H6" s="57" t="s">
        <v>13</v>
      </c>
      <c r="I6" s="57"/>
      <c r="J6" s="57"/>
      <c r="K6" s="57"/>
      <c r="L6" s="57"/>
      <c r="M6" s="57"/>
      <c r="N6" s="65" t="s">
        <v>14</v>
      </c>
      <c r="O6" s="65"/>
      <c r="P6" s="65" t="s">
        <v>15</v>
      </c>
      <c r="Q6" s="65"/>
      <c r="R6" s="65" t="s">
        <v>16</v>
      </c>
      <c r="S6" s="65"/>
      <c r="T6" s="65" t="s">
        <v>17</v>
      </c>
      <c r="U6" s="65"/>
      <c r="V6" s="66" t="s">
        <v>18</v>
      </c>
      <c r="W6" s="66" t="s">
        <v>19</v>
      </c>
      <c r="X6" s="65"/>
      <c r="Y6" s="65" t="s">
        <v>12</v>
      </c>
      <c r="Z6" s="57" t="s">
        <v>13</v>
      </c>
      <c r="AA6" s="57"/>
      <c r="AB6" s="57"/>
      <c r="AC6" s="57"/>
      <c r="AD6" s="57"/>
      <c r="AE6" s="57"/>
      <c r="AF6" s="65" t="s">
        <v>14</v>
      </c>
      <c r="AG6" s="65" t="s">
        <v>15</v>
      </c>
      <c r="AH6" s="65" t="s">
        <v>16</v>
      </c>
      <c r="AI6" s="65" t="s">
        <v>17</v>
      </c>
      <c r="AJ6" s="66" t="s">
        <v>18</v>
      </c>
      <c r="AK6" s="66" t="s">
        <v>19</v>
      </c>
      <c r="AL6" s="65"/>
      <c r="AM6" s="65" t="s">
        <v>12</v>
      </c>
      <c r="AN6" s="57" t="s">
        <v>13</v>
      </c>
      <c r="AO6" s="57"/>
      <c r="AP6" s="57"/>
      <c r="AQ6" s="57"/>
      <c r="AR6" s="57"/>
      <c r="AS6" s="57"/>
      <c r="AT6" s="65" t="s">
        <v>14</v>
      </c>
      <c r="AU6" s="65" t="s">
        <v>15</v>
      </c>
      <c r="AV6" s="65" t="s">
        <v>16</v>
      </c>
      <c r="AW6" s="65" t="s">
        <v>17</v>
      </c>
      <c r="AX6" s="66" t="s">
        <v>20</v>
      </c>
      <c r="AY6" s="66" t="s">
        <v>21</v>
      </c>
    </row>
    <row r="7" spans="1:51" ht="156.75" customHeight="1">
      <c r="A7" s="60"/>
      <c r="B7" s="9"/>
      <c r="C7" s="9"/>
      <c r="D7" s="60"/>
      <c r="E7" s="63"/>
      <c r="F7" s="65"/>
      <c r="G7" s="65"/>
      <c r="H7" s="1" t="s">
        <v>22</v>
      </c>
      <c r="I7" s="1" t="s">
        <v>23</v>
      </c>
      <c r="J7" s="1" t="s">
        <v>24</v>
      </c>
      <c r="K7" s="2" t="s">
        <v>25</v>
      </c>
      <c r="L7" s="3" t="s">
        <v>26</v>
      </c>
      <c r="M7" s="3" t="s">
        <v>27</v>
      </c>
      <c r="N7" s="65"/>
      <c r="O7" s="65"/>
      <c r="P7" s="65"/>
      <c r="Q7" s="65"/>
      <c r="R7" s="65"/>
      <c r="S7" s="65"/>
      <c r="T7" s="65"/>
      <c r="U7" s="65"/>
      <c r="V7" s="66"/>
      <c r="W7" s="66"/>
      <c r="X7" s="65"/>
      <c r="Y7" s="65"/>
      <c r="Z7" s="1" t="s">
        <v>28</v>
      </c>
      <c r="AA7" s="1" t="s">
        <v>29</v>
      </c>
      <c r="AB7" s="1" t="s">
        <v>30</v>
      </c>
      <c r="AC7" s="2" t="s">
        <v>31</v>
      </c>
      <c r="AD7" s="3" t="s">
        <v>32</v>
      </c>
      <c r="AE7" s="3" t="s">
        <v>33</v>
      </c>
      <c r="AF7" s="65"/>
      <c r="AG7" s="65"/>
      <c r="AH7" s="65"/>
      <c r="AI7" s="65"/>
      <c r="AJ7" s="66"/>
      <c r="AK7" s="66"/>
      <c r="AL7" s="65"/>
      <c r="AM7" s="65"/>
      <c r="AN7" s="1" t="s">
        <v>28</v>
      </c>
      <c r="AO7" s="1" t="s">
        <v>29</v>
      </c>
      <c r="AP7" s="1" t="s">
        <v>30</v>
      </c>
      <c r="AQ7" s="2" t="s">
        <v>31</v>
      </c>
      <c r="AR7" s="3" t="s">
        <v>32</v>
      </c>
      <c r="AS7" s="3" t="s">
        <v>33</v>
      </c>
      <c r="AT7" s="65"/>
      <c r="AU7" s="65"/>
      <c r="AV7" s="65"/>
      <c r="AW7" s="65"/>
      <c r="AX7" s="66"/>
      <c r="AY7" s="66"/>
    </row>
    <row r="8" spans="1:51" ht="39.75" customHeight="1">
      <c r="A8" s="61"/>
      <c r="B8" s="10"/>
      <c r="C8" s="10"/>
      <c r="D8" s="61"/>
      <c r="E8" s="64"/>
      <c r="F8" s="4" t="s">
        <v>34</v>
      </c>
      <c r="G8" s="4" t="s">
        <v>34</v>
      </c>
      <c r="H8" s="4" t="s">
        <v>34</v>
      </c>
      <c r="I8" s="4" t="s">
        <v>34</v>
      </c>
      <c r="J8" s="4" t="s">
        <v>34</v>
      </c>
      <c r="K8" s="4" t="s">
        <v>34</v>
      </c>
      <c r="L8" s="4" t="s">
        <v>34</v>
      </c>
      <c r="M8" s="4" t="s">
        <v>34</v>
      </c>
      <c r="N8" s="4" t="s">
        <v>35</v>
      </c>
      <c r="O8" s="4" t="s">
        <v>34</v>
      </c>
      <c r="P8" s="4" t="s">
        <v>35</v>
      </c>
      <c r="Q8" s="4" t="s">
        <v>34</v>
      </c>
      <c r="R8" s="4" t="s">
        <v>35</v>
      </c>
      <c r="S8" s="4" t="s">
        <v>34</v>
      </c>
      <c r="T8" s="4" t="s">
        <v>36</v>
      </c>
      <c r="U8" s="4" t="s">
        <v>34</v>
      </c>
      <c r="V8" s="5" t="s">
        <v>34</v>
      </c>
      <c r="W8" s="5" t="s">
        <v>34</v>
      </c>
      <c r="X8" s="5" t="s">
        <v>34</v>
      </c>
      <c r="Y8" s="5" t="s">
        <v>34</v>
      </c>
      <c r="Z8" s="5" t="s">
        <v>34</v>
      </c>
      <c r="AA8" s="5" t="s">
        <v>34</v>
      </c>
      <c r="AB8" s="5" t="s">
        <v>34</v>
      </c>
      <c r="AC8" s="5" t="s">
        <v>34</v>
      </c>
      <c r="AD8" s="5" t="s">
        <v>34</v>
      </c>
      <c r="AE8" s="5" t="s">
        <v>34</v>
      </c>
      <c r="AF8" s="5" t="s">
        <v>34</v>
      </c>
      <c r="AG8" s="5" t="s">
        <v>34</v>
      </c>
      <c r="AH8" s="5" t="s">
        <v>34</v>
      </c>
      <c r="AI8" s="5" t="s">
        <v>34</v>
      </c>
      <c r="AJ8" s="5" t="s">
        <v>34</v>
      </c>
      <c r="AK8" s="4" t="s">
        <v>34</v>
      </c>
      <c r="AL8" s="4" t="s">
        <v>34</v>
      </c>
      <c r="AM8" s="4" t="s">
        <v>34</v>
      </c>
      <c r="AN8" s="4" t="s">
        <v>34</v>
      </c>
      <c r="AO8" s="4" t="s">
        <v>34</v>
      </c>
      <c r="AP8" s="4" t="s">
        <v>34</v>
      </c>
      <c r="AQ8" s="4" t="s">
        <v>34</v>
      </c>
      <c r="AR8" s="4" t="s">
        <v>34</v>
      </c>
      <c r="AS8" s="4" t="s">
        <v>34</v>
      </c>
      <c r="AT8" s="4" t="s">
        <v>34</v>
      </c>
      <c r="AU8" s="4" t="s">
        <v>34</v>
      </c>
      <c r="AV8" s="4" t="s">
        <v>34</v>
      </c>
      <c r="AW8" s="4" t="s">
        <v>34</v>
      </c>
      <c r="AX8" s="5" t="s">
        <v>34</v>
      </c>
      <c r="AY8" s="4" t="s">
        <v>34</v>
      </c>
    </row>
    <row r="9" spans="1:51" ht="15.75">
      <c r="A9" s="6" t="s">
        <v>112</v>
      </c>
      <c r="B9" s="6" t="s">
        <v>1431</v>
      </c>
      <c r="C9" s="6" t="str">
        <f t="shared" ref="C9:C72" si="0">IF(LEN(D9)&gt;4,D9,C8)</f>
        <v>Верхнеуфалейский городской округ</v>
      </c>
      <c r="D9" s="6" t="s">
        <v>112</v>
      </c>
      <c r="E9" s="6"/>
      <c r="F9" s="7"/>
      <c r="G9" s="7">
        <f t="shared" ref="G9:G72" si="1">H9+I9+J9+K9+L9+M9</f>
        <v>0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>
        <f t="shared" ref="X9:X72" si="2">Y9+AF9+AG9+AH9+AI9+AJ9+AK9</f>
        <v>0</v>
      </c>
      <c r="Y9" s="7">
        <f t="shared" ref="Y9:Y72" si="3">Z9+AA9+AB9+AC9+AD9+AE9</f>
        <v>0</v>
      </c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>
        <f t="shared" ref="AL9:AL72" si="4">AM9+AT9+AU9+AV9+AW9+AX9+AY9</f>
        <v>0</v>
      </c>
      <c r="AM9" s="7">
        <f t="shared" ref="AM9:AM72" si="5">AN9+AO9+AP9+AQ9+AR9+AS9</f>
        <v>0</v>
      </c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spans="1:51" ht="15.75">
      <c r="A10" s="6">
        <v>19401</v>
      </c>
      <c r="B10" s="6" t="s">
        <v>1431</v>
      </c>
      <c r="C10" s="6" t="str">
        <f t="shared" si="0"/>
        <v>Верхнеуфалейский городской округ</v>
      </c>
      <c r="D10" s="6">
        <v>58</v>
      </c>
      <c r="E10" s="6" t="s">
        <v>113</v>
      </c>
      <c r="F10" s="7">
        <v>12947.38</v>
      </c>
      <c r="G10" s="7">
        <f t="shared" si="1"/>
        <v>0</v>
      </c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>
        <f t="shared" si="2"/>
        <v>12947.38</v>
      </c>
      <c r="Y10" s="7">
        <f t="shared" si="3"/>
        <v>0</v>
      </c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>
        <v>12947.38</v>
      </c>
      <c r="AK10" s="7"/>
      <c r="AL10" s="7">
        <f t="shared" si="4"/>
        <v>0</v>
      </c>
      <c r="AM10" s="7">
        <f t="shared" si="5"/>
        <v>0</v>
      </c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</row>
    <row r="11" spans="1:51" ht="15.75">
      <c r="A11" s="6">
        <v>20089</v>
      </c>
      <c r="B11" s="6" t="s">
        <v>1431</v>
      </c>
      <c r="C11" s="6" t="str">
        <f t="shared" si="0"/>
        <v>Верхнеуфалейский городской округ</v>
      </c>
      <c r="D11" s="6">
        <v>59</v>
      </c>
      <c r="E11" s="6" t="s">
        <v>114</v>
      </c>
      <c r="F11" s="7">
        <v>129219.05999999998</v>
      </c>
      <c r="G11" s="7">
        <f t="shared" si="1"/>
        <v>0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>
        <f t="shared" si="2"/>
        <v>129219.05999999998</v>
      </c>
      <c r="Y11" s="7">
        <f t="shared" si="3"/>
        <v>50125.57</v>
      </c>
      <c r="Z11" s="7">
        <v>23129.59</v>
      </c>
      <c r="AA11" s="7"/>
      <c r="AB11" s="7"/>
      <c r="AC11" s="7">
        <v>26995.98</v>
      </c>
      <c r="AD11" s="7"/>
      <c r="AE11" s="7"/>
      <c r="AF11" s="7">
        <v>29541.17</v>
      </c>
      <c r="AG11" s="7"/>
      <c r="AH11" s="7">
        <v>23996.43</v>
      </c>
      <c r="AI11" s="7">
        <v>25555.89</v>
      </c>
      <c r="AJ11" s="7"/>
      <c r="AK11" s="7"/>
      <c r="AL11" s="7">
        <f t="shared" si="4"/>
        <v>0</v>
      </c>
      <c r="AM11" s="7">
        <f t="shared" si="5"/>
        <v>0</v>
      </c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</row>
    <row r="12" spans="1:51" ht="15.75">
      <c r="A12" s="6">
        <v>20451</v>
      </c>
      <c r="B12" s="6" t="s">
        <v>1431</v>
      </c>
      <c r="C12" s="6" t="str">
        <f t="shared" si="0"/>
        <v>Верхнеуфалейский городской округ</v>
      </c>
      <c r="D12" s="6">
        <v>60</v>
      </c>
      <c r="E12" s="6" t="s">
        <v>115</v>
      </c>
      <c r="F12" s="7">
        <v>118539.64</v>
      </c>
      <c r="G12" s="7">
        <f t="shared" si="1"/>
        <v>0</v>
      </c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>
        <f t="shared" si="2"/>
        <v>118539.64</v>
      </c>
      <c r="Y12" s="7">
        <f t="shared" si="3"/>
        <v>26538.46</v>
      </c>
      <c r="Z12" s="7">
        <v>26538.46</v>
      </c>
      <c r="AA12" s="7"/>
      <c r="AB12" s="7"/>
      <c r="AC12" s="7"/>
      <c r="AD12" s="7"/>
      <c r="AE12" s="7"/>
      <c r="AF12" s="7">
        <v>34267.71</v>
      </c>
      <c r="AG12" s="7"/>
      <c r="AH12" s="7">
        <v>27982.94</v>
      </c>
      <c r="AI12" s="7">
        <v>29750.53</v>
      </c>
      <c r="AJ12" s="7"/>
      <c r="AK12" s="7"/>
      <c r="AL12" s="7">
        <f t="shared" si="4"/>
        <v>0</v>
      </c>
      <c r="AM12" s="7">
        <f t="shared" si="5"/>
        <v>0</v>
      </c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</row>
    <row r="13" spans="1:51" ht="15.75">
      <c r="A13" s="6" t="s">
        <v>116</v>
      </c>
      <c r="B13" s="6" t="s">
        <v>1431</v>
      </c>
      <c r="C13" s="6" t="str">
        <f t="shared" si="0"/>
        <v>Верхнеуфалейский городской округ, итого:</v>
      </c>
      <c r="D13" s="6" t="s">
        <v>117</v>
      </c>
      <c r="E13" s="6"/>
      <c r="F13" s="7">
        <v>260706.07999999996</v>
      </c>
      <c r="G13" s="7">
        <f t="shared" si="1"/>
        <v>0</v>
      </c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>
        <f t="shared" si="2"/>
        <v>260706.08000000002</v>
      </c>
      <c r="Y13" s="7">
        <f t="shared" si="3"/>
        <v>76664.03</v>
      </c>
      <c r="Z13" s="7">
        <v>49668.05</v>
      </c>
      <c r="AA13" s="7"/>
      <c r="AB13" s="7"/>
      <c r="AC13" s="7">
        <v>26995.98</v>
      </c>
      <c r="AD13" s="7"/>
      <c r="AE13" s="7"/>
      <c r="AF13" s="7">
        <v>63808.88</v>
      </c>
      <c r="AG13" s="7"/>
      <c r="AH13" s="7">
        <v>51979.369999999995</v>
      </c>
      <c r="AI13" s="7">
        <v>55306.42</v>
      </c>
      <c r="AJ13" s="7">
        <v>12947.38</v>
      </c>
      <c r="AK13" s="7"/>
      <c r="AL13" s="7">
        <f t="shared" si="4"/>
        <v>0</v>
      </c>
      <c r="AM13" s="7">
        <f t="shared" si="5"/>
        <v>0</v>
      </c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</row>
    <row r="14" spans="1:51" ht="15.75">
      <c r="A14" s="6" t="s">
        <v>180</v>
      </c>
      <c r="B14" s="6" t="s">
        <v>1431</v>
      </c>
      <c r="C14" s="6" t="str">
        <f t="shared" si="0"/>
        <v>Златоустовский городской округ</v>
      </c>
      <c r="D14" s="6" t="s">
        <v>180</v>
      </c>
      <c r="E14" s="6"/>
      <c r="F14" s="7"/>
      <c r="G14" s="7">
        <f t="shared" si="1"/>
        <v>0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>
        <f t="shared" si="2"/>
        <v>0</v>
      </c>
      <c r="Y14" s="7">
        <f t="shared" si="3"/>
        <v>0</v>
      </c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>
        <f t="shared" si="4"/>
        <v>0</v>
      </c>
      <c r="AM14" s="7">
        <f t="shared" si="5"/>
        <v>0</v>
      </c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</row>
    <row r="15" spans="1:51" ht="15.75">
      <c r="A15" s="6">
        <v>9345</v>
      </c>
      <c r="B15" s="6" t="s">
        <v>1431</v>
      </c>
      <c r="C15" s="6" t="str">
        <f t="shared" si="0"/>
        <v>Златоустовский городской округ</v>
      </c>
      <c r="D15" s="6">
        <v>117</v>
      </c>
      <c r="E15" s="6" t="s">
        <v>181</v>
      </c>
      <c r="F15" s="7">
        <v>1915312.4500000002</v>
      </c>
      <c r="G15" s="7">
        <f t="shared" si="1"/>
        <v>1855321</v>
      </c>
      <c r="H15" s="7">
        <v>716675</v>
      </c>
      <c r="I15" s="7">
        <v>411667</v>
      </c>
      <c r="J15" s="7">
        <v>398166</v>
      </c>
      <c r="K15" s="7"/>
      <c r="L15" s="7">
        <v>328813</v>
      </c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>
        <f t="shared" si="2"/>
        <v>0</v>
      </c>
      <c r="Y15" s="7">
        <f t="shared" si="3"/>
        <v>0</v>
      </c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>
        <f t="shared" si="4"/>
        <v>59991.45</v>
      </c>
      <c r="AM15" s="7">
        <f t="shared" si="5"/>
        <v>59991.45</v>
      </c>
      <c r="AN15" s="7">
        <v>21921.33</v>
      </c>
      <c r="AO15" s="7">
        <v>16471.48</v>
      </c>
      <c r="AP15" s="7">
        <v>11416.82</v>
      </c>
      <c r="AQ15" s="7"/>
      <c r="AR15" s="7">
        <v>10181.82</v>
      </c>
      <c r="AS15" s="7"/>
      <c r="AT15" s="7"/>
      <c r="AU15" s="7"/>
      <c r="AV15" s="7"/>
      <c r="AW15" s="7"/>
      <c r="AX15" s="7"/>
      <c r="AY15" s="7"/>
    </row>
    <row r="16" spans="1:51" ht="15.75">
      <c r="A16" s="6">
        <v>10561</v>
      </c>
      <c r="B16" s="6" t="s">
        <v>1431</v>
      </c>
      <c r="C16" s="6" t="str">
        <f t="shared" si="0"/>
        <v>Златоустовский городской округ</v>
      </c>
      <c r="D16" s="6">
        <v>118</v>
      </c>
      <c r="E16" s="6" t="s">
        <v>182</v>
      </c>
      <c r="F16" s="7">
        <v>1035527.5100000001</v>
      </c>
      <c r="G16" s="7">
        <f t="shared" si="1"/>
        <v>1001625.3</v>
      </c>
      <c r="H16" s="7"/>
      <c r="I16" s="7"/>
      <c r="J16" s="7">
        <v>129875.17</v>
      </c>
      <c r="K16" s="7">
        <v>871750.13</v>
      </c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>
        <f t="shared" si="2"/>
        <v>0</v>
      </c>
      <c r="Y16" s="7">
        <f t="shared" si="3"/>
        <v>0</v>
      </c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>
        <f t="shared" si="4"/>
        <v>33902.21</v>
      </c>
      <c r="AM16" s="7">
        <f t="shared" si="5"/>
        <v>33902.21</v>
      </c>
      <c r="AN16" s="7"/>
      <c r="AO16" s="7"/>
      <c r="AP16" s="7">
        <v>8752.9</v>
      </c>
      <c r="AQ16" s="7">
        <v>25149.31</v>
      </c>
      <c r="AR16" s="7"/>
      <c r="AS16" s="7"/>
      <c r="AT16" s="7"/>
      <c r="AU16" s="7"/>
      <c r="AV16" s="7"/>
      <c r="AW16" s="7"/>
      <c r="AX16" s="7"/>
      <c r="AY16" s="7"/>
    </row>
    <row r="17" spans="1:51" ht="15.75">
      <c r="A17" s="6">
        <v>11849</v>
      </c>
      <c r="B17" s="6" t="s">
        <v>1431</v>
      </c>
      <c r="C17" s="6" t="str">
        <f t="shared" si="0"/>
        <v>Златоустовский городской округ</v>
      </c>
      <c r="D17" s="6">
        <v>119</v>
      </c>
      <c r="E17" s="6" t="s">
        <v>183</v>
      </c>
      <c r="F17" s="7">
        <v>2137610.94</v>
      </c>
      <c r="G17" s="7">
        <f t="shared" si="1"/>
        <v>0</v>
      </c>
      <c r="H17" s="7"/>
      <c r="I17" s="7"/>
      <c r="J17" s="7"/>
      <c r="K17" s="7"/>
      <c r="L17" s="7"/>
      <c r="M17" s="7"/>
      <c r="N17" s="7">
        <v>847.7</v>
      </c>
      <c r="O17" s="7">
        <v>1947518</v>
      </c>
      <c r="P17" s="7"/>
      <c r="Q17" s="7"/>
      <c r="R17" s="7"/>
      <c r="S17" s="7"/>
      <c r="T17" s="7"/>
      <c r="U17" s="7"/>
      <c r="V17" s="7"/>
      <c r="W17" s="7"/>
      <c r="X17" s="7">
        <f t="shared" si="2"/>
        <v>130350.89</v>
      </c>
      <c r="Y17" s="7">
        <f t="shared" si="3"/>
        <v>0</v>
      </c>
      <c r="Z17" s="7"/>
      <c r="AA17" s="7"/>
      <c r="AB17" s="7"/>
      <c r="AC17" s="7"/>
      <c r="AD17" s="7"/>
      <c r="AE17" s="7"/>
      <c r="AF17" s="7">
        <v>130350.89</v>
      </c>
      <c r="AG17" s="7"/>
      <c r="AH17" s="7"/>
      <c r="AI17" s="7"/>
      <c r="AJ17" s="7"/>
      <c r="AK17" s="7"/>
      <c r="AL17" s="7">
        <f t="shared" si="4"/>
        <v>59742.05</v>
      </c>
      <c r="AM17" s="7">
        <f t="shared" si="5"/>
        <v>0</v>
      </c>
      <c r="AN17" s="7"/>
      <c r="AO17" s="7"/>
      <c r="AP17" s="7"/>
      <c r="AQ17" s="7"/>
      <c r="AR17" s="7"/>
      <c r="AS17" s="7"/>
      <c r="AT17" s="7">
        <v>59742.05</v>
      </c>
      <c r="AU17" s="7"/>
      <c r="AV17" s="7"/>
      <c r="AW17" s="7"/>
      <c r="AX17" s="7"/>
      <c r="AY17" s="7"/>
    </row>
    <row r="18" spans="1:51" ht="15.75">
      <c r="A18" s="6" t="s">
        <v>184</v>
      </c>
      <c r="B18" s="6" t="s">
        <v>1431</v>
      </c>
      <c r="C18" s="6" t="str">
        <f t="shared" si="0"/>
        <v>Златоустовский городской округ, итого:</v>
      </c>
      <c r="D18" s="6" t="s">
        <v>185</v>
      </c>
      <c r="E18" s="6"/>
      <c r="F18" s="7">
        <v>5088450.9000000004</v>
      </c>
      <c r="G18" s="7">
        <f t="shared" si="1"/>
        <v>2856946.3</v>
      </c>
      <c r="H18" s="7">
        <v>716675</v>
      </c>
      <c r="I18" s="7">
        <v>411667</v>
      </c>
      <c r="J18" s="7">
        <v>528041.17000000004</v>
      </c>
      <c r="K18" s="7">
        <v>871750.13</v>
      </c>
      <c r="L18" s="7">
        <v>328813</v>
      </c>
      <c r="M18" s="7"/>
      <c r="N18" s="7"/>
      <c r="O18" s="7">
        <v>1947518</v>
      </c>
      <c r="P18" s="7"/>
      <c r="Q18" s="7"/>
      <c r="R18" s="7"/>
      <c r="S18" s="7"/>
      <c r="T18" s="7"/>
      <c r="U18" s="7"/>
      <c r="V18" s="7"/>
      <c r="W18" s="7"/>
      <c r="X18" s="7">
        <f t="shared" si="2"/>
        <v>130350.89</v>
      </c>
      <c r="Y18" s="7">
        <f t="shared" si="3"/>
        <v>0</v>
      </c>
      <c r="Z18" s="7"/>
      <c r="AA18" s="7"/>
      <c r="AB18" s="7"/>
      <c r="AC18" s="7"/>
      <c r="AD18" s="7"/>
      <c r="AE18" s="7"/>
      <c r="AF18" s="7">
        <v>130350.89</v>
      </c>
      <c r="AG18" s="7"/>
      <c r="AH18" s="7"/>
      <c r="AI18" s="7"/>
      <c r="AJ18" s="7"/>
      <c r="AK18" s="7"/>
      <c r="AL18" s="7">
        <f t="shared" si="4"/>
        <v>153635.71000000002</v>
      </c>
      <c r="AM18" s="7">
        <f t="shared" si="5"/>
        <v>93893.66</v>
      </c>
      <c r="AN18" s="7">
        <v>21921.33</v>
      </c>
      <c r="AO18" s="7">
        <v>16471.48</v>
      </c>
      <c r="AP18" s="7">
        <v>20169.72</v>
      </c>
      <c r="AQ18" s="7">
        <v>25149.31</v>
      </c>
      <c r="AR18" s="7">
        <v>10181.82</v>
      </c>
      <c r="AS18" s="7"/>
      <c r="AT18" s="7">
        <v>59742.05</v>
      </c>
      <c r="AU18" s="7"/>
      <c r="AV18" s="7"/>
      <c r="AW18" s="7"/>
      <c r="AX18" s="7"/>
      <c r="AY18" s="7"/>
    </row>
    <row r="19" spans="1:51" ht="15.75">
      <c r="A19" s="6" t="s">
        <v>186</v>
      </c>
      <c r="B19" s="6" t="s">
        <v>1431</v>
      </c>
      <c r="C19" s="6" t="str">
        <f t="shared" si="0"/>
        <v>Карабашский городской округ</v>
      </c>
      <c r="D19" s="6" t="s">
        <v>186</v>
      </c>
      <c r="E19" s="6"/>
      <c r="F19" s="7"/>
      <c r="G19" s="7">
        <f t="shared" si="1"/>
        <v>0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>
        <f t="shared" si="2"/>
        <v>0</v>
      </c>
      <c r="Y19" s="7">
        <f t="shared" si="3"/>
        <v>0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>
        <f t="shared" si="4"/>
        <v>0</v>
      </c>
      <c r="AM19" s="7">
        <f t="shared" si="5"/>
        <v>0</v>
      </c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</row>
    <row r="20" spans="1:51" ht="15.75">
      <c r="A20" s="6">
        <v>13764</v>
      </c>
      <c r="B20" s="6" t="s">
        <v>1431</v>
      </c>
      <c r="C20" s="6" t="str">
        <f t="shared" si="0"/>
        <v>Карабашский городской округ</v>
      </c>
      <c r="D20" s="6">
        <v>120</v>
      </c>
      <c r="E20" s="6" t="s">
        <v>187</v>
      </c>
      <c r="F20" s="7">
        <v>187918.62</v>
      </c>
      <c r="G20" s="7">
        <f t="shared" si="1"/>
        <v>0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>
        <f t="shared" si="2"/>
        <v>187918.62</v>
      </c>
      <c r="Y20" s="7">
        <f t="shared" si="3"/>
        <v>0</v>
      </c>
      <c r="Z20" s="7"/>
      <c r="AA20" s="7"/>
      <c r="AB20" s="7"/>
      <c r="AC20" s="7"/>
      <c r="AD20" s="7"/>
      <c r="AE20" s="7"/>
      <c r="AF20" s="7">
        <v>52035.6</v>
      </c>
      <c r="AG20" s="7">
        <v>48664.97</v>
      </c>
      <c r="AH20" s="7">
        <v>42230.13</v>
      </c>
      <c r="AI20" s="7">
        <v>44987.92</v>
      </c>
      <c r="AJ20" s="7"/>
      <c r="AK20" s="7"/>
      <c r="AL20" s="7">
        <f t="shared" si="4"/>
        <v>0</v>
      </c>
      <c r="AM20" s="7">
        <f t="shared" si="5"/>
        <v>0</v>
      </c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</row>
    <row r="21" spans="1:51" ht="15.75">
      <c r="A21" s="6">
        <v>13773</v>
      </c>
      <c r="B21" s="6" t="s">
        <v>1431</v>
      </c>
      <c r="C21" s="6" t="str">
        <f t="shared" si="0"/>
        <v>Карабашский городской округ</v>
      </c>
      <c r="D21" s="6">
        <v>121</v>
      </c>
      <c r="E21" s="6" t="s">
        <v>188</v>
      </c>
      <c r="F21" s="7">
        <v>1743998.11</v>
      </c>
      <c r="G21" s="7">
        <f t="shared" si="1"/>
        <v>277087.3</v>
      </c>
      <c r="H21" s="7">
        <v>100050.25</v>
      </c>
      <c r="I21" s="7"/>
      <c r="J21" s="7"/>
      <c r="K21" s="7"/>
      <c r="L21" s="7">
        <v>177037.05</v>
      </c>
      <c r="M21" s="7"/>
      <c r="N21" s="7">
        <v>560</v>
      </c>
      <c r="O21" s="7">
        <v>1430371.21</v>
      </c>
      <c r="P21" s="7"/>
      <c r="Q21" s="7"/>
      <c r="R21" s="7"/>
      <c r="S21" s="7"/>
      <c r="T21" s="7"/>
      <c r="U21" s="7"/>
      <c r="V21" s="7"/>
      <c r="W21" s="7"/>
      <c r="X21" s="7">
        <f t="shared" si="2"/>
        <v>0</v>
      </c>
      <c r="Y21" s="7">
        <f t="shared" si="3"/>
        <v>0</v>
      </c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>
        <f t="shared" si="4"/>
        <v>36539.599999999999</v>
      </c>
      <c r="AM21" s="7">
        <f t="shared" si="5"/>
        <v>5929.66</v>
      </c>
      <c r="AN21" s="7">
        <v>2141.0700000000002</v>
      </c>
      <c r="AO21" s="7"/>
      <c r="AP21" s="7"/>
      <c r="AQ21" s="7"/>
      <c r="AR21" s="7">
        <v>3788.59</v>
      </c>
      <c r="AS21" s="7"/>
      <c r="AT21" s="7">
        <v>30609.94</v>
      </c>
      <c r="AU21" s="7"/>
      <c r="AV21" s="7"/>
      <c r="AW21" s="7"/>
      <c r="AX21" s="7"/>
      <c r="AY21" s="7"/>
    </row>
    <row r="22" spans="1:51" ht="15.75">
      <c r="A22" s="6">
        <v>13774</v>
      </c>
      <c r="B22" s="6" t="s">
        <v>1431</v>
      </c>
      <c r="C22" s="6" t="str">
        <f t="shared" si="0"/>
        <v>Карабашский городской округ</v>
      </c>
      <c r="D22" s="6">
        <v>122</v>
      </c>
      <c r="E22" s="6" t="s">
        <v>189</v>
      </c>
      <c r="F22" s="7">
        <v>1030641.83</v>
      </c>
      <c r="G22" s="7">
        <f t="shared" si="1"/>
        <v>172232.49</v>
      </c>
      <c r="H22" s="7">
        <v>82356.66</v>
      </c>
      <c r="I22" s="7"/>
      <c r="J22" s="7">
        <v>89875.83</v>
      </c>
      <c r="K22" s="7"/>
      <c r="L22" s="7"/>
      <c r="M22" s="7"/>
      <c r="N22" s="7">
        <v>376</v>
      </c>
      <c r="O22" s="7">
        <v>836815.71</v>
      </c>
      <c r="P22" s="7"/>
      <c r="Q22" s="7"/>
      <c r="R22" s="7"/>
      <c r="S22" s="7"/>
      <c r="T22" s="7"/>
      <c r="U22" s="7"/>
      <c r="V22" s="7"/>
      <c r="W22" s="7"/>
      <c r="X22" s="7">
        <f t="shared" si="2"/>
        <v>0</v>
      </c>
      <c r="Y22" s="7">
        <f t="shared" si="3"/>
        <v>0</v>
      </c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>
        <f t="shared" si="4"/>
        <v>21593.63</v>
      </c>
      <c r="AM22" s="7">
        <f t="shared" si="5"/>
        <v>3685.77</v>
      </c>
      <c r="AN22" s="7">
        <v>1762.43</v>
      </c>
      <c r="AO22" s="7"/>
      <c r="AP22" s="7">
        <v>1923.34</v>
      </c>
      <c r="AQ22" s="7"/>
      <c r="AR22" s="7"/>
      <c r="AS22" s="7"/>
      <c r="AT22" s="7">
        <v>17907.86</v>
      </c>
      <c r="AU22" s="7"/>
      <c r="AV22" s="7"/>
      <c r="AW22" s="7"/>
      <c r="AX22" s="7"/>
      <c r="AY22" s="7"/>
    </row>
    <row r="23" spans="1:51" ht="15.75">
      <c r="A23" s="6">
        <v>14317</v>
      </c>
      <c r="B23" s="6" t="s">
        <v>1431</v>
      </c>
      <c r="C23" s="6" t="str">
        <f t="shared" si="0"/>
        <v>Карабашский городской округ</v>
      </c>
      <c r="D23" s="6">
        <v>123</v>
      </c>
      <c r="E23" s="6" t="s">
        <v>190</v>
      </c>
      <c r="F23" s="7">
        <v>1229334.92</v>
      </c>
      <c r="G23" s="7">
        <f t="shared" si="1"/>
        <v>478608.35</v>
      </c>
      <c r="H23" s="7"/>
      <c r="I23" s="7">
        <v>95508.4</v>
      </c>
      <c r="J23" s="7">
        <v>75826.039999999994</v>
      </c>
      <c r="K23" s="7">
        <v>307273.90999999997</v>
      </c>
      <c r="L23" s="7"/>
      <c r="M23" s="7"/>
      <c r="N23" s="7"/>
      <c r="O23" s="7"/>
      <c r="P23" s="7"/>
      <c r="Q23" s="7"/>
      <c r="R23" s="7">
        <v>787</v>
      </c>
      <c r="S23" s="7">
        <v>724970</v>
      </c>
      <c r="T23" s="7"/>
      <c r="U23" s="7"/>
      <c r="V23" s="7"/>
      <c r="W23" s="7"/>
      <c r="X23" s="7">
        <f t="shared" si="2"/>
        <v>0</v>
      </c>
      <c r="Y23" s="7">
        <f t="shared" si="3"/>
        <v>0</v>
      </c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>
        <f t="shared" si="4"/>
        <v>25756.57</v>
      </c>
      <c r="AM23" s="7">
        <f t="shared" si="5"/>
        <v>10242.209999999999</v>
      </c>
      <c r="AN23" s="7"/>
      <c r="AO23" s="7">
        <v>2043.88</v>
      </c>
      <c r="AP23" s="7">
        <v>1622.67</v>
      </c>
      <c r="AQ23" s="7">
        <v>6575.66</v>
      </c>
      <c r="AR23" s="7"/>
      <c r="AS23" s="7"/>
      <c r="AT23" s="7"/>
      <c r="AU23" s="7"/>
      <c r="AV23" s="7">
        <v>15514.36</v>
      </c>
      <c r="AW23" s="7"/>
      <c r="AX23" s="7"/>
      <c r="AY23" s="7"/>
    </row>
    <row r="24" spans="1:51" ht="15.75">
      <c r="A24" s="6">
        <v>15328</v>
      </c>
      <c r="B24" s="6" t="s">
        <v>1431</v>
      </c>
      <c r="C24" s="6" t="str">
        <f t="shared" si="0"/>
        <v>Карабашский городской округ</v>
      </c>
      <c r="D24" s="6">
        <v>124</v>
      </c>
      <c r="E24" s="6" t="s">
        <v>191</v>
      </c>
      <c r="F24" s="7">
        <v>190613.28999999998</v>
      </c>
      <c r="G24" s="7">
        <f t="shared" si="1"/>
        <v>0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>
        <f t="shared" si="2"/>
        <v>190613.28999999998</v>
      </c>
      <c r="Y24" s="7">
        <f t="shared" si="3"/>
        <v>0</v>
      </c>
      <c r="Z24" s="7"/>
      <c r="AA24" s="7"/>
      <c r="AB24" s="7"/>
      <c r="AC24" s="7"/>
      <c r="AD24" s="7"/>
      <c r="AE24" s="7"/>
      <c r="AF24" s="7">
        <v>52769.35</v>
      </c>
      <c r="AG24" s="7">
        <v>49358.66</v>
      </c>
      <c r="AH24" s="7">
        <v>42847.360000000001</v>
      </c>
      <c r="AI24" s="7">
        <v>45637.919999999998</v>
      </c>
      <c r="AJ24" s="7"/>
      <c r="AK24" s="7"/>
      <c r="AL24" s="7">
        <f t="shared" si="4"/>
        <v>0</v>
      </c>
      <c r="AM24" s="7">
        <f t="shared" si="5"/>
        <v>0</v>
      </c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</row>
    <row r="25" spans="1:51" ht="15.75">
      <c r="A25" s="6">
        <v>15387</v>
      </c>
      <c r="B25" s="6" t="s">
        <v>1431</v>
      </c>
      <c r="C25" s="6" t="str">
        <f t="shared" si="0"/>
        <v>Карабашский городской округ</v>
      </c>
      <c r="D25" s="6">
        <v>125</v>
      </c>
      <c r="E25" s="6" t="s">
        <v>192</v>
      </c>
      <c r="F25" s="7">
        <v>1463177.4399999997</v>
      </c>
      <c r="G25" s="7">
        <f t="shared" si="1"/>
        <v>287846.59999999998</v>
      </c>
      <c r="H25" s="7">
        <v>287846.59999999998</v>
      </c>
      <c r="I25" s="7"/>
      <c r="J25" s="7"/>
      <c r="K25" s="7"/>
      <c r="L25" s="7"/>
      <c r="M25" s="7"/>
      <c r="N25" s="7"/>
      <c r="O25" s="7"/>
      <c r="P25" s="7"/>
      <c r="Q25" s="7"/>
      <c r="R25" s="7">
        <v>647</v>
      </c>
      <c r="S25" s="7">
        <v>883511.78</v>
      </c>
      <c r="T25" s="7">
        <v>76</v>
      </c>
      <c r="U25" s="7">
        <v>211801.03</v>
      </c>
      <c r="V25" s="7"/>
      <c r="W25" s="7"/>
      <c r="X25" s="7">
        <f t="shared" si="2"/>
        <v>57629.99</v>
      </c>
      <c r="Y25" s="7">
        <f t="shared" si="3"/>
        <v>27120.739999999998</v>
      </c>
      <c r="Z25" s="7">
        <v>14128.77</v>
      </c>
      <c r="AA25" s="7"/>
      <c r="AB25" s="7"/>
      <c r="AC25" s="7"/>
      <c r="AD25" s="7">
        <v>12991.97</v>
      </c>
      <c r="AE25" s="7"/>
      <c r="AF25" s="7"/>
      <c r="AG25" s="7"/>
      <c r="AH25" s="7">
        <v>14780.03</v>
      </c>
      <c r="AI25" s="7">
        <v>15729.22</v>
      </c>
      <c r="AJ25" s="7"/>
      <c r="AK25" s="7"/>
      <c r="AL25" s="7">
        <f t="shared" si="4"/>
        <v>22388.04</v>
      </c>
      <c r="AM25" s="7">
        <f t="shared" si="5"/>
        <v>3548.42</v>
      </c>
      <c r="AN25" s="7">
        <v>3548.42</v>
      </c>
      <c r="AO25" s="7"/>
      <c r="AP25" s="7"/>
      <c r="AQ25" s="7"/>
      <c r="AR25" s="7"/>
      <c r="AS25" s="7"/>
      <c r="AT25" s="7"/>
      <c r="AU25" s="7"/>
      <c r="AV25" s="7">
        <v>17191.73</v>
      </c>
      <c r="AW25" s="7">
        <v>1647.89</v>
      </c>
      <c r="AX25" s="7"/>
      <c r="AY25" s="7"/>
    </row>
    <row r="26" spans="1:51" ht="15.75">
      <c r="A26" s="6">
        <v>16529</v>
      </c>
      <c r="B26" s="6" t="s">
        <v>1431</v>
      </c>
      <c r="C26" s="6" t="str">
        <f t="shared" si="0"/>
        <v>Карабашский городской округ</v>
      </c>
      <c r="D26" s="6">
        <v>126</v>
      </c>
      <c r="E26" s="6" t="s">
        <v>193</v>
      </c>
      <c r="F26" s="7">
        <v>1232844.7900000003</v>
      </c>
      <c r="G26" s="7">
        <f t="shared" si="1"/>
        <v>0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>
        <v>596</v>
      </c>
      <c r="S26" s="7">
        <v>880574.29</v>
      </c>
      <c r="T26" s="7">
        <v>78</v>
      </c>
      <c r="U26" s="7">
        <v>278212.14</v>
      </c>
      <c r="V26" s="7"/>
      <c r="W26" s="7"/>
      <c r="X26" s="7">
        <f t="shared" si="2"/>
        <v>56530.52</v>
      </c>
      <c r="Y26" s="7">
        <f t="shared" si="3"/>
        <v>26021.269999999997</v>
      </c>
      <c r="Z26" s="7"/>
      <c r="AA26" s="7"/>
      <c r="AB26" s="7">
        <v>13029.3</v>
      </c>
      <c r="AC26" s="7"/>
      <c r="AD26" s="7">
        <v>12991.97</v>
      </c>
      <c r="AE26" s="7"/>
      <c r="AF26" s="7"/>
      <c r="AG26" s="7"/>
      <c r="AH26" s="7">
        <v>14780.03</v>
      </c>
      <c r="AI26" s="7">
        <v>15729.22</v>
      </c>
      <c r="AJ26" s="7"/>
      <c r="AK26" s="7"/>
      <c r="AL26" s="7">
        <f t="shared" si="4"/>
        <v>17527.84</v>
      </c>
      <c r="AM26" s="7">
        <f t="shared" si="5"/>
        <v>0</v>
      </c>
      <c r="AN26" s="7"/>
      <c r="AO26" s="7"/>
      <c r="AP26" s="7"/>
      <c r="AQ26" s="7"/>
      <c r="AR26" s="7"/>
      <c r="AS26" s="7"/>
      <c r="AT26" s="7"/>
      <c r="AU26" s="7"/>
      <c r="AV26" s="7">
        <v>15836.58</v>
      </c>
      <c r="AW26" s="7">
        <v>1691.26</v>
      </c>
      <c r="AX26" s="7"/>
      <c r="AY26" s="7"/>
    </row>
    <row r="27" spans="1:51" ht="15.75">
      <c r="A27" s="6">
        <v>17484</v>
      </c>
      <c r="B27" s="6" t="s">
        <v>1431</v>
      </c>
      <c r="C27" s="6" t="str">
        <f t="shared" si="0"/>
        <v>Карабашский городской округ</v>
      </c>
      <c r="D27" s="6">
        <v>127</v>
      </c>
      <c r="E27" s="6" t="s">
        <v>194</v>
      </c>
      <c r="F27" s="7">
        <v>16983.169999999998</v>
      </c>
      <c r="G27" s="7">
        <f t="shared" si="1"/>
        <v>0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>
        <f t="shared" si="2"/>
        <v>16983.169999999998</v>
      </c>
      <c r="Y27" s="7">
        <f t="shared" si="3"/>
        <v>0</v>
      </c>
      <c r="Z27" s="7"/>
      <c r="AA27" s="7"/>
      <c r="AB27" s="7"/>
      <c r="AC27" s="7"/>
      <c r="AD27" s="7"/>
      <c r="AE27" s="7"/>
      <c r="AF27" s="7"/>
      <c r="AG27" s="7"/>
      <c r="AH27" s="7"/>
      <c r="AI27" s="7">
        <v>16983.169999999998</v>
      </c>
      <c r="AJ27" s="7"/>
      <c r="AK27" s="7"/>
      <c r="AL27" s="7">
        <f t="shared" si="4"/>
        <v>0</v>
      </c>
      <c r="AM27" s="7">
        <f t="shared" si="5"/>
        <v>0</v>
      </c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</row>
    <row r="28" spans="1:51" ht="15.75">
      <c r="A28" s="6">
        <v>17491</v>
      </c>
      <c r="B28" s="6" t="s">
        <v>1431</v>
      </c>
      <c r="C28" s="6" t="str">
        <f t="shared" si="0"/>
        <v>Карабашский городской округ</v>
      </c>
      <c r="D28" s="6">
        <v>128</v>
      </c>
      <c r="E28" s="6" t="s">
        <v>195</v>
      </c>
      <c r="F28" s="7">
        <v>2824706.09</v>
      </c>
      <c r="G28" s="7">
        <f t="shared" si="1"/>
        <v>0</v>
      </c>
      <c r="H28" s="7"/>
      <c r="I28" s="7"/>
      <c r="J28" s="7"/>
      <c r="K28" s="7"/>
      <c r="L28" s="7"/>
      <c r="M28" s="7"/>
      <c r="N28" s="7">
        <v>1126</v>
      </c>
      <c r="O28" s="7">
        <v>2604247</v>
      </c>
      <c r="P28" s="7"/>
      <c r="Q28" s="7"/>
      <c r="R28" s="7"/>
      <c r="S28" s="7"/>
      <c r="T28" s="7"/>
      <c r="U28" s="7"/>
      <c r="V28" s="7"/>
      <c r="W28" s="7"/>
      <c r="X28" s="7">
        <f t="shared" si="2"/>
        <v>165835.03</v>
      </c>
      <c r="Y28" s="7">
        <f t="shared" si="3"/>
        <v>0</v>
      </c>
      <c r="Z28" s="7"/>
      <c r="AA28" s="7"/>
      <c r="AB28" s="7"/>
      <c r="AC28" s="7"/>
      <c r="AD28" s="7"/>
      <c r="AE28" s="7"/>
      <c r="AF28" s="7">
        <v>61782.87</v>
      </c>
      <c r="AG28" s="7"/>
      <c r="AH28" s="7">
        <v>50429.51</v>
      </c>
      <c r="AI28" s="7">
        <v>53622.65</v>
      </c>
      <c r="AJ28" s="7"/>
      <c r="AK28" s="7"/>
      <c r="AL28" s="7">
        <f t="shared" si="4"/>
        <v>54624.06</v>
      </c>
      <c r="AM28" s="7">
        <f t="shared" si="5"/>
        <v>0</v>
      </c>
      <c r="AN28" s="7"/>
      <c r="AO28" s="7"/>
      <c r="AP28" s="7"/>
      <c r="AQ28" s="7"/>
      <c r="AR28" s="7"/>
      <c r="AS28" s="7"/>
      <c r="AT28" s="7">
        <v>54624.06</v>
      </c>
      <c r="AU28" s="7"/>
      <c r="AV28" s="7"/>
      <c r="AW28" s="7"/>
      <c r="AX28" s="7"/>
      <c r="AY28" s="7"/>
    </row>
    <row r="29" spans="1:51" ht="15.75">
      <c r="A29" s="6" t="s">
        <v>196</v>
      </c>
      <c r="B29" s="6" t="s">
        <v>1431</v>
      </c>
      <c r="C29" s="6" t="str">
        <f t="shared" si="0"/>
        <v>Карабашский городской округ, итого:</v>
      </c>
      <c r="D29" s="6" t="s">
        <v>197</v>
      </c>
      <c r="E29" s="6"/>
      <c r="F29" s="7">
        <v>9920218.2599999979</v>
      </c>
      <c r="G29" s="7">
        <f t="shared" si="1"/>
        <v>1215774.74</v>
      </c>
      <c r="H29" s="7">
        <v>470253.51</v>
      </c>
      <c r="I29" s="7">
        <v>95508.4</v>
      </c>
      <c r="J29" s="7">
        <v>165701.87</v>
      </c>
      <c r="K29" s="7">
        <v>307273.90999999997</v>
      </c>
      <c r="L29" s="7">
        <v>177037.05</v>
      </c>
      <c r="M29" s="7"/>
      <c r="N29" s="7"/>
      <c r="O29" s="7">
        <v>4871433.92</v>
      </c>
      <c r="P29" s="7"/>
      <c r="Q29" s="7"/>
      <c r="R29" s="7"/>
      <c r="S29" s="7">
        <v>2489056.0700000003</v>
      </c>
      <c r="T29" s="7"/>
      <c r="U29" s="7">
        <v>490013.17000000004</v>
      </c>
      <c r="V29" s="7"/>
      <c r="W29" s="7"/>
      <c r="X29" s="7">
        <f t="shared" si="2"/>
        <v>675510.62</v>
      </c>
      <c r="Y29" s="7">
        <f t="shared" si="3"/>
        <v>53142.009999999995</v>
      </c>
      <c r="Z29" s="7">
        <v>14128.77</v>
      </c>
      <c r="AA29" s="7"/>
      <c r="AB29" s="7">
        <v>13029.3</v>
      </c>
      <c r="AC29" s="7"/>
      <c r="AD29" s="7">
        <v>25983.94</v>
      </c>
      <c r="AE29" s="7"/>
      <c r="AF29" s="7">
        <v>166587.82</v>
      </c>
      <c r="AG29" s="7">
        <v>98023.63</v>
      </c>
      <c r="AH29" s="7">
        <v>165067.06</v>
      </c>
      <c r="AI29" s="7">
        <v>192690.1</v>
      </c>
      <c r="AJ29" s="7"/>
      <c r="AK29" s="7"/>
      <c r="AL29" s="7">
        <f t="shared" si="4"/>
        <v>178429.74</v>
      </c>
      <c r="AM29" s="7">
        <f t="shared" si="5"/>
        <v>23406.06</v>
      </c>
      <c r="AN29" s="7">
        <v>7451.92</v>
      </c>
      <c r="AO29" s="7">
        <v>2043.88</v>
      </c>
      <c r="AP29" s="7">
        <v>3546.01</v>
      </c>
      <c r="AQ29" s="7">
        <v>6575.66</v>
      </c>
      <c r="AR29" s="7">
        <v>3788.59</v>
      </c>
      <c r="AS29" s="7"/>
      <c r="AT29" s="7">
        <v>103141.86</v>
      </c>
      <c r="AU29" s="7"/>
      <c r="AV29" s="7">
        <v>48542.67</v>
      </c>
      <c r="AW29" s="7">
        <v>3339.15</v>
      </c>
      <c r="AX29" s="7"/>
      <c r="AY29" s="7"/>
    </row>
    <row r="30" spans="1:51" ht="15.75">
      <c r="A30" s="6" t="s">
        <v>225</v>
      </c>
      <c r="B30" s="6" t="s">
        <v>1431</v>
      </c>
      <c r="C30" s="6" t="str">
        <f t="shared" si="0"/>
        <v>Копейский городской округ</v>
      </c>
      <c r="D30" s="6" t="s">
        <v>225</v>
      </c>
      <c r="E30" s="6"/>
      <c r="F30" s="7"/>
      <c r="G30" s="7">
        <f t="shared" si="1"/>
        <v>0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>
        <f t="shared" si="2"/>
        <v>0</v>
      </c>
      <c r="Y30" s="7">
        <f t="shared" si="3"/>
        <v>0</v>
      </c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>
        <f t="shared" si="4"/>
        <v>0</v>
      </c>
      <c r="AM30" s="7">
        <f t="shared" si="5"/>
        <v>0</v>
      </c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</row>
    <row r="31" spans="1:51" ht="15.75">
      <c r="A31" s="6">
        <v>228</v>
      </c>
      <c r="B31" s="6" t="s">
        <v>1431</v>
      </c>
      <c r="C31" s="6" t="str">
        <f t="shared" si="0"/>
        <v>Копейский городской округ</v>
      </c>
      <c r="D31" s="6">
        <v>147</v>
      </c>
      <c r="E31" s="6" t="s">
        <v>226</v>
      </c>
      <c r="F31" s="7">
        <v>3742170.1700000004</v>
      </c>
      <c r="G31" s="7">
        <f t="shared" si="1"/>
        <v>1197975.6000000001</v>
      </c>
      <c r="H31" s="7"/>
      <c r="I31" s="7"/>
      <c r="J31" s="7">
        <v>144940.79999999999</v>
      </c>
      <c r="K31" s="7">
        <v>711510</v>
      </c>
      <c r="L31" s="7">
        <v>341524.8</v>
      </c>
      <c r="M31" s="7"/>
      <c r="N31" s="7">
        <v>410</v>
      </c>
      <c r="O31" s="7">
        <v>1952637.6</v>
      </c>
      <c r="P31" s="7"/>
      <c r="Q31" s="7"/>
      <c r="R31" s="7"/>
      <c r="S31" s="7"/>
      <c r="T31" s="7">
        <v>390</v>
      </c>
      <c r="U31" s="7">
        <v>439390.8</v>
      </c>
      <c r="V31" s="7"/>
      <c r="W31" s="7"/>
      <c r="X31" s="7">
        <f t="shared" si="2"/>
        <v>100082.61</v>
      </c>
      <c r="Y31" s="7">
        <f t="shared" si="3"/>
        <v>59010.850000000006</v>
      </c>
      <c r="Z31" s="7"/>
      <c r="AA31" s="7"/>
      <c r="AB31" s="7">
        <v>19732.95</v>
      </c>
      <c r="AC31" s="7">
        <v>19779.95</v>
      </c>
      <c r="AD31" s="7">
        <v>19497.95</v>
      </c>
      <c r="AE31" s="7"/>
      <c r="AF31" s="7">
        <v>21934.71</v>
      </c>
      <c r="AG31" s="7"/>
      <c r="AH31" s="7"/>
      <c r="AI31" s="7">
        <v>19137.05</v>
      </c>
      <c r="AJ31" s="7"/>
      <c r="AK31" s="7"/>
      <c r="AL31" s="7">
        <f t="shared" si="4"/>
        <v>52083.56</v>
      </c>
      <c r="AM31" s="7">
        <f t="shared" si="5"/>
        <v>20297.310000000001</v>
      </c>
      <c r="AN31" s="7"/>
      <c r="AO31" s="7"/>
      <c r="AP31" s="7">
        <v>3615.31</v>
      </c>
      <c r="AQ31" s="7">
        <v>10525.87</v>
      </c>
      <c r="AR31" s="7">
        <v>6156.13</v>
      </c>
      <c r="AS31" s="7"/>
      <c r="AT31" s="7">
        <v>26722</v>
      </c>
      <c r="AU31" s="7"/>
      <c r="AV31" s="7"/>
      <c r="AW31" s="7">
        <v>5064.25</v>
      </c>
      <c r="AX31" s="7"/>
      <c r="AY31" s="7"/>
    </row>
    <row r="32" spans="1:51" ht="15.75">
      <c r="A32" s="6">
        <v>338</v>
      </c>
      <c r="B32" s="6" t="s">
        <v>1431</v>
      </c>
      <c r="C32" s="6" t="str">
        <f t="shared" si="0"/>
        <v>Копейский городской округ</v>
      </c>
      <c r="D32" s="6">
        <v>148</v>
      </c>
      <c r="E32" s="6" t="s">
        <v>227</v>
      </c>
      <c r="F32" s="7">
        <v>394627.38000000012</v>
      </c>
      <c r="G32" s="7">
        <f t="shared" si="1"/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>
        <v>400</v>
      </c>
      <c r="U32" s="7">
        <v>288238.8</v>
      </c>
      <c r="V32" s="7"/>
      <c r="W32" s="7"/>
      <c r="X32" s="7">
        <f t="shared" si="2"/>
        <v>103666.81</v>
      </c>
      <c r="Y32" s="7">
        <f t="shared" si="3"/>
        <v>83492.36</v>
      </c>
      <c r="Z32" s="7"/>
      <c r="AA32" s="7">
        <v>20770.09</v>
      </c>
      <c r="AB32" s="7">
        <v>20976.09</v>
      </c>
      <c r="AC32" s="7">
        <v>21027.59</v>
      </c>
      <c r="AD32" s="7">
        <v>20718.59</v>
      </c>
      <c r="AE32" s="7"/>
      <c r="AF32" s="7"/>
      <c r="AG32" s="7"/>
      <c r="AH32" s="7"/>
      <c r="AI32" s="7">
        <v>20174.45</v>
      </c>
      <c r="AJ32" s="7"/>
      <c r="AK32" s="7"/>
      <c r="AL32" s="7">
        <f t="shared" si="4"/>
        <v>2721.77</v>
      </c>
      <c r="AM32" s="7">
        <f t="shared" si="5"/>
        <v>0</v>
      </c>
      <c r="AN32" s="7"/>
      <c r="AO32" s="7"/>
      <c r="AP32" s="7"/>
      <c r="AQ32" s="7"/>
      <c r="AR32" s="7"/>
      <c r="AS32" s="7"/>
      <c r="AT32" s="7"/>
      <c r="AU32" s="7"/>
      <c r="AV32" s="7"/>
      <c r="AW32" s="7">
        <v>2721.77</v>
      </c>
      <c r="AX32" s="7"/>
      <c r="AY32" s="7"/>
    </row>
    <row r="33" spans="1:51" ht="15.75">
      <c r="A33" s="6">
        <v>418</v>
      </c>
      <c r="B33" s="6" t="s">
        <v>1431</v>
      </c>
      <c r="C33" s="6" t="str">
        <f t="shared" si="0"/>
        <v>Копейский городской округ</v>
      </c>
      <c r="D33" s="6">
        <v>149</v>
      </c>
      <c r="E33" s="6" t="s">
        <v>228</v>
      </c>
      <c r="F33" s="7">
        <v>3175922.830000001</v>
      </c>
      <c r="G33" s="7">
        <f t="shared" si="1"/>
        <v>773147.68</v>
      </c>
      <c r="H33" s="7"/>
      <c r="I33" s="7"/>
      <c r="J33" s="7"/>
      <c r="K33" s="7">
        <v>773147.68</v>
      </c>
      <c r="L33" s="7"/>
      <c r="M33" s="7"/>
      <c r="N33" s="7">
        <v>536</v>
      </c>
      <c r="O33" s="7">
        <v>1736559.04</v>
      </c>
      <c r="P33" s="7"/>
      <c r="Q33" s="7"/>
      <c r="R33" s="7"/>
      <c r="S33" s="7"/>
      <c r="T33" s="7">
        <v>500</v>
      </c>
      <c r="U33" s="7">
        <v>503404.99</v>
      </c>
      <c r="V33" s="7"/>
      <c r="W33" s="7"/>
      <c r="X33" s="7">
        <f t="shared" si="2"/>
        <v>105240.14000000001</v>
      </c>
      <c r="Y33" s="7">
        <f t="shared" si="3"/>
        <v>62120.04</v>
      </c>
      <c r="Z33" s="7"/>
      <c r="AA33" s="7"/>
      <c r="AB33" s="7">
        <v>20518.68</v>
      </c>
      <c r="AC33" s="7">
        <v>21035.68</v>
      </c>
      <c r="AD33" s="7">
        <v>20565.68</v>
      </c>
      <c r="AE33" s="7"/>
      <c r="AF33" s="7">
        <v>23016.5</v>
      </c>
      <c r="AG33" s="7"/>
      <c r="AH33" s="7"/>
      <c r="AI33" s="7">
        <v>20103.599999999999</v>
      </c>
      <c r="AJ33" s="7"/>
      <c r="AK33" s="7"/>
      <c r="AL33" s="7">
        <f t="shared" si="4"/>
        <v>57570.979999999996</v>
      </c>
      <c r="AM33" s="7">
        <f t="shared" si="5"/>
        <v>16238.7</v>
      </c>
      <c r="AN33" s="7"/>
      <c r="AO33" s="7"/>
      <c r="AP33" s="7"/>
      <c r="AQ33" s="7">
        <v>16238.7</v>
      </c>
      <c r="AR33" s="7"/>
      <c r="AS33" s="7"/>
      <c r="AT33" s="7">
        <v>31457.87</v>
      </c>
      <c r="AU33" s="7"/>
      <c r="AV33" s="7"/>
      <c r="AW33" s="7">
        <v>9874.41</v>
      </c>
      <c r="AX33" s="7"/>
      <c r="AY33" s="7"/>
    </row>
    <row r="34" spans="1:51" ht="15.75">
      <c r="A34" s="6">
        <v>915</v>
      </c>
      <c r="B34" s="6" t="s">
        <v>1431</v>
      </c>
      <c r="C34" s="6" t="str">
        <f t="shared" si="0"/>
        <v>Копейский городской округ</v>
      </c>
      <c r="D34" s="6">
        <v>150</v>
      </c>
      <c r="E34" s="6" t="s">
        <v>229</v>
      </c>
      <c r="F34" s="7">
        <v>2964913.07</v>
      </c>
      <c r="G34" s="7">
        <f t="shared" si="1"/>
        <v>1797714.42</v>
      </c>
      <c r="H34" s="7"/>
      <c r="I34" s="7">
        <v>818017.36</v>
      </c>
      <c r="J34" s="7">
        <v>369268.38</v>
      </c>
      <c r="K34" s="7"/>
      <c r="L34" s="7">
        <v>610428.68000000005</v>
      </c>
      <c r="M34" s="7"/>
      <c r="N34" s="7"/>
      <c r="O34" s="7"/>
      <c r="P34" s="7"/>
      <c r="Q34" s="7"/>
      <c r="R34" s="7"/>
      <c r="S34" s="7"/>
      <c r="T34" s="7">
        <v>760</v>
      </c>
      <c r="U34" s="7">
        <v>560824.80000000005</v>
      </c>
      <c r="V34" s="7"/>
      <c r="W34" s="7">
        <v>514351.2</v>
      </c>
      <c r="X34" s="7">
        <f t="shared" si="2"/>
        <v>65690.11</v>
      </c>
      <c r="Y34" s="7">
        <f t="shared" si="3"/>
        <v>0</v>
      </c>
      <c r="Z34" s="7"/>
      <c r="AA34" s="7"/>
      <c r="AB34" s="7"/>
      <c r="AC34" s="7"/>
      <c r="AD34" s="7"/>
      <c r="AE34" s="7"/>
      <c r="AF34" s="7">
        <v>30481.38</v>
      </c>
      <c r="AG34" s="7"/>
      <c r="AH34" s="7"/>
      <c r="AI34" s="7">
        <v>26636.21</v>
      </c>
      <c r="AJ34" s="7"/>
      <c r="AK34" s="7">
        <v>8572.52</v>
      </c>
      <c r="AL34" s="7">
        <f t="shared" si="4"/>
        <v>26332.54</v>
      </c>
      <c r="AM34" s="7">
        <f t="shared" si="5"/>
        <v>10166.06</v>
      </c>
      <c r="AN34" s="7"/>
      <c r="AO34" s="7">
        <v>6307.84</v>
      </c>
      <c r="AP34" s="7">
        <v>2130.73</v>
      </c>
      <c r="AQ34" s="7"/>
      <c r="AR34" s="7">
        <v>1727.49</v>
      </c>
      <c r="AS34" s="7"/>
      <c r="AT34" s="7"/>
      <c r="AU34" s="7"/>
      <c r="AV34" s="7"/>
      <c r="AW34" s="7">
        <v>9064.7199999999993</v>
      </c>
      <c r="AX34" s="7"/>
      <c r="AY34" s="7">
        <v>7101.76</v>
      </c>
    </row>
    <row r="35" spans="1:51" ht="15.75">
      <c r="A35" s="6">
        <v>1207</v>
      </c>
      <c r="B35" s="6" t="s">
        <v>1431</v>
      </c>
      <c r="C35" s="6" t="str">
        <f t="shared" si="0"/>
        <v>Копейский городской округ</v>
      </c>
      <c r="D35" s="6">
        <v>151</v>
      </c>
      <c r="E35" s="6" t="s">
        <v>230</v>
      </c>
      <c r="F35" s="7">
        <v>993918.64</v>
      </c>
      <c r="G35" s="7">
        <f t="shared" si="1"/>
        <v>365467.2</v>
      </c>
      <c r="H35" s="7"/>
      <c r="I35" s="7"/>
      <c r="J35" s="7"/>
      <c r="K35" s="7"/>
      <c r="L35" s="7">
        <v>365467.2</v>
      </c>
      <c r="M35" s="7"/>
      <c r="N35" s="7"/>
      <c r="O35" s="7"/>
      <c r="P35" s="7"/>
      <c r="Q35" s="7"/>
      <c r="R35" s="7"/>
      <c r="S35" s="7"/>
      <c r="T35" s="7">
        <v>700</v>
      </c>
      <c r="U35" s="7">
        <v>548091.6</v>
      </c>
      <c r="V35" s="7"/>
      <c r="W35" s="7"/>
      <c r="X35" s="7">
        <f t="shared" si="2"/>
        <v>68010.929999999993</v>
      </c>
      <c r="Y35" s="7">
        <f t="shared" si="3"/>
        <v>45487.96</v>
      </c>
      <c r="Z35" s="7"/>
      <c r="AA35" s="7"/>
      <c r="AB35" s="7">
        <v>22955.48</v>
      </c>
      <c r="AC35" s="7"/>
      <c r="AD35" s="7">
        <v>22532.48</v>
      </c>
      <c r="AE35" s="7"/>
      <c r="AF35" s="7"/>
      <c r="AG35" s="7"/>
      <c r="AH35" s="7"/>
      <c r="AI35" s="7">
        <v>22522.97</v>
      </c>
      <c r="AJ35" s="7"/>
      <c r="AK35" s="7"/>
      <c r="AL35" s="7">
        <f t="shared" si="4"/>
        <v>12348.91</v>
      </c>
      <c r="AM35" s="7">
        <f t="shared" si="5"/>
        <v>4687.92</v>
      </c>
      <c r="AN35" s="7"/>
      <c r="AO35" s="7"/>
      <c r="AP35" s="7"/>
      <c r="AQ35" s="7"/>
      <c r="AR35" s="7">
        <v>4687.92</v>
      </c>
      <c r="AS35" s="7"/>
      <c r="AT35" s="7"/>
      <c r="AU35" s="7"/>
      <c r="AV35" s="7"/>
      <c r="AW35" s="7">
        <v>7660.99</v>
      </c>
      <c r="AX35" s="7"/>
      <c r="AY35" s="7"/>
    </row>
    <row r="36" spans="1:51" ht="15.75">
      <c r="A36" s="6">
        <v>1335</v>
      </c>
      <c r="B36" s="6" t="s">
        <v>1431</v>
      </c>
      <c r="C36" s="6" t="str">
        <f t="shared" si="0"/>
        <v>Копейский городской округ</v>
      </c>
      <c r="D36" s="6">
        <v>152</v>
      </c>
      <c r="E36" s="6" t="s">
        <v>231</v>
      </c>
      <c r="F36" s="7">
        <v>3066527.42</v>
      </c>
      <c r="G36" s="7">
        <f t="shared" si="1"/>
        <v>220053.6</v>
      </c>
      <c r="H36" s="7"/>
      <c r="I36" s="7"/>
      <c r="J36" s="7">
        <v>220053.6</v>
      </c>
      <c r="K36" s="7"/>
      <c r="L36" s="7"/>
      <c r="M36" s="7"/>
      <c r="N36" s="7">
        <v>550</v>
      </c>
      <c r="O36" s="7">
        <v>2305930.7999999998</v>
      </c>
      <c r="P36" s="7"/>
      <c r="Q36" s="7"/>
      <c r="R36" s="7"/>
      <c r="S36" s="7"/>
      <c r="T36" s="7">
        <v>500</v>
      </c>
      <c r="U36" s="7">
        <v>463484.4</v>
      </c>
      <c r="V36" s="7"/>
      <c r="W36" s="7"/>
      <c r="X36" s="7">
        <f t="shared" si="2"/>
        <v>36714.990000000005</v>
      </c>
      <c r="Y36" s="7">
        <f t="shared" si="3"/>
        <v>12118.45</v>
      </c>
      <c r="Z36" s="7"/>
      <c r="AA36" s="7"/>
      <c r="AB36" s="7">
        <v>12118.45</v>
      </c>
      <c r="AC36" s="7"/>
      <c r="AD36" s="7"/>
      <c r="AE36" s="7"/>
      <c r="AF36" s="7">
        <v>13152.49</v>
      </c>
      <c r="AG36" s="7"/>
      <c r="AH36" s="7"/>
      <c r="AI36" s="7">
        <v>11444.05</v>
      </c>
      <c r="AJ36" s="7"/>
      <c r="AK36" s="7"/>
      <c r="AL36" s="7">
        <f t="shared" si="4"/>
        <v>40343.630000000005</v>
      </c>
      <c r="AM36" s="7">
        <f t="shared" si="5"/>
        <v>2979.78</v>
      </c>
      <c r="AN36" s="7"/>
      <c r="AO36" s="7"/>
      <c r="AP36" s="7">
        <v>2979.78</v>
      </c>
      <c r="AQ36" s="7"/>
      <c r="AR36" s="7"/>
      <c r="AS36" s="7"/>
      <c r="AT36" s="7">
        <v>32061.06</v>
      </c>
      <c r="AU36" s="7"/>
      <c r="AV36" s="7"/>
      <c r="AW36" s="7">
        <v>5302.79</v>
      </c>
      <c r="AX36" s="7"/>
      <c r="AY36" s="7"/>
    </row>
    <row r="37" spans="1:51" ht="15.75">
      <c r="A37" s="6">
        <v>1453</v>
      </c>
      <c r="B37" s="6" t="s">
        <v>1431</v>
      </c>
      <c r="C37" s="6" t="str">
        <f t="shared" si="0"/>
        <v>Копейский городской округ</v>
      </c>
      <c r="D37" s="6">
        <v>153</v>
      </c>
      <c r="E37" s="6" t="s">
        <v>232</v>
      </c>
      <c r="F37" s="7">
        <v>1234073.31</v>
      </c>
      <c r="G37" s="7">
        <f t="shared" si="1"/>
        <v>0</v>
      </c>
      <c r="H37" s="7"/>
      <c r="I37" s="7"/>
      <c r="J37" s="7"/>
      <c r="K37" s="7"/>
      <c r="L37" s="7"/>
      <c r="M37" s="7"/>
      <c r="N37" s="7">
        <v>290</v>
      </c>
      <c r="O37" s="7">
        <v>936925.2</v>
      </c>
      <c r="P37" s="7"/>
      <c r="Q37" s="7"/>
      <c r="R37" s="7"/>
      <c r="S37" s="7"/>
      <c r="T37" s="7">
        <v>280</v>
      </c>
      <c r="U37" s="7">
        <v>243400.8</v>
      </c>
      <c r="V37" s="7"/>
      <c r="W37" s="7"/>
      <c r="X37" s="7">
        <f t="shared" si="2"/>
        <v>39626.68</v>
      </c>
      <c r="Y37" s="7">
        <f t="shared" si="3"/>
        <v>0</v>
      </c>
      <c r="Z37" s="7"/>
      <c r="AA37" s="7"/>
      <c r="AB37" s="7"/>
      <c r="AC37" s="7"/>
      <c r="AD37" s="7"/>
      <c r="AE37" s="7"/>
      <c r="AF37" s="7">
        <v>21194.83</v>
      </c>
      <c r="AG37" s="7"/>
      <c r="AH37" s="7"/>
      <c r="AI37" s="7">
        <v>18431.849999999999</v>
      </c>
      <c r="AJ37" s="7"/>
      <c r="AK37" s="7"/>
      <c r="AL37" s="7">
        <f t="shared" si="4"/>
        <v>14120.63</v>
      </c>
      <c r="AM37" s="7">
        <f t="shared" si="5"/>
        <v>0</v>
      </c>
      <c r="AN37" s="7"/>
      <c r="AO37" s="7"/>
      <c r="AP37" s="7"/>
      <c r="AQ37" s="7"/>
      <c r="AR37" s="7"/>
      <c r="AS37" s="7"/>
      <c r="AT37" s="7">
        <v>11032.47</v>
      </c>
      <c r="AU37" s="7"/>
      <c r="AV37" s="7"/>
      <c r="AW37" s="7">
        <v>3088.16</v>
      </c>
      <c r="AX37" s="7"/>
      <c r="AY37" s="7"/>
    </row>
    <row r="38" spans="1:51" ht="15.75">
      <c r="A38" s="6">
        <v>1521</v>
      </c>
      <c r="B38" s="6" t="s">
        <v>1431</v>
      </c>
      <c r="C38" s="6" t="str">
        <f t="shared" si="0"/>
        <v>Копейский городской округ</v>
      </c>
      <c r="D38" s="6">
        <v>154</v>
      </c>
      <c r="E38" s="6" t="s">
        <v>233</v>
      </c>
      <c r="F38" s="7">
        <v>324527.82</v>
      </c>
      <c r="G38" s="7">
        <f t="shared" si="1"/>
        <v>0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>
        <v>400</v>
      </c>
      <c r="U38" s="7">
        <v>299918.40000000002</v>
      </c>
      <c r="V38" s="7"/>
      <c r="W38" s="7"/>
      <c r="X38" s="7">
        <f t="shared" si="2"/>
        <v>21294.69</v>
      </c>
      <c r="Y38" s="7">
        <f t="shared" si="3"/>
        <v>0</v>
      </c>
      <c r="Z38" s="7"/>
      <c r="AA38" s="7"/>
      <c r="AB38" s="7"/>
      <c r="AC38" s="7"/>
      <c r="AD38" s="7"/>
      <c r="AE38" s="7"/>
      <c r="AF38" s="7"/>
      <c r="AG38" s="7"/>
      <c r="AH38" s="7"/>
      <c r="AI38" s="7">
        <v>21294.69</v>
      </c>
      <c r="AJ38" s="7"/>
      <c r="AK38" s="7"/>
      <c r="AL38" s="7">
        <f t="shared" si="4"/>
        <v>3314.73</v>
      </c>
      <c r="AM38" s="7">
        <f t="shared" si="5"/>
        <v>0</v>
      </c>
      <c r="AN38" s="7"/>
      <c r="AO38" s="7"/>
      <c r="AP38" s="7"/>
      <c r="AQ38" s="7"/>
      <c r="AR38" s="7"/>
      <c r="AS38" s="7"/>
      <c r="AT38" s="7"/>
      <c r="AU38" s="7"/>
      <c r="AV38" s="7"/>
      <c r="AW38" s="7">
        <v>3314.73</v>
      </c>
      <c r="AX38" s="7"/>
      <c r="AY38" s="7"/>
    </row>
    <row r="39" spans="1:51" ht="15.75">
      <c r="A39" s="6">
        <v>2222</v>
      </c>
      <c r="B39" s="6" t="s">
        <v>1431</v>
      </c>
      <c r="C39" s="6" t="str">
        <f t="shared" si="0"/>
        <v>Копейский городской округ</v>
      </c>
      <c r="D39" s="6">
        <v>155</v>
      </c>
      <c r="E39" s="6" t="s">
        <v>234</v>
      </c>
      <c r="F39" s="7">
        <v>550166.41999999993</v>
      </c>
      <c r="G39" s="7">
        <f t="shared" si="1"/>
        <v>268802.24</v>
      </c>
      <c r="H39" s="7"/>
      <c r="I39" s="7"/>
      <c r="J39" s="7">
        <v>65976.460000000006</v>
      </c>
      <c r="K39" s="7"/>
      <c r="L39" s="7">
        <v>202825.78</v>
      </c>
      <c r="M39" s="7"/>
      <c r="N39" s="7"/>
      <c r="O39" s="7"/>
      <c r="P39" s="7"/>
      <c r="Q39" s="7"/>
      <c r="R39" s="7"/>
      <c r="S39" s="7"/>
      <c r="T39" s="7">
        <v>270</v>
      </c>
      <c r="U39" s="7">
        <v>256352.99</v>
      </c>
      <c r="V39" s="7"/>
      <c r="W39" s="7"/>
      <c r="X39" s="7">
        <f t="shared" si="2"/>
        <v>17598.53</v>
      </c>
      <c r="Y39" s="7">
        <f t="shared" si="3"/>
        <v>0</v>
      </c>
      <c r="Z39" s="7"/>
      <c r="AA39" s="7"/>
      <c r="AB39" s="7"/>
      <c r="AC39" s="7"/>
      <c r="AD39" s="7"/>
      <c r="AE39" s="7"/>
      <c r="AF39" s="7"/>
      <c r="AG39" s="7"/>
      <c r="AH39" s="7"/>
      <c r="AI39" s="7">
        <v>17598.53</v>
      </c>
      <c r="AJ39" s="7"/>
      <c r="AK39" s="7"/>
      <c r="AL39" s="7">
        <f t="shared" si="4"/>
        <v>7412.66</v>
      </c>
      <c r="AM39" s="7">
        <f t="shared" si="5"/>
        <v>1546.04</v>
      </c>
      <c r="AN39" s="7"/>
      <c r="AO39" s="7"/>
      <c r="AP39" s="7">
        <v>451.97</v>
      </c>
      <c r="AQ39" s="7"/>
      <c r="AR39" s="7">
        <v>1094.07</v>
      </c>
      <c r="AS39" s="7"/>
      <c r="AT39" s="7"/>
      <c r="AU39" s="7"/>
      <c r="AV39" s="7"/>
      <c r="AW39" s="7">
        <v>5866.62</v>
      </c>
      <c r="AX39" s="7"/>
      <c r="AY39" s="7"/>
    </row>
    <row r="40" spans="1:51" ht="15.75">
      <c r="A40" s="6">
        <v>2565</v>
      </c>
      <c r="B40" s="6" t="s">
        <v>1431</v>
      </c>
      <c r="C40" s="6" t="str">
        <f t="shared" si="0"/>
        <v>Копейский городской округ</v>
      </c>
      <c r="D40" s="6">
        <v>156</v>
      </c>
      <c r="E40" s="6" t="s">
        <v>235</v>
      </c>
      <c r="F40" s="7">
        <v>1693816.94</v>
      </c>
      <c r="G40" s="7">
        <f t="shared" si="1"/>
        <v>0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>
        <v>760</v>
      </c>
      <c r="S40" s="7">
        <v>1612342.8</v>
      </c>
      <c r="T40" s="7"/>
      <c r="U40" s="7"/>
      <c r="V40" s="7"/>
      <c r="W40" s="7"/>
      <c r="X40" s="7">
        <f t="shared" si="2"/>
        <v>60924.95</v>
      </c>
      <c r="Y40" s="7">
        <f t="shared" si="3"/>
        <v>21332.16</v>
      </c>
      <c r="Z40" s="7"/>
      <c r="AA40" s="7"/>
      <c r="AB40" s="7"/>
      <c r="AC40" s="7">
        <v>21332.16</v>
      </c>
      <c r="AD40" s="7"/>
      <c r="AE40" s="7"/>
      <c r="AF40" s="7"/>
      <c r="AG40" s="7"/>
      <c r="AH40" s="7">
        <v>19124.490000000002</v>
      </c>
      <c r="AI40" s="7">
        <v>20468.3</v>
      </c>
      <c r="AJ40" s="7"/>
      <c r="AK40" s="7"/>
      <c r="AL40" s="7">
        <f t="shared" si="4"/>
        <v>20549.189999999999</v>
      </c>
      <c r="AM40" s="7">
        <f t="shared" si="5"/>
        <v>0</v>
      </c>
      <c r="AN40" s="7"/>
      <c r="AO40" s="7"/>
      <c r="AP40" s="7"/>
      <c r="AQ40" s="7"/>
      <c r="AR40" s="7"/>
      <c r="AS40" s="7"/>
      <c r="AT40" s="7"/>
      <c r="AU40" s="7"/>
      <c r="AV40" s="7">
        <v>20549.189999999999</v>
      </c>
      <c r="AW40" s="7"/>
      <c r="AX40" s="7"/>
      <c r="AY40" s="7"/>
    </row>
    <row r="41" spans="1:51" ht="15.75">
      <c r="A41" s="6">
        <v>2566</v>
      </c>
      <c r="B41" s="6" t="s">
        <v>1431</v>
      </c>
      <c r="C41" s="6" t="str">
        <f t="shared" si="0"/>
        <v>Копейский городской округ</v>
      </c>
      <c r="D41" s="6">
        <v>157</v>
      </c>
      <c r="E41" s="6" t="s">
        <v>236</v>
      </c>
      <c r="F41" s="7">
        <v>1106759.3799999999</v>
      </c>
      <c r="G41" s="7">
        <f t="shared" si="1"/>
        <v>386626.8</v>
      </c>
      <c r="H41" s="7"/>
      <c r="I41" s="7"/>
      <c r="J41" s="7"/>
      <c r="K41" s="7"/>
      <c r="L41" s="7">
        <v>386626.8</v>
      </c>
      <c r="M41" s="7"/>
      <c r="N41" s="7"/>
      <c r="O41" s="7"/>
      <c r="P41" s="7"/>
      <c r="Q41" s="7"/>
      <c r="R41" s="7"/>
      <c r="S41" s="7"/>
      <c r="T41" s="7">
        <v>700</v>
      </c>
      <c r="U41" s="7">
        <v>660589.19999999995</v>
      </c>
      <c r="V41" s="7"/>
      <c r="W41" s="7"/>
      <c r="X41" s="7">
        <f t="shared" si="2"/>
        <v>46825.81</v>
      </c>
      <c r="Y41" s="7">
        <f t="shared" si="3"/>
        <v>23326.32</v>
      </c>
      <c r="Z41" s="7"/>
      <c r="AA41" s="7"/>
      <c r="AB41" s="7"/>
      <c r="AC41" s="7"/>
      <c r="AD41" s="7">
        <v>23326.32</v>
      </c>
      <c r="AE41" s="7"/>
      <c r="AF41" s="7"/>
      <c r="AG41" s="7"/>
      <c r="AH41" s="7"/>
      <c r="AI41" s="7">
        <v>23499.49</v>
      </c>
      <c r="AJ41" s="7"/>
      <c r="AK41" s="7"/>
      <c r="AL41" s="7">
        <f t="shared" si="4"/>
        <v>12717.57</v>
      </c>
      <c r="AM41" s="7">
        <f t="shared" si="5"/>
        <v>4834.16</v>
      </c>
      <c r="AN41" s="7"/>
      <c r="AO41" s="7"/>
      <c r="AP41" s="7"/>
      <c r="AQ41" s="7"/>
      <c r="AR41" s="7">
        <v>4834.16</v>
      </c>
      <c r="AS41" s="7"/>
      <c r="AT41" s="7"/>
      <c r="AU41" s="7"/>
      <c r="AV41" s="7"/>
      <c r="AW41" s="7">
        <v>7883.41</v>
      </c>
      <c r="AX41" s="7"/>
      <c r="AY41" s="7"/>
    </row>
    <row r="42" spans="1:51" ht="15.75">
      <c r="A42" s="6">
        <v>2832</v>
      </c>
      <c r="B42" s="6" t="s">
        <v>1431</v>
      </c>
      <c r="C42" s="6" t="str">
        <f t="shared" si="0"/>
        <v>Копейский городской округ</v>
      </c>
      <c r="D42" s="6">
        <v>158</v>
      </c>
      <c r="E42" s="6" t="s">
        <v>237</v>
      </c>
      <c r="F42" s="7">
        <v>2594472.3499999996</v>
      </c>
      <c r="G42" s="7">
        <f t="shared" si="1"/>
        <v>217663.2</v>
      </c>
      <c r="H42" s="7"/>
      <c r="I42" s="7"/>
      <c r="J42" s="7">
        <v>217663.2</v>
      </c>
      <c r="K42" s="7"/>
      <c r="L42" s="7"/>
      <c r="M42" s="7"/>
      <c r="N42" s="7">
        <v>750</v>
      </c>
      <c r="O42" s="7">
        <v>2299989.6</v>
      </c>
      <c r="P42" s="7"/>
      <c r="Q42" s="7"/>
      <c r="R42" s="7"/>
      <c r="S42" s="7"/>
      <c r="T42" s="7"/>
      <c r="U42" s="7"/>
      <c r="V42" s="7"/>
      <c r="W42" s="7"/>
      <c r="X42" s="7">
        <f t="shared" si="2"/>
        <v>42284.85</v>
      </c>
      <c r="Y42" s="7">
        <f t="shared" si="3"/>
        <v>13798.55</v>
      </c>
      <c r="Z42" s="7"/>
      <c r="AA42" s="7"/>
      <c r="AB42" s="7">
        <v>13798.55</v>
      </c>
      <c r="AC42" s="7"/>
      <c r="AD42" s="7"/>
      <c r="AE42" s="7"/>
      <c r="AF42" s="7">
        <v>15206.79</v>
      </c>
      <c r="AG42" s="7"/>
      <c r="AH42" s="7"/>
      <c r="AI42" s="7">
        <v>13279.51</v>
      </c>
      <c r="AJ42" s="7"/>
      <c r="AK42" s="7"/>
      <c r="AL42" s="7">
        <f t="shared" si="4"/>
        <v>34534.699999999997</v>
      </c>
      <c r="AM42" s="7">
        <f t="shared" si="5"/>
        <v>2973.69</v>
      </c>
      <c r="AN42" s="7"/>
      <c r="AO42" s="7"/>
      <c r="AP42" s="7">
        <v>2973.69</v>
      </c>
      <c r="AQ42" s="7"/>
      <c r="AR42" s="7"/>
      <c r="AS42" s="7"/>
      <c r="AT42" s="7">
        <v>31561.01</v>
      </c>
      <c r="AU42" s="7"/>
      <c r="AV42" s="7"/>
      <c r="AW42" s="7"/>
      <c r="AX42" s="7"/>
      <c r="AY42" s="7"/>
    </row>
    <row r="43" spans="1:51" ht="15.75">
      <c r="A43" s="6">
        <v>2840</v>
      </c>
      <c r="B43" s="6" t="s">
        <v>1431</v>
      </c>
      <c r="C43" s="6" t="str">
        <f t="shared" si="0"/>
        <v>Копейский городской округ</v>
      </c>
      <c r="D43" s="6">
        <v>159</v>
      </c>
      <c r="E43" s="6" t="s">
        <v>238</v>
      </c>
      <c r="F43" s="7">
        <v>102133.24</v>
      </c>
      <c r="G43" s="7">
        <f t="shared" si="1"/>
        <v>0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>
        <f t="shared" si="2"/>
        <v>102133.24</v>
      </c>
      <c r="Y43" s="7">
        <f t="shared" si="3"/>
        <v>60535.13</v>
      </c>
      <c r="Z43" s="7"/>
      <c r="AA43" s="7"/>
      <c r="AB43" s="7">
        <v>20109.71</v>
      </c>
      <c r="AC43" s="7">
        <v>20367.21</v>
      </c>
      <c r="AD43" s="7">
        <v>20058.21</v>
      </c>
      <c r="AE43" s="7"/>
      <c r="AF43" s="7">
        <v>22236</v>
      </c>
      <c r="AG43" s="7"/>
      <c r="AH43" s="7"/>
      <c r="AI43" s="7">
        <v>19362.11</v>
      </c>
      <c r="AJ43" s="7"/>
      <c r="AK43" s="7"/>
      <c r="AL43" s="7">
        <f t="shared" si="4"/>
        <v>0</v>
      </c>
      <c r="AM43" s="7">
        <f t="shared" si="5"/>
        <v>0</v>
      </c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</row>
    <row r="44" spans="1:51" ht="15.75">
      <c r="A44" s="6">
        <v>2910</v>
      </c>
      <c r="B44" s="6" t="s">
        <v>1431</v>
      </c>
      <c r="C44" s="6" t="str">
        <f t="shared" si="0"/>
        <v>Копейский городской округ</v>
      </c>
      <c r="D44" s="6">
        <v>160</v>
      </c>
      <c r="E44" s="6" t="s">
        <v>239</v>
      </c>
      <c r="F44" s="7">
        <v>1314951.9800000002</v>
      </c>
      <c r="G44" s="7">
        <f t="shared" si="1"/>
        <v>0</v>
      </c>
      <c r="H44" s="7"/>
      <c r="I44" s="7"/>
      <c r="J44" s="7"/>
      <c r="K44" s="7"/>
      <c r="L44" s="7"/>
      <c r="M44" s="7"/>
      <c r="N44" s="7">
        <v>500</v>
      </c>
      <c r="O44" s="7">
        <v>867205.2</v>
      </c>
      <c r="P44" s="7"/>
      <c r="Q44" s="7"/>
      <c r="R44" s="7"/>
      <c r="S44" s="7"/>
      <c r="T44" s="7">
        <v>460</v>
      </c>
      <c r="U44" s="7">
        <v>330452.40000000002</v>
      </c>
      <c r="V44" s="7"/>
      <c r="W44" s="7"/>
      <c r="X44" s="7">
        <f t="shared" si="2"/>
        <v>99505.560000000012</v>
      </c>
      <c r="Y44" s="7">
        <f t="shared" si="3"/>
        <v>59129.180000000008</v>
      </c>
      <c r="Z44" s="7"/>
      <c r="AA44" s="7"/>
      <c r="AB44" s="7">
        <v>19641.060000000001</v>
      </c>
      <c r="AC44" s="7">
        <v>19898.560000000001</v>
      </c>
      <c r="AD44" s="7">
        <v>19589.560000000001</v>
      </c>
      <c r="AE44" s="7"/>
      <c r="AF44" s="7">
        <v>21590.77</v>
      </c>
      <c r="AG44" s="7"/>
      <c r="AH44" s="7"/>
      <c r="AI44" s="7">
        <v>18785.61</v>
      </c>
      <c r="AJ44" s="7"/>
      <c r="AK44" s="7"/>
      <c r="AL44" s="7">
        <f t="shared" si="4"/>
        <v>17788.82</v>
      </c>
      <c r="AM44" s="7">
        <f t="shared" si="5"/>
        <v>0</v>
      </c>
      <c r="AN44" s="7"/>
      <c r="AO44" s="7"/>
      <c r="AP44" s="7"/>
      <c r="AQ44" s="7"/>
      <c r="AR44" s="7"/>
      <c r="AS44" s="7"/>
      <c r="AT44" s="7">
        <v>13926.15</v>
      </c>
      <c r="AU44" s="7"/>
      <c r="AV44" s="7"/>
      <c r="AW44" s="7">
        <v>3862.67</v>
      </c>
      <c r="AX44" s="7"/>
      <c r="AY44" s="7"/>
    </row>
    <row r="45" spans="1:51" ht="15.75">
      <c r="A45" s="6">
        <v>2911</v>
      </c>
      <c r="B45" s="6" t="s">
        <v>1431</v>
      </c>
      <c r="C45" s="6" t="str">
        <f t="shared" si="0"/>
        <v>Копейский городской округ</v>
      </c>
      <c r="D45" s="6">
        <v>161</v>
      </c>
      <c r="E45" s="6" t="s">
        <v>240</v>
      </c>
      <c r="F45" s="7">
        <v>1451674.61</v>
      </c>
      <c r="G45" s="7">
        <f t="shared" si="1"/>
        <v>0</v>
      </c>
      <c r="H45" s="7"/>
      <c r="I45" s="7"/>
      <c r="J45" s="7"/>
      <c r="K45" s="7"/>
      <c r="L45" s="7"/>
      <c r="M45" s="7"/>
      <c r="N45" s="7">
        <v>350</v>
      </c>
      <c r="O45" s="7">
        <v>1069015.2</v>
      </c>
      <c r="P45" s="7"/>
      <c r="Q45" s="7"/>
      <c r="R45" s="7"/>
      <c r="S45" s="7"/>
      <c r="T45" s="7">
        <v>330</v>
      </c>
      <c r="U45" s="7">
        <v>264848.40000000002</v>
      </c>
      <c r="V45" s="7"/>
      <c r="W45" s="7"/>
      <c r="X45" s="7">
        <f t="shared" si="2"/>
        <v>101237.47000000002</v>
      </c>
      <c r="Y45" s="7">
        <f t="shared" si="3"/>
        <v>60055.850000000006</v>
      </c>
      <c r="Z45" s="7"/>
      <c r="AA45" s="7"/>
      <c r="AB45" s="7">
        <v>19949.95</v>
      </c>
      <c r="AC45" s="7">
        <v>20207.45</v>
      </c>
      <c r="AD45" s="7">
        <v>19898.45</v>
      </c>
      <c r="AE45" s="7"/>
      <c r="AF45" s="7">
        <v>22016.04</v>
      </c>
      <c r="AG45" s="7"/>
      <c r="AH45" s="7"/>
      <c r="AI45" s="7">
        <v>19165.580000000002</v>
      </c>
      <c r="AJ45" s="7"/>
      <c r="AK45" s="7"/>
      <c r="AL45" s="7">
        <f t="shared" si="4"/>
        <v>16573.54</v>
      </c>
      <c r="AM45" s="7">
        <f t="shared" si="5"/>
        <v>0</v>
      </c>
      <c r="AN45" s="7"/>
      <c r="AO45" s="7"/>
      <c r="AP45" s="7"/>
      <c r="AQ45" s="7"/>
      <c r="AR45" s="7"/>
      <c r="AS45" s="7"/>
      <c r="AT45" s="7">
        <v>13430.48</v>
      </c>
      <c r="AU45" s="7"/>
      <c r="AV45" s="7"/>
      <c r="AW45" s="7">
        <v>3143.06</v>
      </c>
      <c r="AX45" s="7"/>
      <c r="AY45" s="7"/>
    </row>
    <row r="46" spans="1:51" ht="15.75">
      <c r="A46" s="6">
        <v>2913</v>
      </c>
      <c r="B46" s="6" t="s">
        <v>1431</v>
      </c>
      <c r="C46" s="6" t="str">
        <f t="shared" si="0"/>
        <v>Копейский городской округ</v>
      </c>
      <c r="D46" s="6">
        <v>162</v>
      </c>
      <c r="E46" s="6" t="s">
        <v>241</v>
      </c>
      <c r="F46" s="7">
        <v>218072.62</v>
      </c>
      <c r="G46" s="7">
        <f t="shared" si="1"/>
        <v>0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>
        <v>280</v>
      </c>
      <c r="U46" s="7">
        <v>196854</v>
      </c>
      <c r="V46" s="7"/>
      <c r="W46" s="7"/>
      <c r="X46" s="7">
        <f t="shared" si="2"/>
        <v>18853.310000000001</v>
      </c>
      <c r="Y46" s="7">
        <f t="shared" si="3"/>
        <v>0</v>
      </c>
      <c r="Z46" s="7"/>
      <c r="AA46" s="7"/>
      <c r="AB46" s="7"/>
      <c r="AC46" s="7"/>
      <c r="AD46" s="7"/>
      <c r="AE46" s="7"/>
      <c r="AF46" s="7"/>
      <c r="AG46" s="7"/>
      <c r="AH46" s="7"/>
      <c r="AI46" s="7">
        <v>18853.310000000001</v>
      </c>
      <c r="AJ46" s="7"/>
      <c r="AK46" s="7"/>
      <c r="AL46" s="7">
        <f t="shared" si="4"/>
        <v>2365.31</v>
      </c>
      <c r="AM46" s="7">
        <f t="shared" si="5"/>
        <v>0</v>
      </c>
      <c r="AN46" s="7"/>
      <c r="AO46" s="7"/>
      <c r="AP46" s="7"/>
      <c r="AQ46" s="7"/>
      <c r="AR46" s="7"/>
      <c r="AS46" s="7"/>
      <c r="AT46" s="7"/>
      <c r="AU46" s="7"/>
      <c r="AV46" s="7"/>
      <c r="AW46" s="7">
        <v>2365.31</v>
      </c>
      <c r="AX46" s="7"/>
      <c r="AY46" s="7"/>
    </row>
    <row r="47" spans="1:51" ht="15.75">
      <c r="A47" s="6">
        <v>3002</v>
      </c>
      <c r="B47" s="6" t="s">
        <v>1431</v>
      </c>
      <c r="C47" s="6" t="str">
        <f t="shared" si="0"/>
        <v>Копейский городской округ</v>
      </c>
      <c r="D47" s="6">
        <v>163</v>
      </c>
      <c r="E47" s="6" t="s">
        <v>242</v>
      </c>
      <c r="F47" s="7">
        <v>2071953.11</v>
      </c>
      <c r="G47" s="7">
        <f t="shared" si="1"/>
        <v>380913.6</v>
      </c>
      <c r="H47" s="7"/>
      <c r="I47" s="7"/>
      <c r="J47" s="7"/>
      <c r="K47" s="7">
        <v>257046</v>
      </c>
      <c r="L47" s="7">
        <v>123867.6</v>
      </c>
      <c r="M47" s="7"/>
      <c r="N47" s="7">
        <v>500</v>
      </c>
      <c r="O47" s="7">
        <v>1303405.2</v>
      </c>
      <c r="P47" s="7"/>
      <c r="Q47" s="7"/>
      <c r="R47" s="7"/>
      <c r="S47" s="7"/>
      <c r="T47" s="7">
        <v>450</v>
      </c>
      <c r="U47" s="7">
        <v>283155.59999999998</v>
      </c>
      <c r="V47" s="7"/>
      <c r="W47" s="7"/>
      <c r="X47" s="7">
        <f t="shared" si="2"/>
        <v>76341.72</v>
      </c>
      <c r="Y47" s="7">
        <f t="shared" si="3"/>
        <v>37537.919999999998</v>
      </c>
      <c r="Z47" s="7"/>
      <c r="AA47" s="7"/>
      <c r="AB47" s="7"/>
      <c r="AC47" s="7">
        <v>18909.96</v>
      </c>
      <c r="AD47" s="7">
        <v>18627.96</v>
      </c>
      <c r="AE47" s="7"/>
      <c r="AF47" s="7">
        <v>20736.93</v>
      </c>
      <c r="AG47" s="7"/>
      <c r="AH47" s="7"/>
      <c r="AI47" s="7">
        <v>18066.87</v>
      </c>
      <c r="AJ47" s="7"/>
      <c r="AK47" s="7"/>
      <c r="AL47" s="7">
        <f t="shared" si="4"/>
        <v>28136.99</v>
      </c>
      <c r="AM47" s="7">
        <f t="shared" si="5"/>
        <v>8367.83</v>
      </c>
      <c r="AN47" s="7"/>
      <c r="AO47" s="7"/>
      <c r="AP47" s="7"/>
      <c r="AQ47" s="7">
        <v>5571.97</v>
      </c>
      <c r="AR47" s="7">
        <v>2795.86</v>
      </c>
      <c r="AS47" s="7"/>
      <c r="AT47" s="7">
        <v>16482.61</v>
      </c>
      <c r="AU47" s="7"/>
      <c r="AV47" s="7"/>
      <c r="AW47" s="7">
        <v>3286.55</v>
      </c>
      <c r="AX47" s="7"/>
      <c r="AY47" s="7"/>
    </row>
    <row r="48" spans="1:51" ht="15.75">
      <c r="A48" s="6">
        <v>3205</v>
      </c>
      <c r="B48" s="6" t="s">
        <v>1431</v>
      </c>
      <c r="C48" s="6" t="str">
        <f t="shared" si="0"/>
        <v>Копейский городской округ</v>
      </c>
      <c r="D48" s="6">
        <v>164</v>
      </c>
      <c r="E48" s="6" t="s">
        <v>243</v>
      </c>
      <c r="F48" s="7">
        <v>102008.31</v>
      </c>
      <c r="G48" s="7">
        <f t="shared" si="1"/>
        <v>0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>
        <f t="shared" si="2"/>
        <v>102008.31</v>
      </c>
      <c r="Y48" s="7">
        <f t="shared" si="3"/>
        <v>60041.200000000004</v>
      </c>
      <c r="Z48" s="7"/>
      <c r="AA48" s="7"/>
      <c r="AB48" s="7">
        <v>20076.400000000001</v>
      </c>
      <c r="AC48" s="7">
        <v>20123.400000000001</v>
      </c>
      <c r="AD48" s="7">
        <v>19841.400000000001</v>
      </c>
      <c r="AE48" s="7"/>
      <c r="AF48" s="7">
        <v>22407.57</v>
      </c>
      <c r="AG48" s="7"/>
      <c r="AH48" s="7"/>
      <c r="AI48" s="7">
        <v>19559.54</v>
      </c>
      <c r="AJ48" s="7"/>
      <c r="AK48" s="7"/>
      <c r="AL48" s="7">
        <f t="shared" si="4"/>
        <v>0</v>
      </c>
      <c r="AM48" s="7">
        <f t="shared" si="5"/>
        <v>0</v>
      </c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</row>
    <row r="49" spans="1:51" ht="15.75">
      <c r="A49" s="6">
        <v>3282</v>
      </c>
      <c r="B49" s="6" t="s">
        <v>1431</v>
      </c>
      <c r="C49" s="6" t="str">
        <f t="shared" si="0"/>
        <v>Копейский городской округ</v>
      </c>
      <c r="D49" s="6">
        <v>165</v>
      </c>
      <c r="E49" s="6" t="s">
        <v>244</v>
      </c>
      <c r="F49" s="7">
        <v>1219412.3299999996</v>
      </c>
      <c r="G49" s="7">
        <f t="shared" si="1"/>
        <v>0</v>
      </c>
      <c r="H49" s="7"/>
      <c r="I49" s="7"/>
      <c r="J49" s="7"/>
      <c r="K49" s="7"/>
      <c r="L49" s="7"/>
      <c r="M49" s="7"/>
      <c r="N49" s="7">
        <v>310</v>
      </c>
      <c r="O49" s="7">
        <v>815182.8</v>
      </c>
      <c r="P49" s="7"/>
      <c r="Q49" s="7"/>
      <c r="R49" s="7"/>
      <c r="S49" s="7"/>
      <c r="T49" s="7">
        <v>300</v>
      </c>
      <c r="U49" s="7">
        <v>286056</v>
      </c>
      <c r="V49" s="7"/>
      <c r="W49" s="7"/>
      <c r="X49" s="7">
        <f t="shared" si="2"/>
        <v>100719.85</v>
      </c>
      <c r="Y49" s="7">
        <f t="shared" si="3"/>
        <v>59778.89</v>
      </c>
      <c r="Z49" s="7"/>
      <c r="AA49" s="7"/>
      <c r="AB49" s="7">
        <v>19857.63</v>
      </c>
      <c r="AC49" s="7">
        <v>20115.13</v>
      </c>
      <c r="AD49" s="7">
        <v>19806.13</v>
      </c>
      <c r="AE49" s="7"/>
      <c r="AF49" s="7">
        <v>21888.94</v>
      </c>
      <c r="AG49" s="7"/>
      <c r="AH49" s="7"/>
      <c r="AI49" s="7">
        <v>19052.02</v>
      </c>
      <c r="AJ49" s="7"/>
      <c r="AK49" s="7"/>
      <c r="AL49" s="7">
        <f t="shared" si="4"/>
        <v>17453.68</v>
      </c>
      <c r="AM49" s="7">
        <f t="shared" si="5"/>
        <v>0</v>
      </c>
      <c r="AN49" s="7"/>
      <c r="AO49" s="7"/>
      <c r="AP49" s="7"/>
      <c r="AQ49" s="7"/>
      <c r="AR49" s="7"/>
      <c r="AS49" s="7"/>
      <c r="AT49" s="7">
        <v>14039.72</v>
      </c>
      <c r="AU49" s="7"/>
      <c r="AV49" s="7"/>
      <c r="AW49" s="7">
        <v>3413.96</v>
      </c>
      <c r="AX49" s="7"/>
      <c r="AY49" s="7"/>
    </row>
    <row r="50" spans="1:51" ht="15.75">
      <c r="A50" s="6">
        <v>3284</v>
      </c>
      <c r="B50" s="6" t="s">
        <v>1431</v>
      </c>
      <c r="C50" s="6" t="str">
        <f t="shared" si="0"/>
        <v>Копейский городской округ</v>
      </c>
      <c r="D50" s="6">
        <v>166</v>
      </c>
      <c r="E50" s="6" t="s">
        <v>245</v>
      </c>
      <c r="F50" s="7">
        <v>1332837.7999999998</v>
      </c>
      <c r="G50" s="7">
        <f t="shared" si="1"/>
        <v>0</v>
      </c>
      <c r="H50" s="7"/>
      <c r="I50" s="7"/>
      <c r="J50" s="7"/>
      <c r="K50" s="7"/>
      <c r="L50" s="7"/>
      <c r="M50" s="7"/>
      <c r="N50" s="7">
        <v>400</v>
      </c>
      <c r="O50" s="7">
        <v>1272776.3999999999</v>
      </c>
      <c r="P50" s="7"/>
      <c r="Q50" s="7"/>
      <c r="R50" s="7"/>
      <c r="S50" s="7"/>
      <c r="T50" s="7"/>
      <c r="U50" s="7"/>
      <c r="V50" s="7"/>
      <c r="W50" s="7"/>
      <c r="X50" s="7">
        <f t="shared" si="2"/>
        <v>45763.1</v>
      </c>
      <c r="Y50" s="7">
        <f t="shared" si="3"/>
        <v>0</v>
      </c>
      <c r="Z50" s="7"/>
      <c r="AA50" s="7"/>
      <c r="AB50" s="7"/>
      <c r="AC50" s="7"/>
      <c r="AD50" s="7"/>
      <c r="AE50" s="7"/>
      <c r="AF50" s="7">
        <v>24435.66</v>
      </c>
      <c r="AG50" s="7"/>
      <c r="AH50" s="7"/>
      <c r="AI50" s="7">
        <v>21327.439999999999</v>
      </c>
      <c r="AJ50" s="7"/>
      <c r="AK50" s="7"/>
      <c r="AL50" s="7">
        <f t="shared" si="4"/>
        <v>14298.3</v>
      </c>
      <c r="AM50" s="7">
        <f t="shared" si="5"/>
        <v>0</v>
      </c>
      <c r="AN50" s="7"/>
      <c r="AO50" s="7"/>
      <c r="AP50" s="7"/>
      <c r="AQ50" s="7"/>
      <c r="AR50" s="7"/>
      <c r="AS50" s="7"/>
      <c r="AT50" s="7">
        <v>14298.3</v>
      </c>
      <c r="AU50" s="7"/>
      <c r="AV50" s="7"/>
      <c r="AW50" s="7"/>
      <c r="AX50" s="7"/>
      <c r="AY50" s="7"/>
    </row>
    <row r="51" spans="1:51" ht="15.75">
      <c r="A51" s="6">
        <v>4458</v>
      </c>
      <c r="B51" s="6" t="s">
        <v>1431</v>
      </c>
      <c r="C51" s="6" t="str">
        <f t="shared" si="0"/>
        <v>Копейский городской округ</v>
      </c>
      <c r="D51" s="6">
        <v>167</v>
      </c>
      <c r="E51" s="6" t="s">
        <v>246</v>
      </c>
      <c r="F51" s="7">
        <v>330011.86999999994</v>
      </c>
      <c r="G51" s="7">
        <f t="shared" si="1"/>
        <v>0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>
        <v>450</v>
      </c>
      <c r="U51" s="7">
        <v>313707.59999999998</v>
      </c>
      <c r="V51" s="7"/>
      <c r="W51" s="7"/>
      <c r="X51" s="7">
        <f t="shared" si="2"/>
        <v>11980.11</v>
      </c>
      <c r="Y51" s="7">
        <f t="shared" si="3"/>
        <v>0</v>
      </c>
      <c r="Z51" s="7"/>
      <c r="AA51" s="7"/>
      <c r="AB51" s="7"/>
      <c r="AC51" s="7"/>
      <c r="AD51" s="7"/>
      <c r="AE51" s="7"/>
      <c r="AF51" s="7"/>
      <c r="AG51" s="7"/>
      <c r="AH51" s="7"/>
      <c r="AI51" s="7">
        <v>11980.11</v>
      </c>
      <c r="AJ51" s="7"/>
      <c r="AK51" s="7"/>
      <c r="AL51" s="7">
        <f t="shared" si="4"/>
        <v>4324.16</v>
      </c>
      <c r="AM51" s="7">
        <f t="shared" si="5"/>
        <v>0</v>
      </c>
      <c r="AN51" s="7"/>
      <c r="AO51" s="7"/>
      <c r="AP51" s="7"/>
      <c r="AQ51" s="7"/>
      <c r="AR51" s="7"/>
      <c r="AS51" s="7"/>
      <c r="AT51" s="7"/>
      <c r="AU51" s="7"/>
      <c r="AV51" s="7"/>
      <c r="AW51" s="7">
        <v>4324.16</v>
      </c>
      <c r="AX51" s="7"/>
      <c r="AY51" s="7"/>
    </row>
    <row r="52" spans="1:51" ht="15.75">
      <c r="A52" s="6">
        <v>4653</v>
      </c>
      <c r="B52" s="6" t="s">
        <v>1431</v>
      </c>
      <c r="C52" s="6" t="str">
        <f t="shared" si="0"/>
        <v>Копейский городской округ</v>
      </c>
      <c r="D52" s="6">
        <v>168</v>
      </c>
      <c r="E52" s="6" t="s">
        <v>247</v>
      </c>
      <c r="F52" s="7">
        <v>3206066.9000000004</v>
      </c>
      <c r="G52" s="7">
        <f t="shared" si="1"/>
        <v>1333779.6000000001</v>
      </c>
      <c r="H52" s="7"/>
      <c r="I52" s="7">
        <v>139915.20000000001</v>
      </c>
      <c r="J52" s="7">
        <v>126798</v>
      </c>
      <c r="K52" s="7">
        <v>772158</v>
      </c>
      <c r="L52" s="7">
        <v>294908.40000000002</v>
      </c>
      <c r="M52" s="7"/>
      <c r="N52" s="7">
        <v>450</v>
      </c>
      <c r="O52" s="7">
        <v>1294488</v>
      </c>
      <c r="P52" s="7"/>
      <c r="Q52" s="7"/>
      <c r="R52" s="7"/>
      <c r="S52" s="7"/>
      <c r="T52" s="7">
        <v>400</v>
      </c>
      <c r="U52" s="7">
        <v>407156.4</v>
      </c>
      <c r="V52" s="7"/>
      <c r="W52" s="7"/>
      <c r="X52" s="7">
        <f t="shared" si="2"/>
        <v>129239.83</v>
      </c>
      <c r="Y52" s="7">
        <f t="shared" si="3"/>
        <v>84962.240000000005</v>
      </c>
      <c r="Z52" s="7"/>
      <c r="AA52" s="7">
        <v>21137.56</v>
      </c>
      <c r="AB52" s="7">
        <v>21343.56</v>
      </c>
      <c r="AC52" s="7">
        <v>21395.06</v>
      </c>
      <c r="AD52" s="7">
        <v>21086.06</v>
      </c>
      <c r="AE52" s="7"/>
      <c r="AF52" s="7">
        <v>23651.119999999999</v>
      </c>
      <c r="AG52" s="7"/>
      <c r="AH52" s="7"/>
      <c r="AI52" s="7">
        <v>20626.47</v>
      </c>
      <c r="AJ52" s="7"/>
      <c r="AK52" s="7"/>
      <c r="AL52" s="7">
        <f t="shared" si="4"/>
        <v>41403.07</v>
      </c>
      <c r="AM52" s="7">
        <f t="shared" si="5"/>
        <v>21983.030000000002</v>
      </c>
      <c r="AN52" s="7"/>
      <c r="AO52" s="7">
        <v>2247.96</v>
      </c>
      <c r="AP52" s="7">
        <v>1827.36</v>
      </c>
      <c r="AQ52" s="7">
        <v>14198.12</v>
      </c>
      <c r="AR52" s="7">
        <v>3709.59</v>
      </c>
      <c r="AS52" s="7"/>
      <c r="AT52" s="7">
        <v>15489.11</v>
      </c>
      <c r="AU52" s="7"/>
      <c r="AV52" s="7"/>
      <c r="AW52" s="7">
        <v>3930.93</v>
      </c>
      <c r="AX52" s="7"/>
      <c r="AY52" s="7"/>
    </row>
    <row r="53" spans="1:51" ht="15.75">
      <c r="A53" s="6">
        <v>5007</v>
      </c>
      <c r="B53" s="6" t="s">
        <v>1431</v>
      </c>
      <c r="C53" s="6" t="str">
        <f t="shared" si="0"/>
        <v>Копейский городской округ</v>
      </c>
      <c r="D53" s="6">
        <v>169</v>
      </c>
      <c r="E53" s="6" t="s">
        <v>248</v>
      </c>
      <c r="F53" s="7">
        <v>102044.64</v>
      </c>
      <c r="G53" s="7">
        <f t="shared" si="1"/>
        <v>0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>
        <f t="shared" si="2"/>
        <v>102044.64</v>
      </c>
      <c r="Y53" s="7">
        <f t="shared" si="3"/>
        <v>60060.639999999999</v>
      </c>
      <c r="Z53" s="7"/>
      <c r="AA53" s="7"/>
      <c r="AB53" s="7">
        <v>20082.88</v>
      </c>
      <c r="AC53" s="7">
        <v>20129.88</v>
      </c>
      <c r="AD53" s="7">
        <v>19847.88</v>
      </c>
      <c r="AE53" s="7"/>
      <c r="AF53" s="7">
        <v>22416.49</v>
      </c>
      <c r="AG53" s="7"/>
      <c r="AH53" s="7"/>
      <c r="AI53" s="7">
        <v>19567.509999999998</v>
      </c>
      <c r="AJ53" s="7"/>
      <c r="AK53" s="7"/>
      <c r="AL53" s="7">
        <f t="shared" si="4"/>
        <v>0</v>
      </c>
      <c r="AM53" s="7">
        <f t="shared" si="5"/>
        <v>0</v>
      </c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</row>
    <row r="54" spans="1:51" ht="15.75">
      <c r="A54" s="6">
        <v>5092</v>
      </c>
      <c r="B54" s="6" t="s">
        <v>1431</v>
      </c>
      <c r="C54" s="6" t="str">
        <f t="shared" si="0"/>
        <v>Копейский городской округ</v>
      </c>
      <c r="D54" s="6">
        <v>170</v>
      </c>
      <c r="E54" s="6" t="s">
        <v>249</v>
      </c>
      <c r="F54" s="7">
        <v>79367.739999999991</v>
      </c>
      <c r="G54" s="7">
        <f t="shared" si="1"/>
        <v>0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>
        <f t="shared" si="2"/>
        <v>79367.739999999991</v>
      </c>
      <c r="Y54" s="7">
        <f t="shared" si="3"/>
        <v>59875.96</v>
      </c>
      <c r="Z54" s="7"/>
      <c r="AA54" s="7"/>
      <c r="AB54" s="7">
        <v>20021.32</v>
      </c>
      <c r="AC54" s="7">
        <v>20068.32</v>
      </c>
      <c r="AD54" s="7">
        <v>19786.32</v>
      </c>
      <c r="AE54" s="7"/>
      <c r="AF54" s="7"/>
      <c r="AG54" s="7"/>
      <c r="AH54" s="7"/>
      <c r="AI54" s="7">
        <v>19491.78</v>
      </c>
      <c r="AJ54" s="7"/>
      <c r="AK54" s="7"/>
      <c r="AL54" s="7">
        <f t="shared" si="4"/>
        <v>0</v>
      </c>
      <c r="AM54" s="7">
        <f t="shared" si="5"/>
        <v>0</v>
      </c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</row>
    <row r="55" spans="1:51" ht="15.75">
      <c r="A55" s="6">
        <v>5365</v>
      </c>
      <c r="B55" s="6" t="s">
        <v>1431</v>
      </c>
      <c r="C55" s="6" t="str">
        <f t="shared" si="0"/>
        <v>Копейский городской округ</v>
      </c>
      <c r="D55" s="6">
        <v>171</v>
      </c>
      <c r="E55" s="6" t="s">
        <v>250</v>
      </c>
      <c r="F55" s="7">
        <v>52765.789999999994</v>
      </c>
      <c r="G55" s="7">
        <f t="shared" si="1"/>
        <v>0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>
        <f t="shared" si="2"/>
        <v>52765.789999999994</v>
      </c>
      <c r="Y55" s="7">
        <f t="shared" si="3"/>
        <v>0</v>
      </c>
      <c r="Z55" s="7"/>
      <c r="AA55" s="7"/>
      <c r="AB55" s="7"/>
      <c r="AC55" s="7"/>
      <c r="AD55" s="7"/>
      <c r="AE55" s="7"/>
      <c r="AF55" s="7"/>
      <c r="AG55" s="7"/>
      <c r="AH55" s="7">
        <v>25492.42</v>
      </c>
      <c r="AI55" s="7">
        <v>27273.37</v>
      </c>
      <c r="AJ55" s="7"/>
      <c r="AK55" s="7"/>
      <c r="AL55" s="7">
        <f t="shared" si="4"/>
        <v>0</v>
      </c>
      <c r="AM55" s="7">
        <f t="shared" si="5"/>
        <v>0</v>
      </c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</row>
    <row r="56" spans="1:51" ht="15.75">
      <c r="A56" s="6">
        <v>6189</v>
      </c>
      <c r="B56" s="6" t="s">
        <v>1431</v>
      </c>
      <c r="C56" s="6" t="str">
        <f t="shared" si="0"/>
        <v>Копейский городской округ</v>
      </c>
      <c r="D56" s="6">
        <v>172</v>
      </c>
      <c r="E56" s="6" t="s">
        <v>251</v>
      </c>
      <c r="F56" s="7">
        <v>1682663.5200000003</v>
      </c>
      <c r="G56" s="7">
        <f t="shared" si="1"/>
        <v>0</v>
      </c>
      <c r="H56" s="7"/>
      <c r="I56" s="7"/>
      <c r="J56" s="7"/>
      <c r="K56" s="7"/>
      <c r="L56" s="7"/>
      <c r="M56" s="7"/>
      <c r="N56" s="7"/>
      <c r="O56" s="7"/>
      <c r="P56" s="7"/>
      <c r="Q56" s="7"/>
      <c r="R56" s="7">
        <v>944</v>
      </c>
      <c r="S56" s="7">
        <v>1002597.03</v>
      </c>
      <c r="T56" s="7">
        <v>550</v>
      </c>
      <c r="U56" s="7">
        <v>592158.46</v>
      </c>
      <c r="V56" s="7"/>
      <c r="W56" s="7"/>
      <c r="X56" s="7">
        <f t="shared" si="2"/>
        <v>61716.44</v>
      </c>
      <c r="Y56" s="7">
        <f t="shared" si="3"/>
        <v>21200.74</v>
      </c>
      <c r="Z56" s="7"/>
      <c r="AA56" s="7"/>
      <c r="AB56" s="7">
        <v>21200.74</v>
      </c>
      <c r="AC56" s="7"/>
      <c r="AD56" s="7"/>
      <c r="AE56" s="7"/>
      <c r="AF56" s="7"/>
      <c r="AG56" s="7"/>
      <c r="AH56" s="7">
        <v>19573.09</v>
      </c>
      <c r="AI56" s="7">
        <v>20942.61</v>
      </c>
      <c r="AJ56" s="7"/>
      <c r="AK56" s="7"/>
      <c r="AL56" s="7">
        <f t="shared" si="4"/>
        <v>26191.59</v>
      </c>
      <c r="AM56" s="7">
        <f t="shared" si="5"/>
        <v>0</v>
      </c>
      <c r="AN56" s="7"/>
      <c r="AO56" s="7"/>
      <c r="AP56" s="7"/>
      <c r="AQ56" s="7"/>
      <c r="AR56" s="7"/>
      <c r="AS56" s="7"/>
      <c r="AT56" s="7"/>
      <c r="AU56" s="7"/>
      <c r="AV56" s="7">
        <v>16170.04</v>
      </c>
      <c r="AW56" s="7">
        <v>10021.549999999999</v>
      </c>
      <c r="AX56" s="7"/>
      <c r="AY56" s="7"/>
    </row>
    <row r="57" spans="1:51" ht="15.75">
      <c r="A57" s="6">
        <v>6404</v>
      </c>
      <c r="B57" s="6" t="s">
        <v>1431</v>
      </c>
      <c r="C57" s="6" t="str">
        <f t="shared" si="0"/>
        <v>Копейский городской округ</v>
      </c>
      <c r="D57" s="6">
        <v>173</v>
      </c>
      <c r="E57" s="6" t="s">
        <v>252</v>
      </c>
      <c r="F57" s="7">
        <v>83450.759999999995</v>
      </c>
      <c r="G57" s="7">
        <f t="shared" si="1"/>
        <v>0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>
        <f t="shared" si="2"/>
        <v>83450.759999999995</v>
      </c>
      <c r="Y57" s="7">
        <f t="shared" si="3"/>
        <v>0</v>
      </c>
      <c r="Z57" s="7"/>
      <c r="AA57" s="7"/>
      <c r="AB57" s="7"/>
      <c r="AC57" s="7"/>
      <c r="AD57" s="7"/>
      <c r="AE57" s="7"/>
      <c r="AF57" s="7">
        <v>29699.35</v>
      </c>
      <c r="AG57" s="7">
        <v>27816.92</v>
      </c>
      <c r="AH57" s="7"/>
      <c r="AI57" s="7">
        <v>25934.49</v>
      </c>
      <c r="AJ57" s="7"/>
      <c r="AK57" s="7"/>
      <c r="AL57" s="7">
        <f t="shared" si="4"/>
        <v>0</v>
      </c>
      <c r="AM57" s="7">
        <f t="shared" si="5"/>
        <v>0</v>
      </c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</row>
    <row r="58" spans="1:51" ht="15.75">
      <c r="A58" s="6">
        <v>6405</v>
      </c>
      <c r="B58" s="6" t="s">
        <v>1431</v>
      </c>
      <c r="C58" s="6" t="str">
        <f t="shared" si="0"/>
        <v>Копейский городской округ</v>
      </c>
      <c r="D58" s="6">
        <v>174</v>
      </c>
      <c r="E58" s="6" t="s">
        <v>253</v>
      </c>
      <c r="F58" s="7">
        <v>2386785.79</v>
      </c>
      <c r="G58" s="7">
        <f t="shared" si="1"/>
        <v>1610540.6800000002</v>
      </c>
      <c r="H58" s="7"/>
      <c r="I58" s="7">
        <v>754738.35</v>
      </c>
      <c r="J58" s="7">
        <v>241351.18</v>
      </c>
      <c r="K58" s="7"/>
      <c r="L58" s="7">
        <v>614451.15</v>
      </c>
      <c r="M58" s="7"/>
      <c r="N58" s="7"/>
      <c r="O58" s="7"/>
      <c r="P58" s="7"/>
      <c r="Q58" s="7"/>
      <c r="R58" s="7"/>
      <c r="S58" s="7"/>
      <c r="T58" s="7">
        <v>760</v>
      </c>
      <c r="U58" s="7">
        <v>691447.2</v>
      </c>
      <c r="V58" s="7"/>
      <c r="W58" s="7"/>
      <c r="X58" s="7">
        <f t="shared" si="2"/>
        <v>65622.98</v>
      </c>
      <c r="Y58" s="7">
        <f t="shared" si="3"/>
        <v>0</v>
      </c>
      <c r="Z58" s="7"/>
      <c r="AA58" s="7"/>
      <c r="AB58" s="7"/>
      <c r="AC58" s="7"/>
      <c r="AD58" s="7"/>
      <c r="AE58" s="7"/>
      <c r="AF58" s="7">
        <v>30449.69</v>
      </c>
      <c r="AG58" s="7"/>
      <c r="AH58" s="7"/>
      <c r="AI58" s="7">
        <v>26607.77</v>
      </c>
      <c r="AJ58" s="7"/>
      <c r="AK58" s="7">
        <v>8565.52</v>
      </c>
      <c r="AL58" s="7">
        <f t="shared" si="4"/>
        <v>19174.93</v>
      </c>
      <c r="AM58" s="7">
        <f t="shared" si="5"/>
        <v>10166.06</v>
      </c>
      <c r="AN58" s="7"/>
      <c r="AO58" s="7">
        <v>6307.84</v>
      </c>
      <c r="AP58" s="7">
        <v>2130.73</v>
      </c>
      <c r="AQ58" s="7"/>
      <c r="AR58" s="7">
        <v>1727.49</v>
      </c>
      <c r="AS58" s="7"/>
      <c r="AT58" s="7"/>
      <c r="AU58" s="7"/>
      <c r="AV58" s="7"/>
      <c r="AW58" s="7">
        <v>9008.8700000000008</v>
      </c>
      <c r="AX58" s="7"/>
      <c r="AY58" s="7"/>
    </row>
    <row r="59" spans="1:51" ht="15.75">
      <c r="A59" s="6">
        <v>6424</v>
      </c>
      <c r="B59" s="6" t="s">
        <v>1431</v>
      </c>
      <c r="C59" s="6" t="str">
        <f t="shared" si="0"/>
        <v>Копейский городской округ</v>
      </c>
      <c r="D59" s="6">
        <v>175</v>
      </c>
      <c r="E59" s="6" t="s">
        <v>254</v>
      </c>
      <c r="F59" s="7">
        <v>3058182.2200000007</v>
      </c>
      <c r="G59" s="7">
        <f t="shared" si="1"/>
        <v>711223.52</v>
      </c>
      <c r="H59" s="7"/>
      <c r="I59" s="7"/>
      <c r="J59" s="7"/>
      <c r="K59" s="7">
        <v>711223.52</v>
      </c>
      <c r="L59" s="7"/>
      <c r="M59" s="7"/>
      <c r="N59" s="7">
        <v>502</v>
      </c>
      <c r="O59" s="7">
        <v>1671756.86</v>
      </c>
      <c r="P59" s="7"/>
      <c r="Q59" s="7"/>
      <c r="R59" s="7"/>
      <c r="S59" s="7"/>
      <c r="T59" s="7">
        <v>450</v>
      </c>
      <c r="U59" s="7">
        <v>512108.08</v>
      </c>
      <c r="V59" s="7"/>
      <c r="W59" s="7"/>
      <c r="X59" s="7">
        <f t="shared" si="2"/>
        <v>105594.42000000001</v>
      </c>
      <c r="Y59" s="7">
        <f t="shared" si="3"/>
        <v>62309.61</v>
      </c>
      <c r="Z59" s="7"/>
      <c r="AA59" s="7"/>
      <c r="AB59" s="7">
        <v>20581.87</v>
      </c>
      <c r="AC59" s="7">
        <v>21098.87</v>
      </c>
      <c r="AD59" s="7">
        <v>20628.87</v>
      </c>
      <c r="AE59" s="7"/>
      <c r="AF59" s="7">
        <v>23103.49</v>
      </c>
      <c r="AG59" s="7"/>
      <c r="AH59" s="7"/>
      <c r="AI59" s="7">
        <v>20181.32</v>
      </c>
      <c r="AJ59" s="7"/>
      <c r="AK59" s="7"/>
      <c r="AL59" s="7">
        <f t="shared" si="4"/>
        <v>57499.340000000004</v>
      </c>
      <c r="AM59" s="7">
        <f t="shared" si="5"/>
        <v>16238.7</v>
      </c>
      <c r="AN59" s="7"/>
      <c r="AO59" s="7"/>
      <c r="AP59" s="7"/>
      <c r="AQ59" s="7">
        <v>16238.7</v>
      </c>
      <c r="AR59" s="7"/>
      <c r="AS59" s="7"/>
      <c r="AT59" s="7">
        <v>31674.65</v>
      </c>
      <c r="AU59" s="7"/>
      <c r="AV59" s="7"/>
      <c r="AW59" s="7">
        <v>9585.99</v>
      </c>
      <c r="AX59" s="7"/>
      <c r="AY59" s="7"/>
    </row>
    <row r="60" spans="1:51" ht="15.75">
      <c r="A60" s="6">
        <v>6810</v>
      </c>
      <c r="B60" s="6" t="s">
        <v>1431</v>
      </c>
      <c r="C60" s="6" t="str">
        <f t="shared" si="0"/>
        <v>Копейский городской округ</v>
      </c>
      <c r="D60" s="6">
        <v>176</v>
      </c>
      <c r="E60" s="6" t="s">
        <v>255</v>
      </c>
      <c r="F60" s="7">
        <v>24986.78</v>
      </c>
      <c r="G60" s="7">
        <f t="shared" si="1"/>
        <v>0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>
        <f t="shared" si="2"/>
        <v>24986.78</v>
      </c>
      <c r="Y60" s="7">
        <f t="shared" si="3"/>
        <v>12625.47</v>
      </c>
      <c r="Z60" s="7"/>
      <c r="AA60" s="7"/>
      <c r="AB60" s="7">
        <v>12625.47</v>
      </c>
      <c r="AC60" s="7"/>
      <c r="AD60" s="7"/>
      <c r="AE60" s="7"/>
      <c r="AF60" s="7"/>
      <c r="AG60" s="7"/>
      <c r="AH60" s="7"/>
      <c r="AI60" s="7">
        <v>12361.31</v>
      </c>
      <c r="AJ60" s="7"/>
      <c r="AK60" s="7"/>
      <c r="AL60" s="7">
        <f t="shared" si="4"/>
        <v>0</v>
      </c>
      <c r="AM60" s="7">
        <f t="shared" si="5"/>
        <v>0</v>
      </c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</row>
    <row r="61" spans="1:51" ht="15.75">
      <c r="A61" s="6">
        <v>10504</v>
      </c>
      <c r="B61" s="6" t="s">
        <v>1431</v>
      </c>
      <c r="C61" s="6" t="str">
        <f t="shared" si="0"/>
        <v>Копейский городской округ</v>
      </c>
      <c r="D61" s="6">
        <v>177</v>
      </c>
      <c r="E61" s="6" t="s">
        <v>256</v>
      </c>
      <c r="F61" s="7">
        <v>76847.63</v>
      </c>
      <c r="G61" s="7">
        <f t="shared" si="1"/>
        <v>0</v>
      </c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>
        <f t="shared" si="2"/>
        <v>76847.63</v>
      </c>
      <c r="Y61" s="7">
        <f t="shared" si="3"/>
        <v>38473.32</v>
      </c>
      <c r="Z61" s="7"/>
      <c r="AA61" s="7"/>
      <c r="AB61" s="7">
        <v>12708.44</v>
      </c>
      <c r="AC61" s="7">
        <v>13027.44</v>
      </c>
      <c r="AD61" s="7">
        <v>12737.44</v>
      </c>
      <c r="AE61" s="7"/>
      <c r="AF61" s="7">
        <v>14267.73</v>
      </c>
      <c r="AG61" s="7"/>
      <c r="AH61" s="7">
        <v>11643.21</v>
      </c>
      <c r="AI61" s="7">
        <v>12463.37</v>
      </c>
      <c r="AJ61" s="7"/>
      <c r="AK61" s="7"/>
      <c r="AL61" s="7">
        <f t="shared" si="4"/>
        <v>0</v>
      </c>
      <c r="AM61" s="7">
        <f t="shared" si="5"/>
        <v>0</v>
      </c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</row>
    <row r="62" spans="1:51" ht="15.75">
      <c r="A62" s="6">
        <v>10511</v>
      </c>
      <c r="B62" s="6" t="s">
        <v>1431</v>
      </c>
      <c r="C62" s="6" t="str">
        <f t="shared" si="0"/>
        <v>Копейский городской округ</v>
      </c>
      <c r="D62" s="6">
        <v>178</v>
      </c>
      <c r="E62" s="6" t="s">
        <v>257</v>
      </c>
      <c r="F62" s="7">
        <v>13089.3</v>
      </c>
      <c r="G62" s="7">
        <f t="shared" si="1"/>
        <v>0</v>
      </c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>
        <f t="shared" si="2"/>
        <v>13089.3</v>
      </c>
      <c r="Y62" s="7">
        <f t="shared" si="3"/>
        <v>13089.3</v>
      </c>
      <c r="Z62" s="7"/>
      <c r="AA62" s="7"/>
      <c r="AB62" s="7">
        <v>13089.3</v>
      </c>
      <c r="AC62" s="7"/>
      <c r="AD62" s="7"/>
      <c r="AE62" s="7"/>
      <c r="AF62" s="7"/>
      <c r="AG62" s="7"/>
      <c r="AH62" s="7"/>
      <c r="AI62" s="7"/>
      <c r="AJ62" s="7"/>
      <c r="AK62" s="7"/>
      <c r="AL62" s="7">
        <f t="shared" si="4"/>
        <v>0</v>
      </c>
      <c r="AM62" s="7">
        <f t="shared" si="5"/>
        <v>0</v>
      </c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</row>
    <row r="63" spans="1:51" ht="15.75">
      <c r="A63" s="6">
        <v>10512</v>
      </c>
      <c r="B63" s="6" t="s">
        <v>1431</v>
      </c>
      <c r="C63" s="6" t="str">
        <f t="shared" si="0"/>
        <v>Копейский городской округ</v>
      </c>
      <c r="D63" s="6">
        <v>179</v>
      </c>
      <c r="E63" s="6" t="s">
        <v>258</v>
      </c>
      <c r="F63" s="7">
        <v>875103.44</v>
      </c>
      <c r="G63" s="7">
        <f t="shared" si="1"/>
        <v>782946</v>
      </c>
      <c r="H63" s="7"/>
      <c r="I63" s="7"/>
      <c r="J63" s="7">
        <v>92082</v>
      </c>
      <c r="K63" s="7">
        <v>618567.6</v>
      </c>
      <c r="L63" s="7">
        <v>72296.399999999994</v>
      </c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>
        <f t="shared" si="2"/>
        <v>75778.31</v>
      </c>
      <c r="Y63" s="7">
        <f t="shared" si="3"/>
        <v>37999.5</v>
      </c>
      <c r="Z63" s="7"/>
      <c r="AA63" s="7"/>
      <c r="AB63" s="7">
        <v>12550.5</v>
      </c>
      <c r="AC63" s="7">
        <v>12869.5</v>
      </c>
      <c r="AD63" s="7">
        <v>12579.5</v>
      </c>
      <c r="AE63" s="7"/>
      <c r="AF63" s="7">
        <v>14050.28</v>
      </c>
      <c r="AG63" s="7"/>
      <c r="AH63" s="7">
        <v>11459.45</v>
      </c>
      <c r="AI63" s="7">
        <v>12269.08</v>
      </c>
      <c r="AJ63" s="7"/>
      <c r="AK63" s="7"/>
      <c r="AL63" s="7">
        <f t="shared" si="4"/>
        <v>16379.130000000001</v>
      </c>
      <c r="AM63" s="7">
        <f t="shared" si="5"/>
        <v>16379.130000000001</v>
      </c>
      <c r="AN63" s="7"/>
      <c r="AO63" s="7"/>
      <c r="AP63" s="7">
        <v>1403.33</v>
      </c>
      <c r="AQ63" s="7">
        <v>12333.78</v>
      </c>
      <c r="AR63" s="7">
        <v>2642.02</v>
      </c>
      <c r="AS63" s="7"/>
      <c r="AT63" s="7"/>
      <c r="AU63" s="7"/>
      <c r="AV63" s="7"/>
      <c r="AW63" s="7"/>
      <c r="AX63" s="7"/>
      <c r="AY63" s="7"/>
    </row>
    <row r="64" spans="1:51" ht="15.75">
      <c r="A64" s="6">
        <v>10954</v>
      </c>
      <c r="B64" s="6" t="s">
        <v>1431</v>
      </c>
      <c r="C64" s="6" t="str">
        <f t="shared" si="0"/>
        <v>Копейский городской округ</v>
      </c>
      <c r="D64" s="6">
        <v>180</v>
      </c>
      <c r="E64" s="6" t="s">
        <v>259</v>
      </c>
      <c r="F64" s="7">
        <v>1365465.97</v>
      </c>
      <c r="G64" s="7">
        <f t="shared" si="1"/>
        <v>0</v>
      </c>
      <c r="H64" s="7"/>
      <c r="I64" s="7"/>
      <c r="J64" s="7"/>
      <c r="K64" s="7"/>
      <c r="L64" s="7"/>
      <c r="M64" s="7"/>
      <c r="N64" s="7"/>
      <c r="O64" s="7"/>
      <c r="P64" s="7"/>
      <c r="Q64" s="7"/>
      <c r="R64" s="7">
        <v>380</v>
      </c>
      <c r="S64" s="7">
        <v>798713.21</v>
      </c>
      <c r="T64" s="7">
        <v>500</v>
      </c>
      <c r="U64" s="7">
        <v>462910.93</v>
      </c>
      <c r="V64" s="7"/>
      <c r="W64" s="7"/>
      <c r="X64" s="7">
        <f t="shared" si="2"/>
        <v>80602.180000000008</v>
      </c>
      <c r="Y64" s="7">
        <f t="shared" si="3"/>
        <v>20137.97</v>
      </c>
      <c r="Z64" s="7"/>
      <c r="AA64" s="7"/>
      <c r="AB64" s="7">
        <v>20137.97</v>
      </c>
      <c r="AC64" s="7"/>
      <c r="AD64" s="7"/>
      <c r="AE64" s="7"/>
      <c r="AF64" s="7">
        <v>22492.33</v>
      </c>
      <c r="AG64" s="7"/>
      <c r="AH64" s="7">
        <v>18336.61</v>
      </c>
      <c r="AI64" s="7">
        <v>19635.27</v>
      </c>
      <c r="AJ64" s="7"/>
      <c r="AK64" s="7"/>
      <c r="AL64" s="7">
        <f t="shared" si="4"/>
        <v>23239.65</v>
      </c>
      <c r="AM64" s="7">
        <f t="shared" si="5"/>
        <v>0</v>
      </c>
      <c r="AN64" s="7"/>
      <c r="AO64" s="7"/>
      <c r="AP64" s="7"/>
      <c r="AQ64" s="7"/>
      <c r="AR64" s="7"/>
      <c r="AS64" s="7"/>
      <c r="AT64" s="7"/>
      <c r="AU64" s="7"/>
      <c r="AV64" s="7">
        <v>13529.46</v>
      </c>
      <c r="AW64" s="7">
        <v>9710.19</v>
      </c>
      <c r="AX64" s="7"/>
      <c r="AY64" s="7"/>
    </row>
    <row r="65" spans="1:51" ht="15.75">
      <c r="A65" s="6">
        <v>10983</v>
      </c>
      <c r="B65" s="6" t="s">
        <v>1431</v>
      </c>
      <c r="C65" s="6" t="str">
        <f t="shared" si="0"/>
        <v>Копейский городской округ</v>
      </c>
      <c r="D65" s="6">
        <v>181</v>
      </c>
      <c r="E65" s="6" t="s">
        <v>260</v>
      </c>
      <c r="F65" s="7">
        <v>3065621.5399999996</v>
      </c>
      <c r="G65" s="7">
        <f t="shared" si="1"/>
        <v>599125.19999999995</v>
      </c>
      <c r="H65" s="7"/>
      <c r="I65" s="7"/>
      <c r="J65" s="7">
        <v>249811.20000000001</v>
      </c>
      <c r="K65" s="7"/>
      <c r="L65" s="7">
        <v>349314</v>
      </c>
      <c r="M65" s="7"/>
      <c r="N65" s="7">
        <v>730</v>
      </c>
      <c r="O65" s="7">
        <v>2368257.6</v>
      </c>
      <c r="P65" s="7"/>
      <c r="Q65" s="7"/>
      <c r="R65" s="7"/>
      <c r="S65" s="7"/>
      <c r="T65" s="7"/>
      <c r="U65" s="7"/>
      <c r="V65" s="7"/>
      <c r="W65" s="7"/>
      <c r="X65" s="7">
        <f t="shared" si="2"/>
        <v>57293.65</v>
      </c>
      <c r="Y65" s="7">
        <f t="shared" si="3"/>
        <v>23349.02</v>
      </c>
      <c r="Z65" s="7"/>
      <c r="AA65" s="7"/>
      <c r="AB65" s="7">
        <v>11627.51</v>
      </c>
      <c r="AC65" s="7"/>
      <c r="AD65" s="7">
        <v>11721.51</v>
      </c>
      <c r="AE65" s="7"/>
      <c r="AF65" s="7">
        <v>12670.7</v>
      </c>
      <c r="AG65" s="7"/>
      <c r="AH65" s="7">
        <v>10260.35</v>
      </c>
      <c r="AI65" s="7">
        <v>11013.58</v>
      </c>
      <c r="AJ65" s="7"/>
      <c r="AK65" s="7"/>
      <c r="AL65" s="7">
        <f t="shared" si="4"/>
        <v>40945.089999999997</v>
      </c>
      <c r="AM65" s="7">
        <f t="shared" si="5"/>
        <v>8703.42</v>
      </c>
      <c r="AN65" s="7"/>
      <c r="AO65" s="7"/>
      <c r="AP65" s="7">
        <v>3350.05</v>
      </c>
      <c r="AQ65" s="7"/>
      <c r="AR65" s="7">
        <v>5353.37</v>
      </c>
      <c r="AS65" s="7"/>
      <c r="AT65" s="7">
        <v>32241.67</v>
      </c>
      <c r="AU65" s="7"/>
      <c r="AV65" s="7"/>
      <c r="AW65" s="7"/>
      <c r="AX65" s="7"/>
      <c r="AY65" s="7"/>
    </row>
    <row r="66" spans="1:51" ht="15.75">
      <c r="A66" s="6">
        <v>10985</v>
      </c>
      <c r="B66" s="6" t="s">
        <v>1431</v>
      </c>
      <c r="C66" s="6" t="str">
        <f t="shared" si="0"/>
        <v>Копейский городской округ</v>
      </c>
      <c r="D66" s="6">
        <v>182</v>
      </c>
      <c r="E66" s="6" t="s">
        <v>261</v>
      </c>
      <c r="F66" s="7">
        <v>478643.74000000005</v>
      </c>
      <c r="G66" s="7">
        <f t="shared" si="1"/>
        <v>360596.4</v>
      </c>
      <c r="H66" s="7"/>
      <c r="I66" s="7"/>
      <c r="J66" s="7"/>
      <c r="K66" s="7">
        <v>360596.4</v>
      </c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>
        <f t="shared" si="2"/>
        <v>113056.02</v>
      </c>
      <c r="Y66" s="7">
        <f t="shared" si="3"/>
        <v>56843.17</v>
      </c>
      <c r="Z66" s="7"/>
      <c r="AA66" s="7"/>
      <c r="AB66" s="7">
        <v>19010.39</v>
      </c>
      <c r="AC66" s="7">
        <v>19057.39</v>
      </c>
      <c r="AD66" s="7">
        <v>18775.39</v>
      </c>
      <c r="AE66" s="7"/>
      <c r="AF66" s="7">
        <v>20939.900000000001</v>
      </c>
      <c r="AG66" s="7"/>
      <c r="AH66" s="7">
        <v>17024.73</v>
      </c>
      <c r="AI66" s="7">
        <v>18248.22</v>
      </c>
      <c r="AJ66" s="7"/>
      <c r="AK66" s="7"/>
      <c r="AL66" s="7">
        <f t="shared" si="4"/>
        <v>4991.32</v>
      </c>
      <c r="AM66" s="7">
        <f t="shared" si="5"/>
        <v>4991.32</v>
      </c>
      <c r="AN66" s="7"/>
      <c r="AO66" s="7"/>
      <c r="AP66" s="7"/>
      <c r="AQ66" s="7">
        <v>4991.32</v>
      </c>
      <c r="AR66" s="7"/>
      <c r="AS66" s="7"/>
      <c r="AT66" s="7"/>
      <c r="AU66" s="7"/>
      <c r="AV66" s="7"/>
      <c r="AW66" s="7"/>
      <c r="AX66" s="7"/>
      <c r="AY66" s="7"/>
    </row>
    <row r="67" spans="1:51" ht="15.75">
      <c r="A67" s="6">
        <v>10987</v>
      </c>
      <c r="B67" s="6" t="s">
        <v>1431</v>
      </c>
      <c r="C67" s="6" t="str">
        <f t="shared" si="0"/>
        <v>Копейский городской округ</v>
      </c>
      <c r="D67" s="6">
        <v>183</v>
      </c>
      <c r="E67" s="6" t="s">
        <v>262</v>
      </c>
      <c r="F67" s="7">
        <v>605401.20000000007</v>
      </c>
      <c r="G67" s="7">
        <f t="shared" si="1"/>
        <v>488216.4</v>
      </c>
      <c r="H67" s="7"/>
      <c r="I67" s="7"/>
      <c r="J67" s="7"/>
      <c r="K67" s="7">
        <v>342532.8</v>
      </c>
      <c r="L67" s="7">
        <v>145683.6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>
        <f t="shared" si="2"/>
        <v>109951.9</v>
      </c>
      <c r="Y67" s="7">
        <f t="shared" si="3"/>
        <v>55467.700000000004</v>
      </c>
      <c r="Z67" s="7"/>
      <c r="AA67" s="7"/>
      <c r="AB67" s="7">
        <v>18551.900000000001</v>
      </c>
      <c r="AC67" s="7">
        <v>18598.900000000001</v>
      </c>
      <c r="AD67" s="7">
        <v>18316.900000000001</v>
      </c>
      <c r="AE67" s="7"/>
      <c r="AF67" s="7">
        <v>20308.669999999998</v>
      </c>
      <c r="AG67" s="7"/>
      <c r="AH67" s="7">
        <v>16491.3</v>
      </c>
      <c r="AI67" s="7">
        <v>17684.23</v>
      </c>
      <c r="AJ67" s="7"/>
      <c r="AK67" s="7"/>
      <c r="AL67" s="7">
        <f t="shared" si="4"/>
        <v>7232.9</v>
      </c>
      <c r="AM67" s="7">
        <f t="shared" si="5"/>
        <v>7232.9</v>
      </c>
      <c r="AN67" s="7"/>
      <c r="AO67" s="7"/>
      <c r="AP67" s="7"/>
      <c r="AQ67" s="7">
        <v>4991.32</v>
      </c>
      <c r="AR67" s="7">
        <v>2241.58</v>
      </c>
      <c r="AS67" s="7"/>
      <c r="AT67" s="7"/>
      <c r="AU67" s="7"/>
      <c r="AV67" s="7"/>
      <c r="AW67" s="7"/>
      <c r="AX67" s="7"/>
      <c r="AY67" s="7"/>
    </row>
    <row r="68" spans="1:51" ht="15.75">
      <c r="A68" s="6">
        <v>10988</v>
      </c>
      <c r="B68" s="6" t="s">
        <v>1431</v>
      </c>
      <c r="C68" s="6" t="str">
        <f t="shared" si="0"/>
        <v>Копейский городской округ</v>
      </c>
      <c r="D68" s="6">
        <v>184</v>
      </c>
      <c r="E68" s="6" t="s">
        <v>263</v>
      </c>
      <c r="F68" s="7">
        <v>2924898.6300000004</v>
      </c>
      <c r="G68" s="7">
        <f t="shared" si="1"/>
        <v>728644.8</v>
      </c>
      <c r="H68" s="7"/>
      <c r="I68" s="7"/>
      <c r="J68" s="7"/>
      <c r="K68" s="7">
        <v>728644.8</v>
      </c>
      <c r="L68" s="7"/>
      <c r="M68" s="7"/>
      <c r="N68" s="7">
        <v>650</v>
      </c>
      <c r="O68" s="7">
        <v>2027919.6</v>
      </c>
      <c r="P68" s="7"/>
      <c r="Q68" s="7"/>
      <c r="R68" s="7"/>
      <c r="S68" s="7"/>
      <c r="T68" s="7"/>
      <c r="U68" s="7"/>
      <c r="V68" s="7"/>
      <c r="W68" s="7"/>
      <c r="X68" s="7">
        <f t="shared" si="2"/>
        <v>129449.15999999999</v>
      </c>
      <c r="Y68" s="7">
        <f t="shared" si="3"/>
        <v>64525.89</v>
      </c>
      <c r="Z68" s="7"/>
      <c r="AA68" s="7"/>
      <c r="AB68" s="7">
        <v>21320.63</v>
      </c>
      <c r="AC68" s="7">
        <v>21837.63</v>
      </c>
      <c r="AD68" s="7">
        <v>21367.63</v>
      </c>
      <c r="AE68" s="7"/>
      <c r="AF68" s="7">
        <v>24120.6</v>
      </c>
      <c r="AG68" s="7"/>
      <c r="AH68" s="7">
        <v>19712.580000000002</v>
      </c>
      <c r="AI68" s="7">
        <v>21090.09</v>
      </c>
      <c r="AJ68" s="7"/>
      <c r="AK68" s="7"/>
      <c r="AL68" s="7">
        <f t="shared" si="4"/>
        <v>38885.07</v>
      </c>
      <c r="AM68" s="7">
        <f t="shared" si="5"/>
        <v>12329.43</v>
      </c>
      <c r="AN68" s="7"/>
      <c r="AO68" s="7"/>
      <c r="AP68" s="7"/>
      <c r="AQ68" s="7">
        <v>12329.43</v>
      </c>
      <c r="AR68" s="7"/>
      <c r="AS68" s="7"/>
      <c r="AT68" s="7">
        <v>26555.64</v>
      </c>
      <c r="AU68" s="7"/>
      <c r="AV68" s="7"/>
      <c r="AW68" s="7"/>
      <c r="AX68" s="7"/>
      <c r="AY68" s="7"/>
    </row>
    <row r="69" spans="1:51" ht="15.75">
      <c r="A69" s="6">
        <v>10991</v>
      </c>
      <c r="B69" s="6" t="s">
        <v>1431</v>
      </c>
      <c r="C69" s="6" t="str">
        <f t="shared" si="0"/>
        <v>Копейский городской округ</v>
      </c>
      <c r="D69" s="6">
        <v>185</v>
      </c>
      <c r="E69" s="6" t="s">
        <v>264</v>
      </c>
      <c r="F69" s="7">
        <v>1574508.8800000001</v>
      </c>
      <c r="G69" s="7">
        <f t="shared" si="1"/>
        <v>0</v>
      </c>
      <c r="H69" s="7"/>
      <c r="I69" s="7"/>
      <c r="J69" s="7"/>
      <c r="K69" s="7"/>
      <c r="L69" s="7"/>
      <c r="M69" s="7"/>
      <c r="N69" s="7"/>
      <c r="O69" s="7"/>
      <c r="P69" s="7"/>
      <c r="Q69" s="7"/>
      <c r="R69" s="7">
        <v>865</v>
      </c>
      <c r="S69" s="7">
        <v>1063335.6000000001</v>
      </c>
      <c r="T69" s="7">
        <v>480</v>
      </c>
      <c r="U69" s="7">
        <v>446611.3</v>
      </c>
      <c r="V69" s="7"/>
      <c r="W69" s="7"/>
      <c r="X69" s="7">
        <f t="shared" si="2"/>
        <v>40325.69</v>
      </c>
      <c r="Y69" s="7">
        <f t="shared" si="3"/>
        <v>0</v>
      </c>
      <c r="Z69" s="7"/>
      <c r="AA69" s="7"/>
      <c r="AB69" s="7"/>
      <c r="AC69" s="7"/>
      <c r="AD69" s="7"/>
      <c r="AE69" s="7"/>
      <c r="AF69" s="7"/>
      <c r="AG69" s="7"/>
      <c r="AH69" s="7">
        <v>19480.73</v>
      </c>
      <c r="AI69" s="7">
        <v>20844.96</v>
      </c>
      <c r="AJ69" s="7"/>
      <c r="AK69" s="7"/>
      <c r="AL69" s="7">
        <f t="shared" si="4"/>
        <v>24236.29</v>
      </c>
      <c r="AM69" s="7">
        <f t="shared" si="5"/>
        <v>0</v>
      </c>
      <c r="AN69" s="7"/>
      <c r="AO69" s="7"/>
      <c r="AP69" s="7"/>
      <c r="AQ69" s="7"/>
      <c r="AR69" s="7"/>
      <c r="AS69" s="7"/>
      <c r="AT69" s="7"/>
      <c r="AU69" s="7"/>
      <c r="AV69" s="7">
        <v>18546.23</v>
      </c>
      <c r="AW69" s="7">
        <v>5690.06</v>
      </c>
      <c r="AX69" s="7"/>
      <c r="AY69" s="7"/>
    </row>
    <row r="70" spans="1:51" ht="15.75">
      <c r="A70" s="6">
        <v>10992</v>
      </c>
      <c r="B70" s="6" t="s">
        <v>1431</v>
      </c>
      <c r="C70" s="6" t="str">
        <f t="shared" si="0"/>
        <v>Копейский городской округ</v>
      </c>
      <c r="D70" s="6">
        <v>186</v>
      </c>
      <c r="E70" s="6" t="s">
        <v>265</v>
      </c>
      <c r="F70" s="7">
        <v>40523.46</v>
      </c>
      <c r="G70" s="7">
        <f t="shared" si="1"/>
        <v>0</v>
      </c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>
        <f t="shared" si="2"/>
        <v>40523.46</v>
      </c>
      <c r="Y70" s="7">
        <f t="shared" si="3"/>
        <v>0</v>
      </c>
      <c r="Z70" s="7"/>
      <c r="AA70" s="7"/>
      <c r="AB70" s="7"/>
      <c r="AC70" s="7"/>
      <c r="AD70" s="7"/>
      <c r="AE70" s="7"/>
      <c r="AF70" s="7"/>
      <c r="AG70" s="7"/>
      <c r="AH70" s="7">
        <v>19576.86</v>
      </c>
      <c r="AI70" s="7">
        <v>20946.599999999999</v>
      </c>
      <c r="AJ70" s="7"/>
      <c r="AK70" s="7"/>
      <c r="AL70" s="7">
        <f t="shared" si="4"/>
        <v>0</v>
      </c>
      <c r="AM70" s="7">
        <f t="shared" si="5"/>
        <v>0</v>
      </c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</row>
    <row r="71" spans="1:51" ht="15.75">
      <c r="A71" s="6">
        <v>11068</v>
      </c>
      <c r="B71" s="6" t="s">
        <v>1431</v>
      </c>
      <c r="C71" s="6" t="str">
        <f t="shared" si="0"/>
        <v>Копейский городской округ</v>
      </c>
      <c r="D71" s="6">
        <v>187</v>
      </c>
      <c r="E71" s="6" t="s">
        <v>266</v>
      </c>
      <c r="F71" s="7">
        <v>4619159.459999999</v>
      </c>
      <c r="G71" s="7">
        <f t="shared" si="1"/>
        <v>1312263.48</v>
      </c>
      <c r="H71" s="7"/>
      <c r="I71" s="7"/>
      <c r="J71" s="7">
        <v>128363.94</v>
      </c>
      <c r="K71" s="7">
        <v>986089.3</v>
      </c>
      <c r="L71" s="7">
        <v>197810.24</v>
      </c>
      <c r="M71" s="7"/>
      <c r="N71" s="7">
        <v>624</v>
      </c>
      <c r="O71" s="7">
        <v>1685328.51</v>
      </c>
      <c r="P71" s="7"/>
      <c r="Q71" s="7"/>
      <c r="R71" s="7">
        <v>950</v>
      </c>
      <c r="S71" s="7">
        <v>954638.17</v>
      </c>
      <c r="T71" s="7">
        <v>600</v>
      </c>
      <c r="U71" s="7">
        <v>459135.52</v>
      </c>
      <c r="V71" s="7"/>
      <c r="W71" s="7"/>
      <c r="X71" s="7">
        <f t="shared" si="2"/>
        <v>119527.45</v>
      </c>
      <c r="Y71" s="7">
        <f t="shared" si="3"/>
        <v>59710.720000000001</v>
      </c>
      <c r="Z71" s="7"/>
      <c r="AA71" s="7"/>
      <c r="AB71" s="7">
        <v>19966.240000000002</v>
      </c>
      <c r="AC71" s="7">
        <v>20013.240000000002</v>
      </c>
      <c r="AD71" s="7">
        <v>19731.240000000002</v>
      </c>
      <c r="AE71" s="7"/>
      <c r="AF71" s="7">
        <v>22255.9</v>
      </c>
      <c r="AG71" s="7"/>
      <c r="AH71" s="7">
        <v>18136.810000000001</v>
      </c>
      <c r="AI71" s="7">
        <v>19424.02</v>
      </c>
      <c r="AJ71" s="7"/>
      <c r="AK71" s="7"/>
      <c r="AL71" s="7">
        <f t="shared" si="4"/>
        <v>88266.330000000016</v>
      </c>
      <c r="AM71" s="7">
        <f t="shared" si="5"/>
        <v>32527.39</v>
      </c>
      <c r="AN71" s="7"/>
      <c r="AO71" s="7"/>
      <c r="AP71" s="7">
        <v>3469.67</v>
      </c>
      <c r="AQ71" s="7">
        <v>23202.97</v>
      </c>
      <c r="AR71" s="7">
        <v>5854.75</v>
      </c>
      <c r="AS71" s="7"/>
      <c r="AT71" s="7">
        <v>32574.02</v>
      </c>
      <c r="AU71" s="7"/>
      <c r="AV71" s="7">
        <v>15199.32</v>
      </c>
      <c r="AW71" s="7">
        <v>7965.6</v>
      </c>
      <c r="AX71" s="7"/>
      <c r="AY71" s="7"/>
    </row>
    <row r="72" spans="1:51" ht="15.75">
      <c r="A72" s="6">
        <v>11150</v>
      </c>
      <c r="B72" s="6" t="s">
        <v>1431</v>
      </c>
      <c r="C72" s="6" t="str">
        <f t="shared" si="0"/>
        <v>Копейский городской округ</v>
      </c>
      <c r="D72" s="6">
        <v>188</v>
      </c>
      <c r="E72" s="6" t="s">
        <v>267</v>
      </c>
      <c r="F72" s="7">
        <v>605783.34</v>
      </c>
      <c r="G72" s="7">
        <f t="shared" si="1"/>
        <v>0</v>
      </c>
      <c r="H72" s="7"/>
      <c r="I72" s="7"/>
      <c r="J72" s="7"/>
      <c r="K72" s="7"/>
      <c r="L72" s="7"/>
      <c r="M72" s="7"/>
      <c r="N72" s="7"/>
      <c r="O72" s="7"/>
      <c r="P72" s="7"/>
      <c r="Q72" s="7"/>
      <c r="R72" s="7">
        <v>477</v>
      </c>
      <c r="S72" s="7">
        <v>290905.2</v>
      </c>
      <c r="T72" s="7">
        <v>300</v>
      </c>
      <c r="U72" s="7">
        <v>208510.8</v>
      </c>
      <c r="V72" s="7"/>
      <c r="W72" s="7"/>
      <c r="X72" s="7">
        <f t="shared" si="2"/>
        <v>91801.72</v>
      </c>
      <c r="Y72" s="7">
        <f t="shared" si="3"/>
        <v>37024.32</v>
      </c>
      <c r="Z72" s="7"/>
      <c r="AA72" s="7"/>
      <c r="AB72" s="7">
        <v>18629.66</v>
      </c>
      <c r="AC72" s="7"/>
      <c r="AD72" s="7">
        <v>18394.66</v>
      </c>
      <c r="AE72" s="7"/>
      <c r="AF72" s="7">
        <v>20415.73</v>
      </c>
      <c r="AG72" s="7"/>
      <c r="AH72" s="7">
        <v>16581.78</v>
      </c>
      <c r="AI72" s="7">
        <v>17779.89</v>
      </c>
      <c r="AJ72" s="7"/>
      <c r="AK72" s="7"/>
      <c r="AL72" s="7">
        <f t="shared" si="4"/>
        <v>14565.619999999999</v>
      </c>
      <c r="AM72" s="7">
        <f t="shared" si="5"/>
        <v>0</v>
      </c>
      <c r="AN72" s="7"/>
      <c r="AO72" s="7"/>
      <c r="AP72" s="7"/>
      <c r="AQ72" s="7"/>
      <c r="AR72" s="7"/>
      <c r="AS72" s="7"/>
      <c r="AT72" s="7"/>
      <c r="AU72" s="7"/>
      <c r="AV72" s="7">
        <v>9431.98</v>
      </c>
      <c r="AW72" s="7">
        <v>5133.6400000000003</v>
      </c>
      <c r="AX72" s="7"/>
      <c r="AY72" s="7"/>
    </row>
    <row r="73" spans="1:51" ht="15.75">
      <c r="A73" s="6">
        <v>11169</v>
      </c>
      <c r="B73" s="6" t="s">
        <v>1431</v>
      </c>
      <c r="C73" s="6" t="str">
        <f t="shared" ref="C73:C136" si="6">IF(LEN(D73)&gt;4,D73,C72)</f>
        <v>Копейский городской округ</v>
      </c>
      <c r="D73" s="6">
        <v>189</v>
      </c>
      <c r="E73" s="6" t="s">
        <v>268</v>
      </c>
      <c r="F73" s="7">
        <v>253108.66000000003</v>
      </c>
      <c r="G73" s="7">
        <f t="shared" ref="G73:G136" si="7">H73+I73+J73+K73+L73+M73</f>
        <v>0</v>
      </c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>
        <v>240</v>
      </c>
      <c r="U73" s="7">
        <v>228704.89</v>
      </c>
      <c r="V73" s="7"/>
      <c r="W73" s="7"/>
      <c r="X73" s="7">
        <f t="shared" ref="X73:X136" si="8">Y73+AF73+AG73+AH73+AI73+AJ73+AK73</f>
        <v>18210.349999999999</v>
      </c>
      <c r="Y73" s="7">
        <f t="shared" ref="Y73:Y136" si="9">Z73+AA73+AB73+AC73+AD73+AE73</f>
        <v>0</v>
      </c>
      <c r="Z73" s="7"/>
      <c r="AA73" s="7"/>
      <c r="AB73" s="7"/>
      <c r="AC73" s="7"/>
      <c r="AD73" s="7"/>
      <c r="AE73" s="7"/>
      <c r="AF73" s="7"/>
      <c r="AG73" s="7"/>
      <c r="AH73" s="7"/>
      <c r="AI73" s="7">
        <v>18210.349999999999</v>
      </c>
      <c r="AJ73" s="7"/>
      <c r="AK73" s="7"/>
      <c r="AL73" s="7">
        <f t="shared" ref="AL73:AL136" si="10">AM73+AT73+AU73+AV73+AW73+AX73+AY73</f>
        <v>6193.42</v>
      </c>
      <c r="AM73" s="7">
        <f t="shared" ref="AM73:AM136" si="11">AN73+AO73+AP73+AQ73+AR73+AS73</f>
        <v>0</v>
      </c>
      <c r="AN73" s="7"/>
      <c r="AO73" s="7"/>
      <c r="AP73" s="7"/>
      <c r="AQ73" s="7"/>
      <c r="AR73" s="7"/>
      <c r="AS73" s="7"/>
      <c r="AT73" s="7"/>
      <c r="AU73" s="7"/>
      <c r="AV73" s="7"/>
      <c r="AW73" s="7">
        <v>6193.42</v>
      </c>
      <c r="AX73" s="7"/>
      <c r="AY73" s="7"/>
    </row>
    <row r="74" spans="1:51" ht="15.75">
      <c r="A74" s="6">
        <v>11299</v>
      </c>
      <c r="B74" s="6" t="s">
        <v>1431</v>
      </c>
      <c r="C74" s="6" t="str">
        <f t="shared" si="6"/>
        <v>Копейский городской округ</v>
      </c>
      <c r="D74" s="6">
        <v>190</v>
      </c>
      <c r="E74" s="6" t="s">
        <v>269</v>
      </c>
      <c r="F74" s="7">
        <v>1722718.71</v>
      </c>
      <c r="G74" s="7">
        <f t="shared" si="7"/>
        <v>0</v>
      </c>
      <c r="H74" s="7"/>
      <c r="I74" s="7"/>
      <c r="J74" s="7"/>
      <c r="K74" s="7"/>
      <c r="L74" s="7"/>
      <c r="M74" s="7"/>
      <c r="N74" s="7"/>
      <c r="O74" s="7"/>
      <c r="P74" s="7"/>
      <c r="Q74" s="7"/>
      <c r="R74" s="7">
        <v>677</v>
      </c>
      <c r="S74" s="7">
        <v>1370515.2</v>
      </c>
      <c r="T74" s="7">
        <v>370</v>
      </c>
      <c r="U74" s="7">
        <v>291118.8</v>
      </c>
      <c r="V74" s="7"/>
      <c r="W74" s="7"/>
      <c r="X74" s="7">
        <f t="shared" si="8"/>
        <v>40324.259999999995</v>
      </c>
      <c r="Y74" s="7">
        <f t="shared" si="9"/>
        <v>0</v>
      </c>
      <c r="Z74" s="7"/>
      <c r="AA74" s="7"/>
      <c r="AB74" s="7"/>
      <c r="AC74" s="7"/>
      <c r="AD74" s="7"/>
      <c r="AE74" s="7"/>
      <c r="AF74" s="7"/>
      <c r="AG74" s="7"/>
      <c r="AH74" s="7">
        <v>19468.5</v>
      </c>
      <c r="AI74" s="7">
        <v>20855.759999999998</v>
      </c>
      <c r="AJ74" s="7"/>
      <c r="AK74" s="7"/>
      <c r="AL74" s="7">
        <f t="shared" si="10"/>
        <v>20760.449999999997</v>
      </c>
      <c r="AM74" s="7">
        <f t="shared" si="11"/>
        <v>0</v>
      </c>
      <c r="AN74" s="7"/>
      <c r="AO74" s="7"/>
      <c r="AP74" s="7"/>
      <c r="AQ74" s="7"/>
      <c r="AR74" s="7"/>
      <c r="AS74" s="7"/>
      <c r="AT74" s="7"/>
      <c r="AU74" s="7"/>
      <c r="AV74" s="7">
        <v>17578.46</v>
      </c>
      <c r="AW74" s="7">
        <v>3181.99</v>
      </c>
      <c r="AX74" s="7"/>
      <c r="AY74" s="7"/>
    </row>
    <row r="75" spans="1:51" ht="15.75">
      <c r="A75" s="6">
        <v>11439</v>
      </c>
      <c r="B75" s="6" t="s">
        <v>1431</v>
      </c>
      <c r="C75" s="6" t="str">
        <f t="shared" si="6"/>
        <v>Копейский городской округ</v>
      </c>
      <c r="D75" s="6">
        <v>191</v>
      </c>
      <c r="E75" s="6" t="s">
        <v>270</v>
      </c>
      <c r="F75" s="7">
        <v>979302.9</v>
      </c>
      <c r="G75" s="7">
        <f t="shared" si="7"/>
        <v>885828</v>
      </c>
      <c r="H75" s="7"/>
      <c r="I75" s="7"/>
      <c r="J75" s="7"/>
      <c r="K75" s="7">
        <v>885828</v>
      </c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>
        <f t="shared" si="8"/>
        <v>80224.789999999994</v>
      </c>
      <c r="Y75" s="7">
        <f t="shared" si="9"/>
        <v>39969.78</v>
      </c>
      <c r="Z75" s="7"/>
      <c r="AA75" s="7"/>
      <c r="AB75" s="7">
        <v>13207.26</v>
      </c>
      <c r="AC75" s="7">
        <v>13526.26</v>
      </c>
      <c r="AD75" s="7">
        <v>13236.26</v>
      </c>
      <c r="AE75" s="7"/>
      <c r="AF75" s="7">
        <v>14954.49</v>
      </c>
      <c r="AG75" s="7"/>
      <c r="AH75" s="7">
        <v>12223.55</v>
      </c>
      <c r="AI75" s="7">
        <v>13076.97</v>
      </c>
      <c r="AJ75" s="7"/>
      <c r="AK75" s="7"/>
      <c r="AL75" s="7">
        <f t="shared" si="10"/>
        <v>13250.11</v>
      </c>
      <c r="AM75" s="7">
        <f t="shared" si="11"/>
        <v>13250.11</v>
      </c>
      <c r="AN75" s="7"/>
      <c r="AO75" s="7"/>
      <c r="AP75" s="7"/>
      <c r="AQ75" s="7">
        <v>13250.11</v>
      </c>
      <c r="AR75" s="7"/>
      <c r="AS75" s="7"/>
      <c r="AT75" s="7"/>
      <c r="AU75" s="7"/>
      <c r="AV75" s="7"/>
      <c r="AW75" s="7"/>
      <c r="AX75" s="7"/>
      <c r="AY75" s="7"/>
    </row>
    <row r="76" spans="1:51" ht="15.75">
      <c r="A76" s="6">
        <v>11445</v>
      </c>
      <c r="B76" s="6" t="s">
        <v>1431</v>
      </c>
      <c r="C76" s="6" t="str">
        <f t="shared" si="6"/>
        <v>Копейский городской округ</v>
      </c>
      <c r="D76" s="6">
        <v>192</v>
      </c>
      <c r="E76" s="6" t="s">
        <v>271</v>
      </c>
      <c r="F76" s="7">
        <v>767825.13000000012</v>
      </c>
      <c r="G76" s="7">
        <f t="shared" si="7"/>
        <v>686426.4</v>
      </c>
      <c r="H76" s="7"/>
      <c r="I76" s="7"/>
      <c r="J76" s="7">
        <v>56493.599999999999</v>
      </c>
      <c r="K76" s="7">
        <v>629932.80000000005</v>
      </c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>
        <f t="shared" si="8"/>
        <v>69988.02</v>
      </c>
      <c r="Y76" s="7">
        <f t="shared" si="9"/>
        <v>35175.370000000003</v>
      </c>
      <c r="Z76" s="7"/>
      <c r="AA76" s="7"/>
      <c r="AB76" s="7">
        <v>11763.79</v>
      </c>
      <c r="AC76" s="7">
        <v>11792.79</v>
      </c>
      <c r="AD76" s="7">
        <v>11618.79</v>
      </c>
      <c r="AE76" s="7"/>
      <c r="AF76" s="7">
        <v>12967.15</v>
      </c>
      <c r="AG76" s="7"/>
      <c r="AH76" s="7">
        <v>10544.16</v>
      </c>
      <c r="AI76" s="7">
        <v>11301.34</v>
      </c>
      <c r="AJ76" s="7"/>
      <c r="AK76" s="7"/>
      <c r="AL76" s="7">
        <f t="shared" si="10"/>
        <v>11410.71</v>
      </c>
      <c r="AM76" s="7">
        <f t="shared" si="11"/>
        <v>11410.71</v>
      </c>
      <c r="AN76" s="7"/>
      <c r="AO76" s="7"/>
      <c r="AP76" s="7">
        <v>1310.24</v>
      </c>
      <c r="AQ76" s="7">
        <v>10100.469999999999</v>
      </c>
      <c r="AR76" s="7"/>
      <c r="AS76" s="7"/>
      <c r="AT76" s="7"/>
      <c r="AU76" s="7"/>
      <c r="AV76" s="7"/>
      <c r="AW76" s="7"/>
      <c r="AX76" s="7"/>
      <c r="AY76" s="7"/>
    </row>
    <row r="77" spans="1:51" ht="15.75">
      <c r="A77" s="6">
        <v>11735</v>
      </c>
      <c r="B77" s="6" t="s">
        <v>1431</v>
      </c>
      <c r="C77" s="6" t="str">
        <f t="shared" si="6"/>
        <v>Копейский городской округ</v>
      </c>
      <c r="D77" s="6">
        <v>193</v>
      </c>
      <c r="E77" s="6" t="s">
        <v>272</v>
      </c>
      <c r="F77" s="7">
        <v>9576165.1500000004</v>
      </c>
      <c r="G77" s="7">
        <f t="shared" si="7"/>
        <v>508977.6</v>
      </c>
      <c r="H77" s="7"/>
      <c r="I77" s="7"/>
      <c r="J77" s="7"/>
      <c r="K77" s="7">
        <v>508977.6</v>
      </c>
      <c r="L77" s="7"/>
      <c r="M77" s="7"/>
      <c r="N77" s="7">
        <v>540</v>
      </c>
      <c r="O77" s="7">
        <v>1931907.6</v>
      </c>
      <c r="P77" s="7"/>
      <c r="Q77" s="7"/>
      <c r="R77" s="7">
        <v>819</v>
      </c>
      <c r="S77" s="7">
        <v>6980160</v>
      </c>
      <c r="T77" s="7"/>
      <c r="U77" s="7"/>
      <c r="V77" s="7"/>
      <c r="W77" s="7"/>
      <c r="X77" s="7">
        <f t="shared" si="8"/>
        <v>80915.099999999991</v>
      </c>
      <c r="Y77" s="7">
        <f t="shared" si="9"/>
        <v>40275.659999999996</v>
      </c>
      <c r="Z77" s="7"/>
      <c r="AA77" s="7"/>
      <c r="AB77" s="7">
        <v>13309.22</v>
      </c>
      <c r="AC77" s="7">
        <v>13628.22</v>
      </c>
      <c r="AD77" s="7">
        <v>13338.22</v>
      </c>
      <c r="AE77" s="7"/>
      <c r="AF77" s="7">
        <v>15094.87</v>
      </c>
      <c r="AG77" s="7"/>
      <c r="AH77" s="7">
        <v>12342.18</v>
      </c>
      <c r="AI77" s="7">
        <v>13202.39</v>
      </c>
      <c r="AJ77" s="7"/>
      <c r="AK77" s="7"/>
      <c r="AL77" s="7">
        <f t="shared" si="10"/>
        <v>74204.850000000006</v>
      </c>
      <c r="AM77" s="7">
        <f t="shared" si="11"/>
        <v>13966.58</v>
      </c>
      <c r="AN77" s="7"/>
      <c r="AO77" s="7"/>
      <c r="AP77" s="7"/>
      <c r="AQ77" s="7">
        <v>13966.58</v>
      </c>
      <c r="AR77" s="7"/>
      <c r="AS77" s="7"/>
      <c r="AT77" s="7">
        <v>26375.51</v>
      </c>
      <c r="AU77" s="7"/>
      <c r="AV77" s="7">
        <v>33862.76</v>
      </c>
      <c r="AW77" s="7"/>
      <c r="AX77" s="7"/>
      <c r="AY77" s="7"/>
    </row>
    <row r="78" spans="1:51" ht="15.75">
      <c r="A78" s="6">
        <v>11823</v>
      </c>
      <c r="B78" s="6" t="s">
        <v>1431</v>
      </c>
      <c r="C78" s="6" t="str">
        <f t="shared" si="6"/>
        <v>Копейский городской округ</v>
      </c>
      <c r="D78" s="6">
        <v>194</v>
      </c>
      <c r="E78" s="6" t="s">
        <v>273</v>
      </c>
      <c r="F78" s="7">
        <v>1339627.48</v>
      </c>
      <c r="G78" s="7">
        <f t="shared" si="7"/>
        <v>0</v>
      </c>
      <c r="H78" s="7"/>
      <c r="I78" s="7"/>
      <c r="J78" s="7"/>
      <c r="K78" s="7"/>
      <c r="L78" s="7"/>
      <c r="M78" s="7"/>
      <c r="N78" s="7"/>
      <c r="O78" s="7"/>
      <c r="P78" s="7"/>
      <c r="Q78" s="7"/>
      <c r="R78" s="7">
        <v>673</v>
      </c>
      <c r="S78" s="7">
        <v>1256500.8</v>
      </c>
      <c r="T78" s="7"/>
      <c r="U78" s="7"/>
      <c r="V78" s="7"/>
      <c r="W78" s="7"/>
      <c r="X78" s="7">
        <f t="shared" si="8"/>
        <v>70340.02</v>
      </c>
      <c r="Y78" s="7">
        <f t="shared" si="9"/>
        <v>35331.31</v>
      </c>
      <c r="Z78" s="7"/>
      <c r="AA78" s="7"/>
      <c r="AB78" s="7">
        <v>11815.77</v>
      </c>
      <c r="AC78" s="7">
        <v>11844.77</v>
      </c>
      <c r="AD78" s="7">
        <v>11670.77</v>
      </c>
      <c r="AE78" s="7"/>
      <c r="AF78" s="7">
        <v>13038.8</v>
      </c>
      <c r="AG78" s="7"/>
      <c r="AH78" s="7">
        <v>10604.63</v>
      </c>
      <c r="AI78" s="7">
        <v>11365.28</v>
      </c>
      <c r="AJ78" s="7"/>
      <c r="AK78" s="7"/>
      <c r="AL78" s="7">
        <f t="shared" si="10"/>
        <v>12786.66</v>
      </c>
      <c r="AM78" s="7">
        <f t="shared" si="11"/>
        <v>0</v>
      </c>
      <c r="AN78" s="7"/>
      <c r="AO78" s="7"/>
      <c r="AP78" s="7"/>
      <c r="AQ78" s="7"/>
      <c r="AR78" s="7"/>
      <c r="AS78" s="7"/>
      <c r="AT78" s="7"/>
      <c r="AU78" s="7"/>
      <c r="AV78" s="7">
        <v>12786.66</v>
      </c>
      <c r="AW78" s="7"/>
      <c r="AX78" s="7"/>
      <c r="AY78" s="7"/>
    </row>
    <row r="79" spans="1:51" ht="15.75">
      <c r="A79" s="6">
        <v>12135</v>
      </c>
      <c r="B79" s="6" t="s">
        <v>1431</v>
      </c>
      <c r="C79" s="6" t="str">
        <f t="shared" si="6"/>
        <v>Копейский городской округ</v>
      </c>
      <c r="D79" s="6">
        <v>195</v>
      </c>
      <c r="E79" s="6" t="s">
        <v>274</v>
      </c>
      <c r="F79" s="7">
        <v>2409363.0999999996</v>
      </c>
      <c r="G79" s="7">
        <f t="shared" si="7"/>
        <v>0</v>
      </c>
      <c r="H79" s="7"/>
      <c r="I79" s="7"/>
      <c r="J79" s="7"/>
      <c r="K79" s="7"/>
      <c r="L79" s="7"/>
      <c r="M79" s="7"/>
      <c r="N79" s="7">
        <v>400</v>
      </c>
      <c r="O79" s="7">
        <v>1210020</v>
      </c>
      <c r="P79" s="7"/>
      <c r="Q79" s="7"/>
      <c r="R79" s="7">
        <v>460</v>
      </c>
      <c r="S79" s="7">
        <v>719942.4</v>
      </c>
      <c r="T79" s="7">
        <v>380</v>
      </c>
      <c r="U79" s="7">
        <v>329188.8</v>
      </c>
      <c r="V79" s="7"/>
      <c r="W79" s="7"/>
      <c r="X79" s="7">
        <f t="shared" si="8"/>
        <v>122366.13</v>
      </c>
      <c r="Y79" s="7">
        <f t="shared" si="9"/>
        <v>61614.549999999996</v>
      </c>
      <c r="Z79" s="7"/>
      <c r="AA79" s="7"/>
      <c r="AB79" s="7">
        <v>20606.849999999999</v>
      </c>
      <c r="AC79" s="7">
        <v>20658.349999999999</v>
      </c>
      <c r="AD79" s="7">
        <v>20349.349999999999</v>
      </c>
      <c r="AE79" s="7"/>
      <c r="AF79" s="7">
        <v>22636.83</v>
      </c>
      <c r="AG79" s="7"/>
      <c r="AH79" s="7">
        <v>18394.509999999998</v>
      </c>
      <c r="AI79" s="7">
        <v>19720.240000000002</v>
      </c>
      <c r="AJ79" s="7"/>
      <c r="AK79" s="7"/>
      <c r="AL79" s="7">
        <f t="shared" si="10"/>
        <v>27845.770000000004</v>
      </c>
      <c r="AM79" s="7">
        <f t="shared" si="11"/>
        <v>0</v>
      </c>
      <c r="AN79" s="7"/>
      <c r="AO79" s="7"/>
      <c r="AP79" s="7"/>
      <c r="AQ79" s="7"/>
      <c r="AR79" s="7"/>
      <c r="AS79" s="7"/>
      <c r="AT79" s="7">
        <v>13989.03</v>
      </c>
      <c r="AU79" s="7"/>
      <c r="AV79" s="7">
        <v>10638.84</v>
      </c>
      <c r="AW79" s="7">
        <v>3217.9</v>
      </c>
      <c r="AX79" s="7"/>
      <c r="AY79" s="7"/>
    </row>
    <row r="80" spans="1:51" ht="15.75">
      <c r="A80" s="6">
        <v>12137</v>
      </c>
      <c r="B80" s="6" t="s">
        <v>1431</v>
      </c>
      <c r="C80" s="6" t="str">
        <f t="shared" si="6"/>
        <v>Копейский городской округ</v>
      </c>
      <c r="D80" s="6">
        <v>196</v>
      </c>
      <c r="E80" s="6" t="s">
        <v>275</v>
      </c>
      <c r="F80" s="7">
        <v>3692589.12</v>
      </c>
      <c r="G80" s="7">
        <f t="shared" si="7"/>
        <v>1337700</v>
      </c>
      <c r="H80" s="7"/>
      <c r="I80" s="7"/>
      <c r="J80" s="7"/>
      <c r="K80" s="7">
        <v>1337700</v>
      </c>
      <c r="L80" s="7"/>
      <c r="M80" s="7"/>
      <c r="N80" s="7">
        <v>620</v>
      </c>
      <c r="O80" s="7">
        <v>1832407.2</v>
      </c>
      <c r="P80" s="7"/>
      <c r="Q80" s="7"/>
      <c r="R80" s="7"/>
      <c r="S80" s="7"/>
      <c r="T80" s="7">
        <v>550</v>
      </c>
      <c r="U80" s="7">
        <v>331659.59999999998</v>
      </c>
      <c r="V80" s="7"/>
      <c r="W80" s="7"/>
      <c r="X80" s="7">
        <f t="shared" si="8"/>
        <v>142239.79999999999</v>
      </c>
      <c r="Y80" s="7">
        <f t="shared" si="9"/>
        <v>70879.62</v>
      </c>
      <c r="Z80" s="7"/>
      <c r="AA80" s="7"/>
      <c r="AB80" s="7">
        <v>23420.55</v>
      </c>
      <c r="AC80" s="7">
        <v>23987.05</v>
      </c>
      <c r="AD80" s="7">
        <v>23472.02</v>
      </c>
      <c r="AE80" s="7"/>
      <c r="AF80" s="7">
        <v>26510.67</v>
      </c>
      <c r="AG80" s="7"/>
      <c r="AH80" s="7">
        <v>21668.1</v>
      </c>
      <c r="AI80" s="7">
        <v>23181.41</v>
      </c>
      <c r="AJ80" s="7"/>
      <c r="AK80" s="7"/>
      <c r="AL80" s="7">
        <f t="shared" si="10"/>
        <v>48582.520000000004</v>
      </c>
      <c r="AM80" s="7">
        <f t="shared" si="11"/>
        <v>18582.7</v>
      </c>
      <c r="AN80" s="7"/>
      <c r="AO80" s="7"/>
      <c r="AP80" s="7"/>
      <c r="AQ80" s="7">
        <v>18582.7</v>
      </c>
      <c r="AR80" s="7"/>
      <c r="AS80" s="7"/>
      <c r="AT80" s="7">
        <v>25081.23</v>
      </c>
      <c r="AU80" s="7"/>
      <c r="AV80" s="7"/>
      <c r="AW80" s="7">
        <v>4918.59</v>
      </c>
      <c r="AX80" s="7"/>
      <c r="AY80" s="7"/>
    </row>
    <row r="81" spans="1:51" ht="15.75">
      <c r="A81" s="6">
        <v>12148</v>
      </c>
      <c r="B81" s="6" t="s">
        <v>1431</v>
      </c>
      <c r="C81" s="6" t="str">
        <f t="shared" si="6"/>
        <v>Копейский городской округ</v>
      </c>
      <c r="D81" s="6">
        <v>197</v>
      </c>
      <c r="E81" s="6" t="s">
        <v>276</v>
      </c>
      <c r="F81" s="7">
        <v>380670.00000000006</v>
      </c>
      <c r="G81" s="7">
        <f t="shared" si="7"/>
        <v>253148.4</v>
      </c>
      <c r="H81" s="7"/>
      <c r="I81" s="7"/>
      <c r="J81" s="7"/>
      <c r="K81" s="7">
        <v>253148.4</v>
      </c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>
        <f t="shared" si="8"/>
        <v>120401.7</v>
      </c>
      <c r="Y81" s="7">
        <f t="shared" si="9"/>
        <v>69643.56</v>
      </c>
      <c r="Z81" s="7"/>
      <c r="AA81" s="7">
        <v>17328.64</v>
      </c>
      <c r="AB81" s="7">
        <v>17375.64</v>
      </c>
      <c r="AC81" s="7">
        <v>17610.64</v>
      </c>
      <c r="AD81" s="7">
        <v>17328.64</v>
      </c>
      <c r="AE81" s="7"/>
      <c r="AF81" s="7">
        <v>18948.060000000001</v>
      </c>
      <c r="AG81" s="7"/>
      <c r="AH81" s="7">
        <v>15341.52</v>
      </c>
      <c r="AI81" s="7">
        <v>16468.560000000001</v>
      </c>
      <c r="AJ81" s="7"/>
      <c r="AK81" s="7"/>
      <c r="AL81" s="7">
        <f t="shared" si="10"/>
        <v>7119.9</v>
      </c>
      <c r="AM81" s="7">
        <f t="shared" si="11"/>
        <v>7119.9</v>
      </c>
      <c r="AN81" s="7"/>
      <c r="AO81" s="7"/>
      <c r="AP81" s="7"/>
      <c r="AQ81" s="7">
        <v>7119.9</v>
      </c>
      <c r="AR81" s="7"/>
      <c r="AS81" s="7"/>
      <c r="AT81" s="7"/>
      <c r="AU81" s="7"/>
      <c r="AV81" s="7"/>
      <c r="AW81" s="7"/>
      <c r="AX81" s="7"/>
      <c r="AY81" s="7"/>
    </row>
    <row r="82" spans="1:51" ht="15.75">
      <c r="A82" s="6">
        <v>12824</v>
      </c>
      <c r="B82" s="6" t="s">
        <v>1431</v>
      </c>
      <c r="C82" s="6" t="str">
        <f t="shared" si="6"/>
        <v>Копейский городской округ</v>
      </c>
      <c r="D82" s="6">
        <v>198</v>
      </c>
      <c r="E82" s="6" t="s">
        <v>277</v>
      </c>
      <c r="F82" s="7">
        <v>1187281.6500000001</v>
      </c>
      <c r="G82" s="7">
        <f t="shared" si="7"/>
        <v>0</v>
      </c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>
        <v>760</v>
      </c>
      <c r="U82" s="7">
        <v>620882.4</v>
      </c>
      <c r="V82" s="7"/>
      <c r="W82" s="7">
        <v>487273.2</v>
      </c>
      <c r="X82" s="7">
        <f t="shared" si="8"/>
        <v>65118.59</v>
      </c>
      <c r="Y82" s="7">
        <f t="shared" si="9"/>
        <v>0</v>
      </c>
      <c r="Z82" s="7"/>
      <c r="AA82" s="7"/>
      <c r="AB82" s="7"/>
      <c r="AC82" s="7"/>
      <c r="AD82" s="7"/>
      <c r="AE82" s="7"/>
      <c r="AF82" s="7">
        <v>30211.57</v>
      </c>
      <c r="AG82" s="7"/>
      <c r="AH82" s="7"/>
      <c r="AI82" s="7">
        <v>26394.1</v>
      </c>
      <c r="AJ82" s="7"/>
      <c r="AK82" s="7">
        <v>8512.92</v>
      </c>
      <c r="AL82" s="7">
        <f t="shared" si="10"/>
        <v>14007.46</v>
      </c>
      <c r="AM82" s="7">
        <f t="shared" si="11"/>
        <v>0</v>
      </c>
      <c r="AN82" s="7"/>
      <c r="AO82" s="7"/>
      <c r="AP82" s="7"/>
      <c r="AQ82" s="7"/>
      <c r="AR82" s="7"/>
      <c r="AS82" s="7"/>
      <c r="AT82" s="7"/>
      <c r="AU82" s="7"/>
      <c r="AV82" s="7"/>
      <c r="AW82" s="7">
        <v>7290.46</v>
      </c>
      <c r="AX82" s="7"/>
      <c r="AY82" s="7">
        <v>6717</v>
      </c>
    </row>
    <row r="83" spans="1:51" ht="15.75">
      <c r="A83" s="6">
        <v>13223</v>
      </c>
      <c r="B83" s="6" t="s">
        <v>1431</v>
      </c>
      <c r="C83" s="6" t="str">
        <f t="shared" si="6"/>
        <v>Копейский городской округ</v>
      </c>
      <c r="D83" s="6">
        <v>199</v>
      </c>
      <c r="E83" s="6" t="s">
        <v>278</v>
      </c>
      <c r="F83" s="7">
        <v>3898556.3999999994</v>
      </c>
      <c r="G83" s="7">
        <f t="shared" si="7"/>
        <v>0</v>
      </c>
      <c r="H83" s="7"/>
      <c r="I83" s="7"/>
      <c r="J83" s="7"/>
      <c r="K83" s="7"/>
      <c r="L83" s="7"/>
      <c r="M83" s="7"/>
      <c r="N83" s="7">
        <v>760</v>
      </c>
      <c r="O83" s="7">
        <v>2114683.2000000002</v>
      </c>
      <c r="P83" s="7"/>
      <c r="Q83" s="7"/>
      <c r="R83" s="7">
        <v>718</v>
      </c>
      <c r="S83" s="7">
        <v>1287858</v>
      </c>
      <c r="T83" s="7">
        <v>726</v>
      </c>
      <c r="U83" s="7">
        <v>309831.59999999998</v>
      </c>
      <c r="V83" s="7"/>
      <c r="W83" s="7"/>
      <c r="X83" s="7">
        <f t="shared" si="8"/>
        <v>138958.72</v>
      </c>
      <c r="Y83" s="7">
        <f t="shared" si="9"/>
        <v>69425.759999999995</v>
      </c>
      <c r="Z83" s="7"/>
      <c r="AA83" s="7"/>
      <c r="AB83" s="7">
        <v>22935.919999999998</v>
      </c>
      <c r="AC83" s="7">
        <v>23502.42</v>
      </c>
      <c r="AD83" s="7">
        <v>22987.42</v>
      </c>
      <c r="AE83" s="7"/>
      <c r="AF83" s="7">
        <v>25843.439999999999</v>
      </c>
      <c r="AG83" s="7"/>
      <c r="AH83" s="7">
        <v>21104.26</v>
      </c>
      <c r="AI83" s="7">
        <v>22585.26</v>
      </c>
      <c r="AJ83" s="7"/>
      <c r="AK83" s="7"/>
      <c r="AL83" s="7">
        <f t="shared" si="10"/>
        <v>47224.88</v>
      </c>
      <c r="AM83" s="7">
        <f t="shared" si="11"/>
        <v>0</v>
      </c>
      <c r="AN83" s="7"/>
      <c r="AO83" s="7"/>
      <c r="AP83" s="7"/>
      <c r="AQ83" s="7"/>
      <c r="AR83" s="7"/>
      <c r="AS83" s="7"/>
      <c r="AT83" s="7">
        <v>25813.279999999999</v>
      </c>
      <c r="AU83" s="7"/>
      <c r="AV83" s="7">
        <v>16716.650000000001</v>
      </c>
      <c r="AW83" s="7">
        <v>4694.95</v>
      </c>
      <c r="AX83" s="7"/>
      <c r="AY83" s="7"/>
    </row>
    <row r="84" spans="1:51" ht="15.75">
      <c r="A84" s="6">
        <v>13224</v>
      </c>
      <c r="B84" s="6" t="s">
        <v>1431</v>
      </c>
      <c r="C84" s="6" t="str">
        <f t="shared" si="6"/>
        <v>Копейский городской округ</v>
      </c>
      <c r="D84" s="6">
        <v>200</v>
      </c>
      <c r="E84" s="6" t="s">
        <v>279</v>
      </c>
      <c r="F84" s="7">
        <v>5063364.4399999985</v>
      </c>
      <c r="G84" s="7">
        <f t="shared" si="7"/>
        <v>1743454.7999999998</v>
      </c>
      <c r="H84" s="7"/>
      <c r="I84" s="7">
        <v>153140.4</v>
      </c>
      <c r="J84" s="7">
        <v>140251.20000000001</v>
      </c>
      <c r="K84" s="7">
        <v>1135714.8</v>
      </c>
      <c r="L84" s="7">
        <v>314348.40000000002</v>
      </c>
      <c r="M84" s="7"/>
      <c r="N84" s="7">
        <v>330</v>
      </c>
      <c r="O84" s="7">
        <v>1340463.6000000001</v>
      </c>
      <c r="P84" s="7"/>
      <c r="Q84" s="7"/>
      <c r="R84" s="7">
        <v>520</v>
      </c>
      <c r="S84" s="7">
        <v>1193241.6000000001</v>
      </c>
      <c r="T84" s="7">
        <v>300</v>
      </c>
      <c r="U84" s="7">
        <v>218538</v>
      </c>
      <c r="V84" s="7"/>
      <c r="W84" s="7">
        <v>353343.6</v>
      </c>
      <c r="X84" s="7">
        <f t="shared" si="8"/>
        <v>153432.28000000003</v>
      </c>
      <c r="Y84" s="7">
        <f t="shared" si="9"/>
        <v>84067.520000000004</v>
      </c>
      <c r="Z84" s="7"/>
      <c r="AA84" s="7">
        <v>20913.88</v>
      </c>
      <c r="AB84" s="7">
        <v>21119.88</v>
      </c>
      <c r="AC84" s="7">
        <v>21171.38</v>
      </c>
      <c r="AD84" s="7">
        <v>20862.38</v>
      </c>
      <c r="AE84" s="7"/>
      <c r="AF84" s="7">
        <v>23343.16</v>
      </c>
      <c r="AG84" s="7"/>
      <c r="AH84" s="7">
        <v>18991.400000000001</v>
      </c>
      <c r="AI84" s="7">
        <v>20351.330000000002</v>
      </c>
      <c r="AJ84" s="7"/>
      <c r="AK84" s="7">
        <v>6678.87</v>
      </c>
      <c r="AL84" s="7">
        <f t="shared" si="10"/>
        <v>60890.559999999998</v>
      </c>
      <c r="AM84" s="7">
        <f t="shared" si="11"/>
        <v>23584.14</v>
      </c>
      <c r="AN84" s="7"/>
      <c r="AO84" s="7">
        <v>1814.59</v>
      </c>
      <c r="AP84" s="7">
        <v>1764.5</v>
      </c>
      <c r="AQ84" s="7">
        <v>17237.64</v>
      </c>
      <c r="AR84" s="7">
        <v>2767.41</v>
      </c>
      <c r="AS84" s="7"/>
      <c r="AT84" s="7">
        <v>17471.599999999999</v>
      </c>
      <c r="AU84" s="7"/>
      <c r="AV84" s="7">
        <v>11425.72</v>
      </c>
      <c r="AW84" s="7">
        <v>2741.39</v>
      </c>
      <c r="AX84" s="7"/>
      <c r="AY84" s="7">
        <v>5667.71</v>
      </c>
    </row>
    <row r="85" spans="1:51" ht="15.75">
      <c r="A85" s="6">
        <v>13314</v>
      </c>
      <c r="B85" s="6" t="s">
        <v>1431</v>
      </c>
      <c r="C85" s="6" t="str">
        <f t="shared" si="6"/>
        <v>Копейский городской округ</v>
      </c>
      <c r="D85" s="6">
        <v>201</v>
      </c>
      <c r="E85" s="6" t="s">
        <v>280</v>
      </c>
      <c r="F85" s="7">
        <v>5009187.6899999985</v>
      </c>
      <c r="G85" s="7">
        <f t="shared" si="7"/>
        <v>1718484</v>
      </c>
      <c r="H85" s="7"/>
      <c r="I85" s="7">
        <v>113359.2</v>
      </c>
      <c r="J85" s="7">
        <v>103353.60000000001</v>
      </c>
      <c r="K85" s="7">
        <v>1247832</v>
      </c>
      <c r="L85" s="7">
        <v>253939.20000000001</v>
      </c>
      <c r="M85" s="7"/>
      <c r="N85" s="7">
        <v>450</v>
      </c>
      <c r="O85" s="7">
        <v>1380098.4</v>
      </c>
      <c r="P85" s="7"/>
      <c r="Q85" s="7"/>
      <c r="R85" s="7">
        <v>505</v>
      </c>
      <c r="S85" s="7">
        <v>1097382</v>
      </c>
      <c r="T85" s="7">
        <v>400</v>
      </c>
      <c r="U85" s="7">
        <v>219302.39999999999</v>
      </c>
      <c r="V85" s="7"/>
      <c r="W85" s="7">
        <v>383685.6</v>
      </c>
      <c r="X85" s="7">
        <f t="shared" si="8"/>
        <v>152298.32</v>
      </c>
      <c r="Y85" s="7">
        <f t="shared" si="9"/>
        <v>83506.559999999998</v>
      </c>
      <c r="Z85" s="7"/>
      <c r="AA85" s="7">
        <v>20773.64</v>
      </c>
      <c r="AB85" s="7">
        <v>20979.64</v>
      </c>
      <c r="AC85" s="7">
        <v>21031.14</v>
      </c>
      <c r="AD85" s="7">
        <v>20722.14</v>
      </c>
      <c r="AE85" s="7"/>
      <c r="AF85" s="7">
        <v>23150.080000000002</v>
      </c>
      <c r="AG85" s="7"/>
      <c r="AH85" s="7">
        <v>18828.240000000002</v>
      </c>
      <c r="AI85" s="7">
        <v>20178.810000000001</v>
      </c>
      <c r="AJ85" s="7"/>
      <c r="AK85" s="7">
        <v>6634.63</v>
      </c>
      <c r="AL85" s="7">
        <f t="shared" si="10"/>
        <v>57936.97</v>
      </c>
      <c r="AM85" s="7">
        <f t="shared" si="11"/>
        <v>20569.75</v>
      </c>
      <c r="AN85" s="7"/>
      <c r="AO85" s="7">
        <v>1243.8599999999999</v>
      </c>
      <c r="AP85" s="7">
        <v>1203.6199999999999</v>
      </c>
      <c r="AQ85" s="7">
        <v>15446.09</v>
      </c>
      <c r="AR85" s="7">
        <v>2676.18</v>
      </c>
      <c r="AS85" s="7"/>
      <c r="AT85" s="7">
        <v>17679.53</v>
      </c>
      <c r="AU85" s="7"/>
      <c r="AV85" s="7">
        <v>11279.06</v>
      </c>
      <c r="AW85" s="7">
        <v>2747.91</v>
      </c>
      <c r="AX85" s="7"/>
      <c r="AY85" s="7">
        <v>5660.72</v>
      </c>
    </row>
    <row r="86" spans="1:51" ht="15.75">
      <c r="A86" s="6">
        <v>13533</v>
      </c>
      <c r="B86" s="6" t="s">
        <v>1431</v>
      </c>
      <c r="C86" s="6" t="str">
        <f t="shared" si="6"/>
        <v>Копейский городской округ</v>
      </c>
      <c r="D86" s="6">
        <v>202</v>
      </c>
      <c r="E86" s="6" t="s">
        <v>281</v>
      </c>
      <c r="F86" s="7">
        <v>3147789.3500000006</v>
      </c>
      <c r="G86" s="7">
        <f t="shared" si="7"/>
        <v>1195156.8</v>
      </c>
      <c r="H86" s="7"/>
      <c r="I86" s="7"/>
      <c r="J86" s="7"/>
      <c r="K86" s="7">
        <v>1195156.8</v>
      </c>
      <c r="L86" s="7"/>
      <c r="M86" s="7"/>
      <c r="N86" s="7">
        <v>660</v>
      </c>
      <c r="O86" s="7">
        <v>1813096.8</v>
      </c>
      <c r="P86" s="7"/>
      <c r="Q86" s="7"/>
      <c r="R86" s="7"/>
      <c r="S86" s="7"/>
      <c r="T86" s="7"/>
      <c r="U86" s="7"/>
      <c r="V86" s="7"/>
      <c r="W86" s="7"/>
      <c r="X86" s="7">
        <f t="shared" si="8"/>
        <v>96729.91</v>
      </c>
      <c r="Y86" s="7">
        <f t="shared" si="9"/>
        <v>70426.98</v>
      </c>
      <c r="Z86" s="7"/>
      <c r="AA86" s="7"/>
      <c r="AB86" s="7">
        <v>23269.66</v>
      </c>
      <c r="AC86" s="7">
        <v>23836.16</v>
      </c>
      <c r="AD86" s="7">
        <v>23321.16</v>
      </c>
      <c r="AE86" s="7"/>
      <c r="AF86" s="7">
        <v>26302.93</v>
      </c>
      <c r="AG86" s="7"/>
      <c r="AH86" s="7"/>
      <c r="AI86" s="7"/>
      <c r="AJ86" s="7"/>
      <c r="AK86" s="7"/>
      <c r="AL86" s="7">
        <f t="shared" si="10"/>
        <v>42805.84</v>
      </c>
      <c r="AM86" s="7">
        <f t="shared" si="11"/>
        <v>18479.400000000001</v>
      </c>
      <c r="AN86" s="7"/>
      <c r="AO86" s="7"/>
      <c r="AP86" s="7"/>
      <c r="AQ86" s="7">
        <v>18479.400000000001</v>
      </c>
      <c r="AR86" s="7"/>
      <c r="AS86" s="7"/>
      <c r="AT86" s="7">
        <v>24326.44</v>
      </c>
      <c r="AU86" s="7"/>
      <c r="AV86" s="7"/>
      <c r="AW86" s="7"/>
      <c r="AX86" s="7"/>
      <c r="AY86" s="7"/>
    </row>
    <row r="87" spans="1:51" ht="15.75">
      <c r="A87" s="6">
        <v>13534</v>
      </c>
      <c r="B87" s="6" t="s">
        <v>1431</v>
      </c>
      <c r="C87" s="6" t="str">
        <f t="shared" si="6"/>
        <v>Копейский городской округ</v>
      </c>
      <c r="D87" s="6">
        <v>203</v>
      </c>
      <c r="E87" s="6" t="s">
        <v>282</v>
      </c>
      <c r="F87" s="7">
        <v>4685824.290000001</v>
      </c>
      <c r="G87" s="7">
        <f t="shared" si="7"/>
        <v>1006406.91</v>
      </c>
      <c r="H87" s="7"/>
      <c r="I87" s="7"/>
      <c r="J87" s="7"/>
      <c r="K87" s="7">
        <v>849351.42</v>
      </c>
      <c r="L87" s="7">
        <v>157055.49</v>
      </c>
      <c r="M87" s="7"/>
      <c r="N87" s="7">
        <v>750</v>
      </c>
      <c r="O87" s="7">
        <v>1657741.38</v>
      </c>
      <c r="P87" s="7"/>
      <c r="Q87" s="7"/>
      <c r="R87" s="7">
        <v>980</v>
      </c>
      <c r="S87" s="7">
        <v>1720284.87</v>
      </c>
      <c r="T87" s="7">
        <v>123</v>
      </c>
      <c r="U87" s="7">
        <v>205938.61</v>
      </c>
      <c r="V87" s="7"/>
      <c r="W87" s="7"/>
      <c r="X87" s="7">
        <f t="shared" si="8"/>
        <v>0</v>
      </c>
      <c r="Y87" s="7">
        <f t="shared" si="9"/>
        <v>0</v>
      </c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>
        <f t="shared" si="10"/>
        <v>95452.51999999999</v>
      </c>
      <c r="AM87" s="7">
        <f t="shared" si="11"/>
        <v>22699.43</v>
      </c>
      <c r="AN87" s="7"/>
      <c r="AO87" s="7"/>
      <c r="AP87" s="7"/>
      <c r="AQ87" s="7">
        <v>18532.400000000001</v>
      </c>
      <c r="AR87" s="7">
        <v>4167.03</v>
      </c>
      <c r="AS87" s="7"/>
      <c r="AT87" s="7">
        <v>40653.019999999997</v>
      </c>
      <c r="AU87" s="7"/>
      <c r="AV87" s="7">
        <v>30265.23</v>
      </c>
      <c r="AW87" s="7">
        <v>1834.84</v>
      </c>
      <c r="AX87" s="7"/>
      <c r="AY87" s="7"/>
    </row>
    <row r="88" spans="1:51" ht="15.75">
      <c r="A88" s="6">
        <v>13537</v>
      </c>
      <c r="B88" s="6" t="s">
        <v>1431</v>
      </c>
      <c r="C88" s="6" t="str">
        <f t="shared" si="6"/>
        <v>Копейский городской округ</v>
      </c>
      <c r="D88" s="6">
        <v>204</v>
      </c>
      <c r="E88" s="6" t="s">
        <v>283</v>
      </c>
      <c r="F88" s="7">
        <v>3680944.5299999993</v>
      </c>
      <c r="G88" s="7">
        <f t="shared" si="7"/>
        <v>0</v>
      </c>
      <c r="H88" s="7"/>
      <c r="I88" s="7"/>
      <c r="J88" s="7"/>
      <c r="K88" s="7"/>
      <c r="L88" s="7"/>
      <c r="M88" s="7"/>
      <c r="N88" s="7">
        <v>555</v>
      </c>
      <c r="O88" s="7">
        <v>1496318.4</v>
      </c>
      <c r="P88" s="7"/>
      <c r="Q88" s="7"/>
      <c r="R88" s="7">
        <v>954</v>
      </c>
      <c r="S88" s="7">
        <v>1532781.6</v>
      </c>
      <c r="T88" s="7">
        <v>500</v>
      </c>
      <c r="U88" s="7">
        <v>466808.4</v>
      </c>
      <c r="V88" s="7"/>
      <c r="W88" s="7"/>
      <c r="X88" s="7">
        <f t="shared" si="8"/>
        <v>138536.82</v>
      </c>
      <c r="Y88" s="7">
        <f t="shared" si="9"/>
        <v>79712.86</v>
      </c>
      <c r="Z88" s="7"/>
      <c r="AA88" s="7">
        <v>19838.09</v>
      </c>
      <c r="AB88" s="7">
        <v>19889.59</v>
      </c>
      <c r="AC88" s="7">
        <v>20147.09</v>
      </c>
      <c r="AD88" s="7">
        <v>19838.09</v>
      </c>
      <c r="AE88" s="7"/>
      <c r="AF88" s="7">
        <v>21932.94</v>
      </c>
      <c r="AG88" s="7"/>
      <c r="AH88" s="7">
        <v>17799.689999999999</v>
      </c>
      <c r="AI88" s="7">
        <v>19091.330000000002</v>
      </c>
      <c r="AJ88" s="7"/>
      <c r="AK88" s="7"/>
      <c r="AL88" s="7">
        <f t="shared" si="10"/>
        <v>46499.31</v>
      </c>
      <c r="AM88" s="7">
        <f t="shared" si="11"/>
        <v>0</v>
      </c>
      <c r="AN88" s="7"/>
      <c r="AO88" s="7"/>
      <c r="AP88" s="7"/>
      <c r="AQ88" s="7"/>
      <c r="AR88" s="7"/>
      <c r="AS88" s="7"/>
      <c r="AT88" s="7">
        <v>19880.939999999999</v>
      </c>
      <c r="AU88" s="7"/>
      <c r="AV88" s="7">
        <v>22081.65</v>
      </c>
      <c r="AW88" s="7">
        <v>4536.72</v>
      </c>
      <c r="AX88" s="7"/>
      <c r="AY88" s="7"/>
    </row>
    <row r="89" spans="1:51" ht="15.75">
      <c r="A89" s="6">
        <v>14694</v>
      </c>
      <c r="B89" s="6" t="s">
        <v>1431</v>
      </c>
      <c r="C89" s="6" t="str">
        <f t="shared" si="6"/>
        <v>Копейский городской округ</v>
      </c>
      <c r="D89" s="6">
        <v>205</v>
      </c>
      <c r="E89" s="6" t="s">
        <v>284</v>
      </c>
      <c r="F89" s="7">
        <v>326413.67</v>
      </c>
      <c r="G89" s="7">
        <f t="shared" si="7"/>
        <v>0</v>
      </c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>
        <v>280</v>
      </c>
      <c r="U89" s="7">
        <v>244830</v>
      </c>
      <c r="V89" s="7"/>
      <c r="W89" s="7"/>
      <c r="X89" s="7">
        <f t="shared" si="8"/>
        <v>78470.47</v>
      </c>
      <c r="Y89" s="7">
        <f t="shared" si="9"/>
        <v>59523.259999999995</v>
      </c>
      <c r="Z89" s="7"/>
      <c r="AA89" s="7"/>
      <c r="AB89" s="7">
        <v>19772.419999999998</v>
      </c>
      <c r="AC89" s="7">
        <v>20029.919999999998</v>
      </c>
      <c r="AD89" s="7">
        <v>19720.919999999998</v>
      </c>
      <c r="AE89" s="7"/>
      <c r="AF89" s="7"/>
      <c r="AG89" s="7"/>
      <c r="AH89" s="7"/>
      <c r="AI89" s="7">
        <v>18947.21</v>
      </c>
      <c r="AJ89" s="7"/>
      <c r="AK89" s="7"/>
      <c r="AL89" s="7">
        <f t="shared" si="10"/>
        <v>3113.2</v>
      </c>
      <c r="AM89" s="7">
        <f t="shared" si="11"/>
        <v>0</v>
      </c>
      <c r="AN89" s="7"/>
      <c r="AO89" s="7"/>
      <c r="AP89" s="7"/>
      <c r="AQ89" s="7"/>
      <c r="AR89" s="7"/>
      <c r="AS89" s="7"/>
      <c r="AT89" s="7"/>
      <c r="AU89" s="7"/>
      <c r="AV89" s="7"/>
      <c r="AW89" s="7">
        <v>3113.2</v>
      </c>
      <c r="AX89" s="7"/>
      <c r="AY89" s="7"/>
    </row>
    <row r="90" spans="1:51" ht="15.75">
      <c r="A90" s="6" t="s">
        <v>285</v>
      </c>
      <c r="B90" s="6" t="s">
        <v>1431</v>
      </c>
      <c r="C90" s="6" t="str">
        <f t="shared" si="6"/>
        <v>Копейский городской округ, итого:</v>
      </c>
      <c r="D90" s="6" t="s">
        <v>286</v>
      </c>
      <c r="E90" s="6"/>
      <c r="F90" s="7">
        <v>105027044.60000002</v>
      </c>
      <c r="G90" s="7">
        <f t="shared" si="7"/>
        <v>22871283.330000006</v>
      </c>
      <c r="H90" s="7"/>
      <c r="I90" s="7">
        <v>1979170.51</v>
      </c>
      <c r="J90" s="7">
        <v>2156407.1599999997</v>
      </c>
      <c r="K90" s="7">
        <v>14305157.920000002</v>
      </c>
      <c r="L90" s="7">
        <v>4430547.74</v>
      </c>
      <c r="M90" s="7"/>
      <c r="N90" s="7"/>
      <c r="O90" s="7">
        <v>38384114.190000005</v>
      </c>
      <c r="P90" s="7"/>
      <c r="Q90" s="7"/>
      <c r="R90" s="7"/>
      <c r="S90" s="7">
        <v>22881198.480000008</v>
      </c>
      <c r="T90" s="7"/>
      <c r="U90" s="7">
        <v>13185612.970000003</v>
      </c>
      <c r="V90" s="7"/>
      <c r="W90" s="7">
        <v>1738653.6</v>
      </c>
      <c r="X90" s="7">
        <f t="shared" si="8"/>
        <v>4588094.8999999994</v>
      </c>
      <c r="Y90" s="7">
        <f t="shared" si="9"/>
        <v>2164973.2200000002</v>
      </c>
      <c r="Z90" s="7"/>
      <c r="AA90" s="7">
        <v>120761.9</v>
      </c>
      <c r="AB90" s="7">
        <v>732649.52000000014</v>
      </c>
      <c r="AC90" s="7">
        <v>633659.51</v>
      </c>
      <c r="AD90" s="7">
        <v>677902.29</v>
      </c>
      <c r="AE90" s="7"/>
      <c r="AF90" s="7">
        <v>856075.58</v>
      </c>
      <c r="AG90" s="7">
        <v>27816.92</v>
      </c>
      <c r="AH90" s="7">
        <v>440205.15</v>
      </c>
      <c r="AI90" s="7">
        <v>1060059.5699999998</v>
      </c>
      <c r="AJ90" s="7"/>
      <c r="AK90" s="7">
        <v>38964.46</v>
      </c>
      <c r="AL90" s="7">
        <f t="shared" si="10"/>
        <v>1378087.13</v>
      </c>
      <c r="AM90" s="7">
        <f t="shared" si="11"/>
        <v>352305.58999999991</v>
      </c>
      <c r="AN90" s="7"/>
      <c r="AO90" s="7">
        <v>17922.09</v>
      </c>
      <c r="AP90" s="7">
        <v>28610.980000000003</v>
      </c>
      <c r="AQ90" s="7">
        <v>253337.46999999994</v>
      </c>
      <c r="AR90" s="7">
        <v>52435.05000000001</v>
      </c>
      <c r="AS90" s="7"/>
      <c r="AT90" s="7">
        <v>554817.34</v>
      </c>
      <c r="AU90" s="7"/>
      <c r="AV90" s="7">
        <v>260061.25</v>
      </c>
      <c r="AW90" s="7">
        <v>185755.76000000004</v>
      </c>
      <c r="AX90" s="7"/>
      <c r="AY90" s="7">
        <v>25147.190000000002</v>
      </c>
    </row>
    <row r="91" spans="1:51" ht="15.75">
      <c r="A91" s="6" t="s">
        <v>357</v>
      </c>
      <c r="B91" s="6" t="s">
        <v>1431</v>
      </c>
      <c r="C91" s="6" t="str">
        <f t="shared" si="6"/>
        <v>Кыштымский городской округ</v>
      </c>
      <c r="D91" s="6" t="s">
        <v>357</v>
      </c>
      <c r="E91" s="6"/>
      <c r="F91" s="7"/>
      <c r="G91" s="7">
        <f t="shared" si="7"/>
        <v>0</v>
      </c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>
        <f t="shared" si="8"/>
        <v>0</v>
      </c>
      <c r="Y91" s="7">
        <f t="shared" si="9"/>
        <v>0</v>
      </c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>
        <f t="shared" si="10"/>
        <v>0</v>
      </c>
      <c r="AM91" s="7">
        <f t="shared" si="11"/>
        <v>0</v>
      </c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</row>
    <row r="92" spans="1:51" ht="15.75">
      <c r="A92" s="6">
        <v>706</v>
      </c>
      <c r="B92" s="6" t="s">
        <v>1431</v>
      </c>
      <c r="C92" s="6" t="str">
        <f t="shared" si="6"/>
        <v>Кыштымский городской округ</v>
      </c>
      <c r="D92" s="6">
        <v>264</v>
      </c>
      <c r="E92" s="6" t="s">
        <v>358</v>
      </c>
      <c r="F92" s="7">
        <v>79986.63</v>
      </c>
      <c r="G92" s="7">
        <f t="shared" si="7"/>
        <v>0</v>
      </c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>
        <f t="shared" si="8"/>
        <v>79986.63</v>
      </c>
      <c r="Y92" s="7">
        <f t="shared" si="9"/>
        <v>34220.85</v>
      </c>
      <c r="Z92" s="7"/>
      <c r="AA92" s="7"/>
      <c r="AB92" s="7"/>
      <c r="AC92" s="7">
        <v>34220.85</v>
      </c>
      <c r="AD92" s="7"/>
      <c r="AE92" s="7"/>
      <c r="AF92" s="7"/>
      <c r="AG92" s="7"/>
      <c r="AH92" s="7"/>
      <c r="AI92" s="7">
        <v>32254.81</v>
      </c>
      <c r="AJ92" s="7"/>
      <c r="AK92" s="7">
        <v>13510.97</v>
      </c>
      <c r="AL92" s="7">
        <f t="shared" si="10"/>
        <v>0</v>
      </c>
      <c r="AM92" s="7">
        <f t="shared" si="11"/>
        <v>0</v>
      </c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</row>
    <row r="93" spans="1:51" ht="15.75">
      <c r="A93" s="6">
        <v>707</v>
      </c>
      <c r="B93" s="6" t="s">
        <v>1431</v>
      </c>
      <c r="C93" s="6" t="str">
        <f t="shared" si="6"/>
        <v>Кыштымский городской округ</v>
      </c>
      <c r="D93" s="6">
        <v>265</v>
      </c>
      <c r="E93" s="6" t="s">
        <v>359</v>
      </c>
      <c r="F93" s="7">
        <v>581982.43999999994</v>
      </c>
      <c r="G93" s="7">
        <f t="shared" si="7"/>
        <v>569788.96</v>
      </c>
      <c r="H93" s="7"/>
      <c r="I93" s="7"/>
      <c r="J93" s="7"/>
      <c r="K93" s="7">
        <v>569788.96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>
        <f t="shared" si="8"/>
        <v>0</v>
      </c>
      <c r="Y93" s="7">
        <f t="shared" si="9"/>
        <v>0</v>
      </c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>
        <f t="shared" si="10"/>
        <v>12193.48</v>
      </c>
      <c r="AM93" s="7">
        <f t="shared" si="11"/>
        <v>12193.48</v>
      </c>
      <c r="AN93" s="7"/>
      <c r="AO93" s="7"/>
      <c r="AP93" s="7"/>
      <c r="AQ93" s="7">
        <v>12193.48</v>
      </c>
      <c r="AR93" s="7"/>
      <c r="AS93" s="7"/>
      <c r="AT93" s="7"/>
      <c r="AU93" s="7"/>
      <c r="AV93" s="7"/>
      <c r="AW93" s="7"/>
      <c r="AX93" s="7"/>
      <c r="AY93" s="7"/>
    </row>
    <row r="94" spans="1:51" ht="15.75">
      <c r="A94" s="6">
        <v>712</v>
      </c>
      <c r="B94" s="6" t="s">
        <v>1431</v>
      </c>
      <c r="C94" s="6" t="str">
        <f t="shared" si="6"/>
        <v>Кыштымский городской округ</v>
      </c>
      <c r="D94" s="6">
        <v>266</v>
      </c>
      <c r="E94" s="6" t="s">
        <v>360</v>
      </c>
      <c r="F94" s="7">
        <v>70800.52</v>
      </c>
      <c r="G94" s="7">
        <f t="shared" si="7"/>
        <v>0</v>
      </c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>
        <f t="shared" si="8"/>
        <v>70800.52</v>
      </c>
      <c r="Y94" s="7">
        <f t="shared" si="9"/>
        <v>0</v>
      </c>
      <c r="Z94" s="7"/>
      <c r="AA94" s="7"/>
      <c r="AB94" s="7"/>
      <c r="AC94" s="7"/>
      <c r="AD94" s="7"/>
      <c r="AE94" s="7"/>
      <c r="AF94" s="7"/>
      <c r="AG94" s="7"/>
      <c r="AH94" s="7">
        <v>34306.230000000003</v>
      </c>
      <c r="AI94" s="7">
        <v>36494.29</v>
      </c>
      <c r="AJ94" s="7"/>
      <c r="AK94" s="7"/>
      <c r="AL94" s="7">
        <f t="shared" si="10"/>
        <v>0</v>
      </c>
      <c r="AM94" s="7">
        <f t="shared" si="11"/>
        <v>0</v>
      </c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</row>
    <row r="95" spans="1:51" ht="15.75">
      <c r="A95" s="6">
        <v>810</v>
      </c>
      <c r="B95" s="6" t="s">
        <v>1431</v>
      </c>
      <c r="C95" s="6" t="str">
        <f t="shared" si="6"/>
        <v>Кыштымский городской округ</v>
      </c>
      <c r="D95" s="6">
        <v>267</v>
      </c>
      <c r="E95" s="6" t="s">
        <v>361</v>
      </c>
      <c r="F95" s="7">
        <v>2000560.86</v>
      </c>
      <c r="G95" s="7">
        <f t="shared" si="7"/>
        <v>0</v>
      </c>
      <c r="H95" s="7"/>
      <c r="I95" s="7"/>
      <c r="J95" s="7"/>
      <c r="K95" s="7"/>
      <c r="L95" s="7"/>
      <c r="M95" s="7"/>
      <c r="N95" s="7">
        <v>1225</v>
      </c>
      <c r="O95" s="7">
        <v>1958645.84</v>
      </c>
      <c r="P95" s="7"/>
      <c r="Q95" s="7"/>
      <c r="R95" s="7"/>
      <c r="S95" s="7"/>
      <c r="T95" s="7"/>
      <c r="U95" s="7"/>
      <c r="V95" s="7"/>
      <c r="W95" s="7"/>
      <c r="X95" s="7">
        <f t="shared" si="8"/>
        <v>0</v>
      </c>
      <c r="Y95" s="7">
        <f t="shared" si="9"/>
        <v>0</v>
      </c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>
        <f t="shared" si="10"/>
        <v>41915.019999999997</v>
      </c>
      <c r="AM95" s="7">
        <f t="shared" si="11"/>
        <v>0</v>
      </c>
      <c r="AN95" s="7"/>
      <c r="AO95" s="7"/>
      <c r="AP95" s="7"/>
      <c r="AQ95" s="7"/>
      <c r="AR95" s="7"/>
      <c r="AS95" s="7"/>
      <c r="AT95" s="7">
        <v>41915.019999999997</v>
      </c>
      <c r="AU95" s="7"/>
      <c r="AV95" s="7"/>
      <c r="AW95" s="7"/>
      <c r="AX95" s="7"/>
      <c r="AY95" s="7"/>
    </row>
    <row r="96" spans="1:51" ht="15.75">
      <c r="A96" s="6">
        <v>1635</v>
      </c>
      <c r="B96" s="6" t="s">
        <v>1431</v>
      </c>
      <c r="C96" s="6" t="str">
        <f t="shared" si="6"/>
        <v>Кыштымский городской округ</v>
      </c>
      <c r="D96" s="6">
        <v>268</v>
      </c>
      <c r="E96" s="6" t="s">
        <v>362</v>
      </c>
      <c r="F96" s="7">
        <v>74520.510000000009</v>
      </c>
      <c r="G96" s="7">
        <f t="shared" si="7"/>
        <v>0</v>
      </c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>
        <f t="shared" si="8"/>
        <v>74520.510000000009</v>
      </c>
      <c r="Y96" s="7">
        <f t="shared" si="9"/>
        <v>0</v>
      </c>
      <c r="Z96" s="7"/>
      <c r="AA96" s="7"/>
      <c r="AB96" s="7"/>
      <c r="AC96" s="7"/>
      <c r="AD96" s="7"/>
      <c r="AE96" s="7"/>
      <c r="AF96" s="7"/>
      <c r="AG96" s="7"/>
      <c r="AH96" s="7">
        <v>36119</v>
      </c>
      <c r="AI96" s="7">
        <v>38401.51</v>
      </c>
      <c r="AJ96" s="7"/>
      <c r="AK96" s="7"/>
      <c r="AL96" s="7">
        <f t="shared" si="10"/>
        <v>0</v>
      </c>
      <c r="AM96" s="7">
        <f t="shared" si="11"/>
        <v>0</v>
      </c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</row>
    <row r="97" spans="1:51" ht="15.75">
      <c r="A97" s="6">
        <v>2023</v>
      </c>
      <c r="B97" s="6" t="s">
        <v>1431</v>
      </c>
      <c r="C97" s="6" t="str">
        <f t="shared" si="6"/>
        <v>Кыштымский городской округ</v>
      </c>
      <c r="D97" s="6">
        <v>269</v>
      </c>
      <c r="E97" s="6" t="s">
        <v>363</v>
      </c>
      <c r="F97" s="7">
        <v>63359.97</v>
      </c>
      <c r="G97" s="7">
        <f t="shared" si="7"/>
        <v>0</v>
      </c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f t="shared" si="8"/>
        <v>63359.97</v>
      </c>
      <c r="Y97" s="7">
        <f t="shared" si="9"/>
        <v>63359.97</v>
      </c>
      <c r="Z97" s="7">
        <v>33086.58</v>
      </c>
      <c r="AA97" s="7"/>
      <c r="AB97" s="7"/>
      <c r="AC97" s="7"/>
      <c r="AD97" s="7">
        <v>30273.39</v>
      </c>
      <c r="AE97" s="7"/>
      <c r="AF97" s="7"/>
      <c r="AG97" s="7"/>
      <c r="AH97" s="7"/>
      <c r="AI97" s="7"/>
      <c r="AJ97" s="7"/>
      <c r="AK97" s="7"/>
      <c r="AL97" s="7">
        <f t="shared" si="10"/>
        <v>0</v>
      </c>
      <c r="AM97" s="7">
        <f t="shared" si="11"/>
        <v>0</v>
      </c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</row>
    <row r="98" spans="1:51" ht="15.75">
      <c r="A98" s="6">
        <v>6001</v>
      </c>
      <c r="B98" s="6" t="s">
        <v>1431</v>
      </c>
      <c r="C98" s="6" t="str">
        <f t="shared" si="6"/>
        <v>Кыштымский городской округ</v>
      </c>
      <c r="D98" s="6">
        <v>270</v>
      </c>
      <c r="E98" s="6" t="s">
        <v>364</v>
      </c>
      <c r="F98" s="7">
        <v>34805.550000000003</v>
      </c>
      <c r="G98" s="7">
        <f t="shared" si="7"/>
        <v>0</v>
      </c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>
        <f t="shared" si="8"/>
        <v>34805.550000000003</v>
      </c>
      <c r="Y98" s="7">
        <f t="shared" si="9"/>
        <v>34805.550000000003</v>
      </c>
      <c r="Z98" s="7"/>
      <c r="AA98" s="7"/>
      <c r="AB98" s="7"/>
      <c r="AC98" s="7">
        <v>34805.550000000003</v>
      </c>
      <c r="AD98" s="7"/>
      <c r="AE98" s="7"/>
      <c r="AF98" s="7"/>
      <c r="AG98" s="7"/>
      <c r="AH98" s="7"/>
      <c r="AI98" s="7"/>
      <c r="AJ98" s="7"/>
      <c r="AK98" s="7"/>
      <c r="AL98" s="7">
        <f t="shared" si="10"/>
        <v>0</v>
      </c>
      <c r="AM98" s="7">
        <f t="shared" si="11"/>
        <v>0</v>
      </c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</row>
    <row r="99" spans="1:51" ht="15.75">
      <c r="A99" s="6">
        <v>6002</v>
      </c>
      <c r="B99" s="6" t="s">
        <v>1431</v>
      </c>
      <c r="C99" s="6" t="str">
        <f t="shared" si="6"/>
        <v>Кыштымский городской округ</v>
      </c>
      <c r="D99" s="6">
        <v>271</v>
      </c>
      <c r="E99" s="6" t="s">
        <v>365</v>
      </c>
      <c r="F99" s="7">
        <v>260144.25999999998</v>
      </c>
      <c r="G99" s="7">
        <f t="shared" si="7"/>
        <v>151980</v>
      </c>
      <c r="H99" s="7"/>
      <c r="I99" s="7">
        <v>82553</v>
      </c>
      <c r="J99" s="7">
        <v>69427</v>
      </c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>
        <f t="shared" si="8"/>
        <v>102480.57999999999</v>
      </c>
      <c r="Y99" s="7">
        <f t="shared" si="9"/>
        <v>88938.709999999992</v>
      </c>
      <c r="Z99" s="7"/>
      <c r="AA99" s="7">
        <v>27243.72</v>
      </c>
      <c r="AB99" s="7">
        <v>27327.22</v>
      </c>
      <c r="AC99" s="7">
        <v>34367.769999999997</v>
      </c>
      <c r="AD99" s="7"/>
      <c r="AE99" s="7"/>
      <c r="AF99" s="7"/>
      <c r="AG99" s="7"/>
      <c r="AH99" s="7"/>
      <c r="AI99" s="7"/>
      <c r="AJ99" s="7"/>
      <c r="AK99" s="7">
        <v>13541.87</v>
      </c>
      <c r="AL99" s="7">
        <f t="shared" si="10"/>
        <v>5683.68</v>
      </c>
      <c r="AM99" s="7">
        <f t="shared" si="11"/>
        <v>5683.68</v>
      </c>
      <c r="AN99" s="7"/>
      <c r="AO99" s="7">
        <v>4047.27</v>
      </c>
      <c r="AP99" s="7">
        <v>1636.41</v>
      </c>
      <c r="AQ99" s="7"/>
      <c r="AR99" s="7"/>
      <c r="AS99" s="7"/>
      <c r="AT99" s="7"/>
      <c r="AU99" s="7"/>
      <c r="AV99" s="7"/>
      <c r="AW99" s="7"/>
      <c r="AX99" s="7"/>
      <c r="AY99" s="7"/>
    </row>
    <row r="100" spans="1:51" ht="15.75">
      <c r="A100" s="6">
        <v>19067</v>
      </c>
      <c r="B100" s="6" t="s">
        <v>1431</v>
      </c>
      <c r="C100" s="6" t="str">
        <f t="shared" si="6"/>
        <v>Кыштымский городской округ</v>
      </c>
      <c r="D100" s="6">
        <v>272</v>
      </c>
      <c r="E100" s="6" t="s">
        <v>366</v>
      </c>
      <c r="F100" s="7">
        <v>426429.64</v>
      </c>
      <c r="G100" s="7">
        <f t="shared" si="7"/>
        <v>272402</v>
      </c>
      <c r="H100" s="7">
        <v>116057</v>
      </c>
      <c r="I100" s="7">
        <v>74144</v>
      </c>
      <c r="J100" s="7">
        <v>82201</v>
      </c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>
        <f t="shared" si="8"/>
        <v>138784.13</v>
      </c>
      <c r="Y100" s="7">
        <f t="shared" si="9"/>
        <v>118203.29000000001</v>
      </c>
      <c r="Z100" s="7">
        <v>29350.34</v>
      </c>
      <c r="AA100" s="7">
        <v>27217.33</v>
      </c>
      <c r="AB100" s="7">
        <v>27300.83</v>
      </c>
      <c r="AC100" s="7">
        <v>34334.79</v>
      </c>
      <c r="AD100" s="7"/>
      <c r="AE100" s="7"/>
      <c r="AF100" s="7"/>
      <c r="AG100" s="7"/>
      <c r="AH100" s="7"/>
      <c r="AI100" s="7"/>
      <c r="AJ100" s="7">
        <v>7038.97</v>
      </c>
      <c r="AK100" s="7">
        <v>13541.87</v>
      </c>
      <c r="AL100" s="7">
        <f t="shared" si="10"/>
        <v>15243.51</v>
      </c>
      <c r="AM100" s="7">
        <f t="shared" si="11"/>
        <v>15243.51</v>
      </c>
      <c r="AN100" s="7">
        <v>9559.83</v>
      </c>
      <c r="AO100" s="7">
        <v>4047.27</v>
      </c>
      <c r="AP100" s="7">
        <v>1636.41</v>
      </c>
      <c r="AQ100" s="7"/>
      <c r="AR100" s="7"/>
      <c r="AS100" s="7"/>
      <c r="AT100" s="7"/>
      <c r="AU100" s="7"/>
      <c r="AV100" s="7"/>
      <c r="AW100" s="7"/>
      <c r="AX100" s="7"/>
      <c r="AY100" s="7"/>
    </row>
    <row r="101" spans="1:51" ht="15.75">
      <c r="A101" s="6">
        <v>19068</v>
      </c>
      <c r="B101" s="6" t="s">
        <v>1431</v>
      </c>
      <c r="C101" s="6" t="str">
        <f t="shared" si="6"/>
        <v>Кыштымский городской округ</v>
      </c>
      <c r="D101" s="6">
        <v>273</v>
      </c>
      <c r="E101" s="6" t="s">
        <v>367</v>
      </c>
      <c r="F101" s="7">
        <v>1274911.3999999999</v>
      </c>
      <c r="G101" s="7">
        <f t="shared" si="7"/>
        <v>0</v>
      </c>
      <c r="H101" s="7"/>
      <c r="I101" s="7"/>
      <c r="J101" s="7"/>
      <c r="K101" s="7"/>
      <c r="L101" s="7"/>
      <c r="M101" s="7"/>
      <c r="N101" s="7">
        <v>342.1</v>
      </c>
      <c r="O101" s="7">
        <v>1121640</v>
      </c>
      <c r="P101" s="7"/>
      <c r="Q101" s="7"/>
      <c r="R101" s="7"/>
      <c r="S101" s="7"/>
      <c r="T101" s="7"/>
      <c r="U101" s="7"/>
      <c r="V101" s="7"/>
      <c r="W101" s="7"/>
      <c r="X101" s="7">
        <f t="shared" si="8"/>
        <v>127920.08</v>
      </c>
      <c r="Y101" s="7">
        <f t="shared" si="9"/>
        <v>27363.200000000001</v>
      </c>
      <c r="Z101" s="7"/>
      <c r="AA101" s="7"/>
      <c r="AB101" s="7">
        <v>27363.200000000001</v>
      </c>
      <c r="AC101" s="7"/>
      <c r="AD101" s="7"/>
      <c r="AE101" s="7"/>
      <c r="AF101" s="7">
        <v>37571.879999999997</v>
      </c>
      <c r="AG101" s="7"/>
      <c r="AH101" s="7">
        <v>30497.69</v>
      </c>
      <c r="AI101" s="7">
        <v>32487.31</v>
      </c>
      <c r="AJ101" s="7"/>
      <c r="AK101" s="7"/>
      <c r="AL101" s="7">
        <f t="shared" si="10"/>
        <v>25351.32</v>
      </c>
      <c r="AM101" s="7">
        <f t="shared" si="11"/>
        <v>0</v>
      </c>
      <c r="AN101" s="7"/>
      <c r="AO101" s="7"/>
      <c r="AP101" s="7"/>
      <c r="AQ101" s="7"/>
      <c r="AR101" s="7"/>
      <c r="AS101" s="7"/>
      <c r="AT101" s="7">
        <v>25351.32</v>
      </c>
      <c r="AU101" s="7"/>
      <c r="AV101" s="7"/>
      <c r="AW101" s="7"/>
      <c r="AX101" s="7"/>
      <c r="AY101" s="7"/>
    </row>
    <row r="102" spans="1:51" ht="15.75">
      <c r="A102" s="6">
        <v>19069</v>
      </c>
      <c r="B102" s="6" t="s">
        <v>1431</v>
      </c>
      <c r="C102" s="6" t="str">
        <f t="shared" si="6"/>
        <v>Кыштымский городской округ</v>
      </c>
      <c r="D102" s="6">
        <v>274</v>
      </c>
      <c r="E102" s="6" t="s">
        <v>368</v>
      </c>
      <c r="F102" s="7">
        <v>48006.789999999994</v>
      </c>
      <c r="G102" s="7">
        <f t="shared" si="7"/>
        <v>0</v>
      </c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>
        <f t="shared" si="8"/>
        <v>48006.789999999994</v>
      </c>
      <c r="Y102" s="7">
        <f t="shared" si="9"/>
        <v>34427.74</v>
      </c>
      <c r="Z102" s="7"/>
      <c r="AA102" s="7"/>
      <c r="AB102" s="7"/>
      <c r="AC102" s="7">
        <v>34427.74</v>
      </c>
      <c r="AD102" s="7"/>
      <c r="AE102" s="7"/>
      <c r="AF102" s="7"/>
      <c r="AG102" s="7"/>
      <c r="AH102" s="7"/>
      <c r="AI102" s="7"/>
      <c r="AJ102" s="7"/>
      <c r="AK102" s="7">
        <v>13579.05</v>
      </c>
      <c r="AL102" s="7">
        <f t="shared" si="10"/>
        <v>0</v>
      </c>
      <c r="AM102" s="7">
        <f t="shared" si="11"/>
        <v>0</v>
      </c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</row>
    <row r="103" spans="1:51" ht="15.75">
      <c r="A103" s="6">
        <v>20167</v>
      </c>
      <c r="B103" s="6" t="s">
        <v>1431</v>
      </c>
      <c r="C103" s="6" t="str">
        <f t="shared" si="6"/>
        <v>Кыштымский городской округ</v>
      </c>
      <c r="D103" s="6">
        <v>275</v>
      </c>
      <c r="E103" s="6" t="s">
        <v>369</v>
      </c>
      <c r="F103" s="7">
        <v>266053.95999999996</v>
      </c>
      <c r="G103" s="7">
        <f t="shared" si="7"/>
        <v>127580</v>
      </c>
      <c r="H103" s="7"/>
      <c r="I103" s="7">
        <v>56042</v>
      </c>
      <c r="J103" s="7">
        <v>71538</v>
      </c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>
        <f t="shared" si="8"/>
        <v>132790.28</v>
      </c>
      <c r="Y103" s="7">
        <f t="shared" si="9"/>
        <v>88845.15</v>
      </c>
      <c r="Z103" s="7"/>
      <c r="AA103" s="7">
        <v>27214.93</v>
      </c>
      <c r="AB103" s="7">
        <v>27298.43</v>
      </c>
      <c r="AC103" s="7">
        <v>34331.79</v>
      </c>
      <c r="AD103" s="7"/>
      <c r="AE103" s="7"/>
      <c r="AF103" s="7"/>
      <c r="AG103" s="7"/>
      <c r="AH103" s="7">
        <v>30404.46</v>
      </c>
      <c r="AI103" s="7"/>
      <c r="AJ103" s="7"/>
      <c r="AK103" s="7">
        <v>13540.67</v>
      </c>
      <c r="AL103" s="7">
        <f t="shared" si="10"/>
        <v>5683.68</v>
      </c>
      <c r="AM103" s="7">
        <f t="shared" si="11"/>
        <v>5683.68</v>
      </c>
      <c r="AN103" s="7"/>
      <c r="AO103" s="7">
        <v>4047.27</v>
      </c>
      <c r="AP103" s="7">
        <v>1636.41</v>
      </c>
      <c r="AQ103" s="7"/>
      <c r="AR103" s="7"/>
      <c r="AS103" s="7"/>
      <c r="AT103" s="7"/>
      <c r="AU103" s="7"/>
      <c r="AV103" s="7"/>
      <c r="AW103" s="7"/>
      <c r="AX103" s="7"/>
      <c r="AY103" s="7"/>
    </row>
    <row r="104" spans="1:51" ht="15.75">
      <c r="A104" s="6">
        <v>20208</v>
      </c>
      <c r="B104" s="6" t="s">
        <v>1431</v>
      </c>
      <c r="C104" s="6" t="str">
        <f t="shared" si="6"/>
        <v>Кыштымский городской округ</v>
      </c>
      <c r="D104" s="6">
        <v>276</v>
      </c>
      <c r="E104" s="6" t="s">
        <v>370</v>
      </c>
      <c r="F104" s="7">
        <v>378076.27</v>
      </c>
      <c r="G104" s="7">
        <f t="shared" si="7"/>
        <v>249047</v>
      </c>
      <c r="H104" s="7">
        <v>249047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>
        <f t="shared" si="8"/>
        <v>111370.78</v>
      </c>
      <c r="Y104" s="7">
        <f t="shared" si="9"/>
        <v>73169.08</v>
      </c>
      <c r="Z104" s="7">
        <v>34039.71</v>
      </c>
      <c r="AA104" s="7"/>
      <c r="AB104" s="7"/>
      <c r="AC104" s="7">
        <v>39129.370000000003</v>
      </c>
      <c r="AD104" s="7"/>
      <c r="AE104" s="7"/>
      <c r="AF104" s="7"/>
      <c r="AG104" s="7"/>
      <c r="AH104" s="7"/>
      <c r="AI104" s="7">
        <v>38201.699999999997</v>
      </c>
      <c r="AJ104" s="7"/>
      <c r="AK104" s="7"/>
      <c r="AL104" s="7">
        <f t="shared" si="10"/>
        <v>17658.490000000002</v>
      </c>
      <c r="AM104" s="7">
        <f t="shared" si="11"/>
        <v>17658.490000000002</v>
      </c>
      <c r="AN104" s="7">
        <v>17658.490000000002</v>
      </c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</row>
    <row r="105" spans="1:51" ht="15.75">
      <c r="A105" s="6">
        <v>21200</v>
      </c>
      <c r="B105" s="6" t="s">
        <v>1431</v>
      </c>
      <c r="C105" s="6" t="str">
        <f t="shared" si="6"/>
        <v>Кыштымский городской округ</v>
      </c>
      <c r="D105" s="6">
        <v>277</v>
      </c>
      <c r="E105" s="6" t="s">
        <v>371</v>
      </c>
      <c r="F105" s="7">
        <v>102480.57999999999</v>
      </c>
      <c r="G105" s="7">
        <f t="shared" si="7"/>
        <v>0</v>
      </c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f t="shared" si="8"/>
        <v>102480.57999999999</v>
      </c>
      <c r="Y105" s="7">
        <f t="shared" si="9"/>
        <v>88938.709999999992</v>
      </c>
      <c r="Z105" s="7"/>
      <c r="AA105" s="7">
        <v>27243.72</v>
      </c>
      <c r="AB105" s="7">
        <v>27327.22</v>
      </c>
      <c r="AC105" s="7">
        <v>34367.769999999997</v>
      </c>
      <c r="AD105" s="7"/>
      <c r="AE105" s="7"/>
      <c r="AF105" s="7"/>
      <c r="AG105" s="7"/>
      <c r="AH105" s="7"/>
      <c r="AI105" s="7"/>
      <c r="AJ105" s="7"/>
      <c r="AK105" s="7">
        <v>13541.87</v>
      </c>
      <c r="AL105" s="7">
        <f t="shared" si="10"/>
        <v>0</v>
      </c>
      <c r="AM105" s="7">
        <f t="shared" si="11"/>
        <v>0</v>
      </c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</row>
    <row r="106" spans="1:51" ht="15.75">
      <c r="A106" s="6">
        <v>23248</v>
      </c>
      <c r="B106" s="6" t="s">
        <v>1431</v>
      </c>
      <c r="C106" s="6" t="str">
        <f t="shared" si="6"/>
        <v>Кыштымский городской округ</v>
      </c>
      <c r="D106" s="6">
        <v>278</v>
      </c>
      <c r="E106" s="6" t="s">
        <v>372</v>
      </c>
      <c r="F106" s="7">
        <v>596690.13</v>
      </c>
      <c r="G106" s="7">
        <f t="shared" si="7"/>
        <v>584188.5</v>
      </c>
      <c r="H106" s="7"/>
      <c r="I106" s="7"/>
      <c r="J106" s="7"/>
      <c r="K106" s="7">
        <v>584188.5</v>
      </c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>
        <f t="shared" si="8"/>
        <v>0</v>
      </c>
      <c r="Y106" s="7">
        <f t="shared" si="9"/>
        <v>0</v>
      </c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>
        <f t="shared" si="10"/>
        <v>12501.63</v>
      </c>
      <c r="AM106" s="7">
        <f t="shared" si="11"/>
        <v>12501.63</v>
      </c>
      <c r="AN106" s="7"/>
      <c r="AO106" s="7"/>
      <c r="AP106" s="7"/>
      <c r="AQ106" s="7">
        <v>12501.63</v>
      </c>
      <c r="AR106" s="7"/>
      <c r="AS106" s="7"/>
      <c r="AT106" s="7"/>
      <c r="AU106" s="7"/>
      <c r="AV106" s="7"/>
      <c r="AW106" s="7"/>
      <c r="AX106" s="7"/>
      <c r="AY106" s="7"/>
    </row>
    <row r="107" spans="1:51" ht="15.75">
      <c r="A107" s="6">
        <v>23254</v>
      </c>
      <c r="B107" s="6" t="s">
        <v>1431</v>
      </c>
      <c r="C107" s="6" t="str">
        <f t="shared" si="6"/>
        <v>Кыштымский городской округ</v>
      </c>
      <c r="D107" s="6">
        <v>279</v>
      </c>
      <c r="E107" s="6" t="s">
        <v>373</v>
      </c>
      <c r="F107" s="7">
        <v>1005892.47</v>
      </c>
      <c r="G107" s="7">
        <f t="shared" si="7"/>
        <v>984817.38</v>
      </c>
      <c r="H107" s="7"/>
      <c r="I107" s="7"/>
      <c r="J107" s="7"/>
      <c r="K107" s="7">
        <v>984817.38</v>
      </c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>
        <f t="shared" si="8"/>
        <v>0</v>
      </c>
      <c r="Y107" s="7">
        <f t="shared" si="9"/>
        <v>0</v>
      </c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>
        <f t="shared" si="10"/>
        <v>21075.09</v>
      </c>
      <c r="AM107" s="7">
        <f t="shared" si="11"/>
        <v>21075.09</v>
      </c>
      <c r="AN107" s="7"/>
      <c r="AO107" s="7"/>
      <c r="AP107" s="7"/>
      <c r="AQ107" s="7">
        <v>21075.09</v>
      </c>
      <c r="AR107" s="7"/>
      <c r="AS107" s="7"/>
      <c r="AT107" s="7"/>
      <c r="AU107" s="7"/>
      <c r="AV107" s="7"/>
      <c r="AW107" s="7"/>
      <c r="AX107" s="7"/>
      <c r="AY107" s="7"/>
    </row>
    <row r="108" spans="1:51" ht="15.75">
      <c r="A108" s="6">
        <v>23255</v>
      </c>
      <c r="B108" s="6" t="s">
        <v>1431</v>
      </c>
      <c r="C108" s="6" t="str">
        <f t="shared" si="6"/>
        <v>Кыштымский городской округ</v>
      </c>
      <c r="D108" s="6">
        <v>280</v>
      </c>
      <c r="E108" s="6" t="s">
        <v>374</v>
      </c>
      <c r="F108" s="7">
        <v>1269866.76</v>
      </c>
      <c r="G108" s="7">
        <f t="shared" si="7"/>
        <v>1243260.98</v>
      </c>
      <c r="H108" s="7"/>
      <c r="I108" s="7"/>
      <c r="J108" s="7"/>
      <c r="K108" s="7">
        <v>1243260.98</v>
      </c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>
        <f t="shared" si="8"/>
        <v>0</v>
      </c>
      <c r="Y108" s="7">
        <f t="shared" si="9"/>
        <v>0</v>
      </c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>
        <f t="shared" si="10"/>
        <v>26605.78</v>
      </c>
      <c r="AM108" s="7">
        <f t="shared" si="11"/>
        <v>26605.78</v>
      </c>
      <c r="AN108" s="7"/>
      <c r="AO108" s="7"/>
      <c r="AP108" s="7"/>
      <c r="AQ108" s="7">
        <v>26605.78</v>
      </c>
      <c r="AR108" s="7"/>
      <c r="AS108" s="7"/>
      <c r="AT108" s="7"/>
      <c r="AU108" s="7"/>
      <c r="AV108" s="7"/>
      <c r="AW108" s="7"/>
      <c r="AX108" s="7"/>
      <c r="AY108" s="7"/>
    </row>
    <row r="109" spans="1:51" ht="15.75">
      <c r="A109" s="6">
        <v>23610</v>
      </c>
      <c r="B109" s="6" t="s">
        <v>1431</v>
      </c>
      <c r="C109" s="6" t="str">
        <f t="shared" si="6"/>
        <v>Кыштымский городской округ</v>
      </c>
      <c r="D109" s="6">
        <v>281</v>
      </c>
      <c r="E109" s="6" t="s">
        <v>375</v>
      </c>
      <c r="F109" s="7">
        <v>69078.7</v>
      </c>
      <c r="G109" s="7">
        <f t="shared" si="7"/>
        <v>0</v>
      </c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>
        <f t="shared" si="8"/>
        <v>69078.7</v>
      </c>
      <c r="Y109" s="7">
        <f t="shared" si="9"/>
        <v>0</v>
      </c>
      <c r="Z109" s="7"/>
      <c r="AA109" s="7"/>
      <c r="AB109" s="7"/>
      <c r="AC109" s="7"/>
      <c r="AD109" s="7"/>
      <c r="AE109" s="7"/>
      <c r="AF109" s="7"/>
      <c r="AG109" s="7"/>
      <c r="AH109" s="7">
        <v>33467.18</v>
      </c>
      <c r="AI109" s="7">
        <v>35611.519999999997</v>
      </c>
      <c r="AJ109" s="7"/>
      <c r="AK109" s="7"/>
      <c r="AL109" s="7">
        <f t="shared" si="10"/>
        <v>0</v>
      </c>
      <c r="AM109" s="7">
        <f t="shared" si="11"/>
        <v>0</v>
      </c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</row>
    <row r="110" spans="1:51" ht="15.75">
      <c r="A110" s="6">
        <v>23808</v>
      </c>
      <c r="B110" s="6" t="s">
        <v>1431</v>
      </c>
      <c r="C110" s="6" t="str">
        <f t="shared" si="6"/>
        <v>Кыштымский городской округ</v>
      </c>
      <c r="D110" s="6">
        <v>282</v>
      </c>
      <c r="E110" s="6" t="s">
        <v>376</v>
      </c>
      <c r="F110" s="7">
        <v>54719.65</v>
      </c>
      <c r="G110" s="7">
        <f t="shared" si="7"/>
        <v>0</v>
      </c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>
        <v>53573.18</v>
      </c>
      <c r="X110" s="7">
        <f t="shared" si="8"/>
        <v>0</v>
      </c>
      <c r="Y110" s="7">
        <f t="shared" si="9"/>
        <v>0</v>
      </c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>
        <f t="shared" si="10"/>
        <v>1146.47</v>
      </c>
      <c r="AM110" s="7">
        <f t="shared" si="11"/>
        <v>0</v>
      </c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>
        <v>1146.47</v>
      </c>
    </row>
    <row r="111" spans="1:51" ht="15.75">
      <c r="A111" s="6">
        <v>23991</v>
      </c>
      <c r="B111" s="6" t="s">
        <v>1431</v>
      </c>
      <c r="C111" s="6" t="str">
        <f t="shared" si="6"/>
        <v>Кыштымский городской округ</v>
      </c>
      <c r="D111" s="6">
        <v>283</v>
      </c>
      <c r="E111" s="6" t="s">
        <v>377</v>
      </c>
      <c r="F111" s="7">
        <v>41210.17</v>
      </c>
      <c r="G111" s="7">
        <f t="shared" si="7"/>
        <v>0</v>
      </c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>
        <f t="shared" si="8"/>
        <v>41210.17</v>
      </c>
      <c r="Y111" s="7">
        <f t="shared" si="9"/>
        <v>0</v>
      </c>
      <c r="Z111" s="7"/>
      <c r="AA111" s="7"/>
      <c r="AB111" s="7"/>
      <c r="AC111" s="7"/>
      <c r="AD111" s="7"/>
      <c r="AE111" s="7"/>
      <c r="AF111" s="7">
        <v>41210.17</v>
      </c>
      <c r="AG111" s="7"/>
      <c r="AH111" s="7"/>
      <c r="AI111" s="7"/>
      <c r="AJ111" s="7"/>
      <c r="AK111" s="7"/>
      <c r="AL111" s="7">
        <f t="shared" si="10"/>
        <v>0</v>
      </c>
      <c r="AM111" s="7">
        <f t="shared" si="11"/>
        <v>0</v>
      </c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</row>
    <row r="112" spans="1:51" ht="15.75">
      <c r="A112" s="6">
        <v>24860</v>
      </c>
      <c r="B112" s="6" t="s">
        <v>1431</v>
      </c>
      <c r="C112" s="6" t="str">
        <f t="shared" si="6"/>
        <v>Кыштымский городской округ</v>
      </c>
      <c r="D112" s="6">
        <v>284</v>
      </c>
      <c r="E112" s="6" t="s">
        <v>378</v>
      </c>
      <c r="F112" s="7">
        <v>76588.37</v>
      </c>
      <c r="G112" s="7">
        <f t="shared" si="7"/>
        <v>0</v>
      </c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>
        <f t="shared" si="8"/>
        <v>76588.37</v>
      </c>
      <c r="Y112" s="7">
        <f t="shared" si="9"/>
        <v>38793.54</v>
      </c>
      <c r="Z112" s="7"/>
      <c r="AA112" s="7"/>
      <c r="AB112" s="7"/>
      <c r="AC112" s="7">
        <v>38793.54</v>
      </c>
      <c r="AD112" s="7"/>
      <c r="AE112" s="7"/>
      <c r="AF112" s="7"/>
      <c r="AG112" s="7"/>
      <c r="AH112" s="7"/>
      <c r="AI112" s="7">
        <v>37794.83</v>
      </c>
      <c r="AJ112" s="7"/>
      <c r="AK112" s="7"/>
      <c r="AL112" s="7">
        <f t="shared" si="10"/>
        <v>0</v>
      </c>
      <c r="AM112" s="7">
        <f t="shared" si="11"/>
        <v>0</v>
      </c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</row>
    <row r="113" spans="1:51" ht="15.75">
      <c r="A113" s="6" t="s">
        <v>379</v>
      </c>
      <c r="B113" s="6" t="s">
        <v>1431</v>
      </c>
      <c r="C113" s="6" t="str">
        <f t="shared" si="6"/>
        <v>Кыштымский городской округ, итого:</v>
      </c>
      <c r="D113" s="6" t="s">
        <v>380</v>
      </c>
      <c r="E113" s="6"/>
      <c r="F113" s="7">
        <v>8776165.6299999971</v>
      </c>
      <c r="G113" s="7">
        <f t="shared" si="7"/>
        <v>4183064.82</v>
      </c>
      <c r="H113" s="7">
        <v>365104</v>
      </c>
      <c r="I113" s="7">
        <v>212739</v>
      </c>
      <c r="J113" s="7">
        <v>223166</v>
      </c>
      <c r="K113" s="7">
        <v>3382055.82</v>
      </c>
      <c r="L113" s="7"/>
      <c r="M113" s="7"/>
      <c r="N113" s="7"/>
      <c r="O113" s="7">
        <v>3080285.84</v>
      </c>
      <c r="P113" s="7"/>
      <c r="Q113" s="7"/>
      <c r="R113" s="7"/>
      <c r="S113" s="7"/>
      <c r="T113" s="7"/>
      <c r="U113" s="7"/>
      <c r="V113" s="7"/>
      <c r="W113" s="7">
        <v>53573.18</v>
      </c>
      <c r="X113" s="7">
        <f t="shared" si="8"/>
        <v>1274183.6399999999</v>
      </c>
      <c r="Y113" s="7">
        <f t="shared" si="9"/>
        <v>691065.78999999992</v>
      </c>
      <c r="Z113" s="7">
        <v>96476.63</v>
      </c>
      <c r="AA113" s="7">
        <v>108919.70000000001</v>
      </c>
      <c r="AB113" s="7">
        <v>136616.9</v>
      </c>
      <c r="AC113" s="7">
        <v>318779.17</v>
      </c>
      <c r="AD113" s="7">
        <v>30273.39</v>
      </c>
      <c r="AE113" s="7"/>
      <c r="AF113" s="7">
        <v>78782.049999999988</v>
      </c>
      <c r="AG113" s="7"/>
      <c r="AH113" s="7">
        <v>164794.56</v>
      </c>
      <c r="AI113" s="7">
        <v>251245.96999999997</v>
      </c>
      <c r="AJ113" s="7">
        <v>7038.97</v>
      </c>
      <c r="AK113" s="7">
        <v>81256.299999999988</v>
      </c>
      <c r="AL113" s="7">
        <f t="shared" si="10"/>
        <v>185058.15</v>
      </c>
      <c r="AM113" s="7">
        <f t="shared" si="11"/>
        <v>116645.34</v>
      </c>
      <c r="AN113" s="7">
        <v>27218.32</v>
      </c>
      <c r="AO113" s="7">
        <v>12141.81</v>
      </c>
      <c r="AP113" s="7">
        <v>4909.2300000000005</v>
      </c>
      <c r="AQ113" s="7">
        <v>72375.98</v>
      </c>
      <c r="AR113" s="7"/>
      <c r="AS113" s="7"/>
      <c r="AT113" s="7">
        <v>67266.34</v>
      </c>
      <c r="AU113" s="7"/>
      <c r="AV113" s="7"/>
      <c r="AW113" s="7"/>
      <c r="AX113" s="7"/>
      <c r="AY113" s="7">
        <v>1146.47</v>
      </c>
    </row>
    <row r="114" spans="1:51" ht="15.75">
      <c r="A114" s="6" t="s">
        <v>381</v>
      </c>
      <c r="B114" s="6" t="s">
        <v>1431</v>
      </c>
      <c r="C114" s="6" t="str">
        <f t="shared" si="6"/>
        <v>Магнитогорский городской округ</v>
      </c>
      <c r="D114" s="6" t="s">
        <v>381</v>
      </c>
      <c r="E114" s="6"/>
      <c r="F114" s="7"/>
      <c r="G114" s="7">
        <f t="shared" si="7"/>
        <v>0</v>
      </c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>
        <f t="shared" si="8"/>
        <v>0</v>
      </c>
      <c r="Y114" s="7">
        <f t="shared" si="9"/>
        <v>0</v>
      </c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>
        <f t="shared" si="10"/>
        <v>0</v>
      </c>
      <c r="AM114" s="7">
        <f t="shared" si="11"/>
        <v>0</v>
      </c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</row>
    <row r="115" spans="1:51" ht="15.75">
      <c r="A115" s="6">
        <v>257</v>
      </c>
      <c r="B115" s="6" t="s">
        <v>1431</v>
      </c>
      <c r="C115" s="6" t="str">
        <f t="shared" si="6"/>
        <v>Магнитогорский городской округ</v>
      </c>
      <c r="D115" s="6">
        <v>285</v>
      </c>
      <c r="E115" s="6" t="s">
        <v>382</v>
      </c>
      <c r="F115" s="7">
        <v>769684.95</v>
      </c>
      <c r="G115" s="7">
        <f t="shared" si="7"/>
        <v>756744.62</v>
      </c>
      <c r="H115" s="7">
        <v>756744.62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>
        <f t="shared" si="8"/>
        <v>0</v>
      </c>
      <c r="Y115" s="7">
        <f t="shared" si="9"/>
        <v>0</v>
      </c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>
        <f t="shared" si="10"/>
        <v>12940.33</v>
      </c>
      <c r="AM115" s="7">
        <f t="shared" si="11"/>
        <v>12940.33</v>
      </c>
      <c r="AN115" s="7">
        <v>12940.33</v>
      </c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</row>
    <row r="116" spans="1:51" ht="15.75">
      <c r="A116" s="6">
        <v>423</v>
      </c>
      <c r="B116" s="6" t="s">
        <v>1431</v>
      </c>
      <c r="C116" s="6" t="str">
        <f t="shared" si="6"/>
        <v>Магнитогорский городской округ</v>
      </c>
      <c r="D116" s="6">
        <v>286</v>
      </c>
      <c r="E116" s="6" t="s">
        <v>383</v>
      </c>
      <c r="F116" s="7">
        <v>583198.3600000001</v>
      </c>
      <c r="G116" s="7">
        <f t="shared" si="7"/>
        <v>573382.06000000006</v>
      </c>
      <c r="H116" s="7"/>
      <c r="I116" s="7"/>
      <c r="J116" s="7"/>
      <c r="K116" s="7">
        <v>573382.06000000006</v>
      </c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>
        <f t="shared" si="8"/>
        <v>0</v>
      </c>
      <c r="Y116" s="7">
        <f t="shared" si="9"/>
        <v>0</v>
      </c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>
        <f t="shared" si="10"/>
        <v>9816.2999999999993</v>
      </c>
      <c r="AM116" s="7">
        <f t="shared" si="11"/>
        <v>9816.2999999999993</v>
      </c>
      <c r="AN116" s="7"/>
      <c r="AO116" s="7"/>
      <c r="AP116" s="7"/>
      <c r="AQ116" s="7">
        <v>9816.2999999999993</v>
      </c>
      <c r="AR116" s="7"/>
      <c r="AS116" s="7"/>
      <c r="AT116" s="7"/>
      <c r="AU116" s="7"/>
      <c r="AV116" s="7"/>
      <c r="AW116" s="7"/>
      <c r="AX116" s="7"/>
      <c r="AY116" s="7"/>
    </row>
    <row r="117" spans="1:51" ht="15.75">
      <c r="A117" s="6">
        <v>466</v>
      </c>
      <c r="B117" s="6" t="s">
        <v>1431</v>
      </c>
      <c r="C117" s="6" t="str">
        <f t="shared" si="6"/>
        <v>Магнитогорский городской округ</v>
      </c>
      <c r="D117" s="6">
        <v>287</v>
      </c>
      <c r="E117" s="6" t="s">
        <v>384</v>
      </c>
      <c r="F117" s="7">
        <v>183052.34999999998</v>
      </c>
      <c r="G117" s="7">
        <f t="shared" si="7"/>
        <v>0</v>
      </c>
      <c r="H117" s="7"/>
      <c r="I117" s="7"/>
      <c r="J117" s="7"/>
      <c r="K117" s="7"/>
      <c r="L117" s="7"/>
      <c r="M117" s="7"/>
      <c r="N117" s="7"/>
      <c r="O117" s="7"/>
      <c r="P117" s="7">
        <v>401</v>
      </c>
      <c r="Q117" s="7">
        <v>179971.24</v>
      </c>
      <c r="R117" s="7"/>
      <c r="S117" s="7"/>
      <c r="T117" s="7"/>
      <c r="U117" s="7"/>
      <c r="V117" s="7"/>
      <c r="W117" s="7"/>
      <c r="X117" s="7">
        <f t="shared" si="8"/>
        <v>0</v>
      </c>
      <c r="Y117" s="7">
        <f t="shared" si="9"/>
        <v>0</v>
      </c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>
        <f t="shared" si="10"/>
        <v>3081.11</v>
      </c>
      <c r="AM117" s="7">
        <f t="shared" si="11"/>
        <v>0</v>
      </c>
      <c r="AN117" s="7"/>
      <c r="AO117" s="7"/>
      <c r="AP117" s="7"/>
      <c r="AQ117" s="7"/>
      <c r="AR117" s="7"/>
      <c r="AS117" s="7"/>
      <c r="AT117" s="7"/>
      <c r="AU117" s="7">
        <v>3081.11</v>
      </c>
      <c r="AV117" s="7"/>
      <c r="AW117" s="7"/>
      <c r="AX117" s="7"/>
      <c r="AY117" s="7"/>
    </row>
    <row r="118" spans="1:51" ht="15.75">
      <c r="A118" s="6">
        <v>467</v>
      </c>
      <c r="B118" s="6" t="s">
        <v>1431</v>
      </c>
      <c r="C118" s="6" t="str">
        <f t="shared" si="6"/>
        <v>Магнитогорский городской округ</v>
      </c>
      <c r="D118" s="6">
        <v>288</v>
      </c>
      <c r="E118" s="6" t="s">
        <v>385</v>
      </c>
      <c r="F118" s="7">
        <v>1524336.44</v>
      </c>
      <c r="G118" s="7">
        <f t="shared" si="7"/>
        <v>1290814.98</v>
      </c>
      <c r="H118" s="7"/>
      <c r="I118" s="7"/>
      <c r="J118" s="7"/>
      <c r="K118" s="7">
        <v>764422.88</v>
      </c>
      <c r="L118" s="7">
        <v>526392.1</v>
      </c>
      <c r="M118" s="7"/>
      <c r="N118" s="7"/>
      <c r="O118" s="7"/>
      <c r="P118" s="7">
        <v>345.6</v>
      </c>
      <c r="Q118" s="7">
        <v>207864.08</v>
      </c>
      <c r="R118" s="7"/>
      <c r="S118" s="7"/>
      <c r="T118" s="7"/>
      <c r="U118" s="7"/>
      <c r="V118" s="7"/>
      <c r="W118" s="7"/>
      <c r="X118" s="7">
        <f t="shared" si="8"/>
        <v>0</v>
      </c>
      <c r="Y118" s="7">
        <f t="shared" si="9"/>
        <v>0</v>
      </c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>
        <f t="shared" si="10"/>
        <v>25657.38</v>
      </c>
      <c r="AM118" s="7">
        <f t="shared" si="11"/>
        <v>22098.75</v>
      </c>
      <c r="AN118" s="7"/>
      <c r="AO118" s="7"/>
      <c r="AP118" s="7"/>
      <c r="AQ118" s="7">
        <v>13086.92</v>
      </c>
      <c r="AR118" s="7">
        <v>9011.83</v>
      </c>
      <c r="AS118" s="7"/>
      <c r="AT118" s="7"/>
      <c r="AU118" s="7">
        <v>3558.63</v>
      </c>
      <c r="AV118" s="7"/>
      <c r="AW118" s="7"/>
      <c r="AX118" s="7"/>
      <c r="AY118" s="7"/>
    </row>
    <row r="119" spans="1:51" ht="15.75">
      <c r="A119" s="6">
        <v>505</v>
      </c>
      <c r="B119" s="6" t="s">
        <v>1431</v>
      </c>
      <c r="C119" s="6" t="str">
        <f t="shared" si="6"/>
        <v>Магнитогорский городской округ</v>
      </c>
      <c r="D119" s="6">
        <v>289</v>
      </c>
      <c r="E119" s="6" t="s">
        <v>386</v>
      </c>
      <c r="F119" s="7">
        <v>2793046.91</v>
      </c>
      <c r="G119" s="7">
        <f t="shared" si="7"/>
        <v>326651.14</v>
      </c>
      <c r="H119" s="7"/>
      <c r="I119" s="7">
        <v>239778.36</v>
      </c>
      <c r="J119" s="7">
        <v>86872.78</v>
      </c>
      <c r="K119" s="7"/>
      <c r="L119" s="7"/>
      <c r="M119" s="7"/>
      <c r="N119" s="7">
        <v>668</v>
      </c>
      <c r="O119" s="7">
        <v>1628870.02</v>
      </c>
      <c r="P119" s="7">
        <v>97.040209790209801</v>
      </c>
      <c r="Q119" s="7">
        <v>242399.14</v>
      </c>
      <c r="R119" s="7"/>
      <c r="S119" s="7"/>
      <c r="T119" s="7">
        <v>100.141806722689</v>
      </c>
      <c r="U119" s="7">
        <v>548114.5</v>
      </c>
      <c r="V119" s="7"/>
      <c r="W119" s="7"/>
      <c r="X119" s="7">
        <f t="shared" si="8"/>
        <v>0</v>
      </c>
      <c r="Y119" s="7">
        <f t="shared" si="9"/>
        <v>0</v>
      </c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>
        <f t="shared" si="10"/>
        <v>47012.110000000008</v>
      </c>
      <c r="AM119" s="7">
        <f t="shared" si="11"/>
        <v>5592.27</v>
      </c>
      <c r="AN119" s="7"/>
      <c r="AO119" s="7">
        <v>4105.01</v>
      </c>
      <c r="AP119" s="7">
        <v>1487.26</v>
      </c>
      <c r="AQ119" s="7"/>
      <c r="AR119" s="7"/>
      <c r="AS119" s="7"/>
      <c r="AT119" s="7">
        <v>27886.25</v>
      </c>
      <c r="AU119" s="7">
        <v>4149.87</v>
      </c>
      <c r="AV119" s="7"/>
      <c r="AW119" s="7">
        <v>9383.7199999999993</v>
      </c>
      <c r="AX119" s="7"/>
      <c r="AY119" s="7"/>
    </row>
    <row r="120" spans="1:51" ht="15.75">
      <c r="A120" s="6">
        <v>506</v>
      </c>
      <c r="B120" s="6" t="s">
        <v>1431</v>
      </c>
      <c r="C120" s="6" t="str">
        <f t="shared" si="6"/>
        <v>Магнитогорский городской округ</v>
      </c>
      <c r="D120" s="6">
        <v>290</v>
      </c>
      <c r="E120" s="6" t="s">
        <v>387</v>
      </c>
      <c r="F120" s="7">
        <v>3127557.29</v>
      </c>
      <c r="G120" s="7">
        <f t="shared" si="7"/>
        <v>1097540.42</v>
      </c>
      <c r="H120" s="7"/>
      <c r="I120" s="7">
        <v>353310.88</v>
      </c>
      <c r="J120" s="7">
        <v>158890.54</v>
      </c>
      <c r="K120" s="7">
        <v>381807.88</v>
      </c>
      <c r="L120" s="7">
        <v>203531.12</v>
      </c>
      <c r="M120" s="7"/>
      <c r="N120" s="7"/>
      <c r="O120" s="7"/>
      <c r="P120" s="7"/>
      <c r="Q120" s="7"/>
      <c r="R120" s="7">
        <v>1062</v>
      </c>
      <c r="S120" s="7">
        <v>1692917.92</v>
      </c>
      <c r="T120" s="7">
        <v>108.78466386554599</v>
      </c>
      <c r="U120" s="7">
        <v>284456.40999999997</v>
      </c>
      <c r="V120" s="7"/>
      <c r="W120" s="7"/>
      <c r="X120" s="7">
        <f t="shared" si="8"/>
        <v>0</v>
      </c>
      <c r="Y120" s="7">
        <f t="shared" si="9"/>
        <v>0</v>
      </c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>
        <f t="shared" si="10"/>
        <v>52642.54</v>
      </c>
      <c r="AM120" s="7">
        <f t="shared" si="11"/>
        <v>18789.89</v>
      </c>
      <c r="AN120" s="7"/>
      <c r="AO120" s="7">
        <v>6048.68</v>
      </c>
      <c r="AP120" s="7">
        <v>2720.21</v>
      </c>
      <c r="AQ120" s="7">
        <v>6536.55</v>
      </c>
      <c r="AR120" s="7">
        <v>3484.45</v>
      </c>
      <c r="AS120" s="7"/>
      <c r="AT120" s="7"/>
      <c r="AU120" s="7"/>
      <c r="AV120" s="7">
        <v>28982.75</v>
      </c>
      <c r="AW120" s="7">
        <v>4869.8999999999996</v>
      </c>
      <c r="AX120" s="7"/>
      <c r="AY120" s="7"/>
    </row>
    <row r="121" spans="1:51" ht="15.75">
      <c r="A121" s="6">
        <v>507</v>
      </c>
      <c r="B121" s="6" t="s">
        <v>1431</v>
      </c>
      <c r="C121" s="6" t="str">
        <f t="shared" si="6"/>
        <v>Магнитогорский городской округ</v>
      </c>
      <c r="D121" s="6">
        <v>291</v>
      </c>
      <c r="E121" s="6" t="s">
        <v>388</v>
      </c>
      <c r="F121" s="7">
        <v>4312548.96</v>
      </c>
      <c r="G121" s="7">
        <f t="shared" si="7"/>
        <v>2152640.42</v>
      </c>
      <c r="H121" s="7">
        <v>685752</v>
      </c>
      <c r="I121" s="7"/>
      <c r="J121" s="7">
        <v>193056</v>
      </c>
      <c r="K121" s="7">
        <v>1273832.42</v>
      </c>
      <c r="L121" s="7"/>
      <c r="M121" s="7"/>
      <c r="N121" s="7"/>
      <c r="O121" s="7"/>
      <c r="P121" s="7"/>
      <c r="Q121" s="7"/>
      <c r="R121" s="7">
        <v>1100</v>
      </c>
      <c r="S121" s="7">
        <v>1808596.66</v>
      </c>
      <c r="T121" s="7">
        <v>91.037815126050404</v>
      </c>
      <c r="U121" s="7">
        <v>278723.76</v>
      </c>
      <c r="V121" s="7"/>
      <c r="W121" s="7"/>
      <c r="X121" s="7">
        <f t="shared" si="8"/>
        <v>0</v>
      </c>
      <c r="Y121" s="7">
        <f t="shared" si="9"/>
        <v>0</v>
      </c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>
        <f t="shared" si="10"/>
        <v>72588.12</v>
      </c>
      <c r="AM121" s="7">
        <f t="shared" si="11"/>
        <v>36853.199999999997</v>
      </c>
      <c r="AN121" s="7">
        <v>11740.07</v>
      </c>
      <c r="AO121" s="7"/>
      <c r="AP121" s="7">
        <v>3305.12</v>
      </c>
      <c r="AQ121" s="7">
        <v>21808.01</v>
      </c>
      <c r="AR121" s="7"/>
      <c r="AS121" s="7"/>
      <c r="AT121" s="7"/>
      <c r="AU121" s="7"/>
      <c r="AV121" s="7">
        <v>30963.17</v>
      </c>
      <c r="AW121" s="7">
        <v>4771.75</v>
      </c>
      <c r="AX121" s="7"/>
      <c r="AY121" s="7"/>
    </row>
    <row r="122" spans="1:51" ht="15.75">
      <c r="A122" s="6">
        <v>512</v>
      </c>
      <c r="B122" s="6" t="s">
        <v>1431</v>
      </c>
      <c r="C122" s="6" t="str">
        <f t="shared" si="6"/>
        <v>Магнитогорский городской округ</v>
      </c>
      <c r="D122" s="6">
        <v>292</v>
      </c>
      <c r="E122" s="6" t="s">
        <v>389</v>
      </c>
      <c r="F122" s="7">
        <v>2536512.0600000005</v>
      </c>
      <c r="G122" s="7">
        <f t="shared" si="7"/>
        <v>513937.2</v>
      </c>
      <c r="H122" s="7">
        <v>513937.2</v>
      </c>
      <c r="I122" s="7"/>
      <c r="J122" s="7"/>
      <c r="K122" s="7"/>
      <c r="L122" s="7"/>
      <c r="M122" s="7"/>
      <c r="N122" s="7"/>
      <c r="O122" s="7"/>
      <c r="P122" s="7"/>
      <c r="Q122" s="7"/>
      <c r="R122" s="7">
        <v>1081</v>
      </c>
      <c r="S122" s="7">
        <v>1659502.44</v>
      </c>
      <c r="T122" s="7">
        <v>97.107142857142904</v>
      </c>
      <c r="U122" s="7">
        <v>320378.26</v>
      </c>
      <c r="V122" s="7"/>
      <c r="W122" s="7"/>
      <c r="X122" s="7">
        <f t="shared" si="8"/>
        <v>0</v>
      </c>
      <c r="Y122" s="7">
        <f t="shared" si="9"/>
        <v>0</v>
      </c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>
        <f t="shared" si="10"/>
        <v>42694.159999999996</v>
      </c>
      <c r="AM122" s="7">
        <f t="shared" si="11"/>
        <v>8798.6</v>
      </c>
      <c r="AN122" s="7">
        <v>8798.6</v>
      </c>
      <c r="AO122" s="7"/>
      <c r="AP122" s="7"/>
      <c r="AQ122" s="7"/>
      <c r="AR122" s="7"/>
      <c r="AS122" s="7"/>
      <c r="AT122" s="7"/>
      <c r="AU122" s="7"/>
      <c r="AV122" s="7">
        <v>28410.68</v>
      </c>
      <c r="AW122" s="7">
        <v>5484.88</v>
      </c>
      <c r="AX122" s="7"/>
      <c r="AY122" s="7"/>
    </row>
    <row r="123" spans="1:51" ht="15.75">
      <c r="A123" s="6">
        <v>688</v>
      </c>
      <c r="B123" s="6" t="s">
        <v>1431</v>
      </c>
      <c r="C123" s="6" t="str">
        <f t="shared" si="6"/>
        <v>Магнитогорский городской округ</v>
      </c>
      <c r="D123" s="6">
        <v>293</v>
      </c>
      <c r="E123" s="6" t="s">
        <v>390</v>
      </c>
      <c r="F123" s="7">
        <v>59964.76</v>
      </c>
      <c r="G123" s="7">
        <f t="shared" si="7"/>
        <v>0</v>
      </c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>
        <f t="shared" si="8"/>
        <v>59964.76</v>
      </c>
      <c r="Y123" s="7">
        <f t="shared" si="9"/>
        <v>0</v>
      </c>
      <c r="Z123" s="7"/>
      <c r="AA123" s="7"/>
      <c r="AB123" s="7"/>
      <c r="AC123" s="7"/>
      <c r="AD123" s="7"/>
      <c r="AE123" s="7"/>
      <c r="AF123" s="7">
        <v>59964.76</v>
      </c>
      <c r="AG123" s="7"/>
      <c r="AH123" s="7"/>
      <c r="AI123" s="7"/>
      <c r="AJ123" s="7"/>
      <c r="AK123" s="7"/>
      <c r="AL123" s="7">
        <f t="shared" si="10"/>
        <v>0</v>
      </c>
      <c r="AM123" s="7">
        <f t="shared" si="11"/>
        <v>0</v>
      </c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</row>
    <row r="124" spans="1:51" ht="15.75">
      <c r="A124" s="6">
        <v>689</v>
      </c>
      <c r="B124" s="6" t="s">
        <v>1431</v>
      </c>
      <c r="C124" s="6" t="str">
        <f t="shared" si="6"/>
        <v>Магнитогорский городской округ</v>
      </c>
      <c r="D124" s="6">
        <v>294</v>
      </c>
      <c r="E124" s="6" t="s">
        <v>391</v>
      </c>
      <c r="F124" s="7">
        <v>66385.83</v>
      </c>
      <c r="G124" s="7">
        <f t="shared" si="7"/>
        <v>0</v>
      </c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>
        <f t="shared" si="8"/>
        <v>66385.83</v>
      </c>
      <c r="Y124" s="7">
        <f t="shared" si="9"/>
        <v>0</v>
      </c>
      <c r="Z124" s="7"/>
      <c r="AA124" s="7"/>
      <c r="AB124" s="7"/>
      <c r="AC124" s="7"/>
      <c r="AD124" s="7"/>
      <c r="AE124" s="7"/>
      <c r="AF124" s="7">
        <v>66385.83</v>
      </c>
      <c r="AG124" s="7"/>
      <c r="AH124" s="7"/>
      <c r="AI124" s="7"/>
      <c r="AJ124" s="7"/>
      <c r="AK124" s="7"/>
      <c r="AL124" s="7">
        <f t="shared" si="10"/>
        <v>0</v>
      </c>
      <c r="AM124" s="7">
        <f t="shared" si="11"/>
        <v>0</v>
      </c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</row>
    <row r="125" spans="1:51" ht="15.75">
      <c r="A125" s="6">
        <v>1834</v>
      </c>
      <c r="B125" s="6" t="s">
        <v>1431</v>
      </c>
      <c r="C125" s="6" t="str">
        <f t="shared" si="6"/>
        <v>Магнитогорский городской округ</v>
      </c>
      <c r="D125" s="6">
        <v>295</v>
      </c>
      <c r="E125" s="6" t="s">
        <v>392</v>
      </c>
      <c r="F125" s="7">
        <v>2453453.31</v>
      </c>
      <c r="G125" s="7">
        <f t="shared" si="7"/>
        <v>0</v>
      </c>
      <c r="H125" s="7"/>
      <c r="I125" s="7"/>
      <c r="J125" s="7"/>
      <c r="K125" s="7"/>
      <c r="L125" s="7"/>
      <c r="M125" s="7"/>
      <c r="N125" s="7">
        <v>950</v>
      </c>
      <c r="O125" s="7">
        <v>2412157.1800000002</v>
      </c>
      <c r="P125" s="7"/>
      <c r="Q125" s="7"/>
      <c r="R125" s="7"/>
      <c r="S125" s="7"/>
      <c r="T125" s="7"/>
      <c r="U125" s="7"/>
      <c r="V125" s="7"/>
      <c r="W125" s="7"/>
      <c r="X125" s="7">
        <f t="shared" si="8"/>
        <v>0</v>
      </c>
      <c r="Y125" s="7">
        <f t="shared" si="9"/>
        <v>0</v>
      </c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>
        <f t="shared" si="10"/>
        <v>41296.129999999997</v>
      </c>
      <c r="AM125" s="7">
        <f t="shared" si="11"/>
        <v>0</v>
      </c>
      <c r="AN125" s="7"/>
      <c r="AO125" s="7"/>
      <c r="AP125" s="7"/>
      <c r="AQ125" s="7"/>
      <c r="AR125" s="7"/>
      <c r="AS125" s="7"/>
      <c r="AT125" s="7">
        <v>41296.129999999997</v>
      </c>
      <c r="AU125" s="7"/>
      <c r="AV125" s="7"/>
      <c r="AW125" s="7"/>
      <c r="AX125" s="7"/>
      <c r="AY125" s="7"/>
    </row>
    <row r="126" spans="1:51" ht="15.75">
      <c r="A126" s="6">
        <v>1883</v>
      </c>
      <c r="B126" s="6" t="s">
        <v>1431</v>
      </c>
      <c r="C126" s="6" t="str">
        <f t="shared" si="6"/>
        <v>Магнитогорский городской округ</v>
      </c>
      <c r="D126" s="6">
        <v>296</v>
      </c>
      <c r="E126" s="6" t="s">
        <v>393</v>
      </c>
      <c r="F126" s="7">
        <v>282702.94999999995</v>
      </c>
      <c r="G126" s="7">
        <f t="shared" si="7"/>
        <v>0</v>
      </c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>
        <v>55.634453781512597</v>
      </c>
      <c r="U126" s="7">
        <v>277944.53999999998</v>
      </c>
      <c r="V126" s="7"/>
      <c r="W126" s="7"/>
      <c r="X126" s="7">
        <f t="shared" si="8"/>
        <v>0</v>
      </c>
      <c r="Y126" s="7">
        <f t="shared" si="9"/>
        <v>0</v>
      </c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>
        <f t="shared" si="10"/>
        <v>4758.41</v>
      </c>
      <c r="AM126" s="7">
        <f t="shared" si="11"/>
        <v>0</v>
      </c>
      <c r="AN126" s="7"/>
      <c r="AO126" s="7"/>
      <c r="AP126" s="7"/>
      <c r="AQ126" s="7"/>
      <c r="AR126" s="7"/>
      <c r="AS126" s="7"/>
      <c r="AT126" s="7"/>
      <c r="AU126" s="7"/>
      <c r="AV126" s="7"/>
      <c r="AW126" s="7">
        <v>4758.41</v>
      </c>
      <c r="AX126" s="7"/>
      <c r="AY126" s="7"/>
    </row>
    <row r="127" spans="1:51" ht="15.75">
      <c r="A127" s="6">
        <v>2158</v>
      </c>
      <c r="B127" s="6" t="s">
        <v>1431</v>
      </c>
      <c r="C127" s="6" t="str">
        <f t="shared" si="6"/>
        <v>Магнитогорский городской округ</v>
      </c>
      <c r="D127" s="6">
        <v>297</v>
      </c>
      <c r="E127" s="6" t="s">
        <v>394</v>
      </c>
      <c r="F127" s="7">
        <v>168377.75</v>
      </c>
      <c r="G127" s="7">
        <f t="shared" si="7"/>
        <v>0</v>
      </c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>
        <f t="shared" si="8"/>
        <v>168377.75</v>
      </c>
      <c r="Y127" s="7">
        <f t="shared" si="9"/>
        <v>0</v>
      </c>
      <c r="Z127" s="7"/>
      <c r="AA127" s="7"/>
      <c r="AB127" s="7"/>
      <c r="AC127" s="7"/>
      <c r="AD127" s="7"/>
      <c r="AE127" s="7"/>
      <c r="AF127" s="7">
        <v>168377.75</v>
      </c>
      <c r="AG127" s="7"/>
      <c r="AH127" s="7"/>
      <c r="AI127" s="7"/>
      <c r="AJ127" s="7"/>
      <c r="AK127" s="7"/>
      <c r="AL127" s="7">
        <f t="shared" si="10"/>
        <v>0</v>
      </c>
      <c r="AM127" s="7">
        <f t="shared" si="11"/>
        <v>0</v>
      </c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</row>
    <row r="128" spans="1:51" ht="15.75">
      <c r="A128" s="6">
        <v>2557</v>
      </c>
      <c r="B128" s="6" t="s">
        <v>1431</v>
      </c>
      <c r="C128" s="6" t="str">
        <f t="shared" si="6"/>
        <v>Магнитогорский городской округ</v>
      </c>
      <c r="D128" s="6">
        <v>298</v>
      </c>
      <c r="E128" s="6" t="s">
        <v>395</v>
      </c>
      <c r="F128" s="7">
        <v>117661.98</v>
      </c>
      <c r="G128" s="7">
        <f t="shared" si="7"/>
        <v>0</v>
      </c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>
        <f t="shared" si="8"/>
        <v>117661.98</v>
      </c>
      <c r="Y128" s="7">
        <f t="shared" si="9"/>
        <v>0</v>
      </c>
      <c r="Z128" s="7"/>
      <c r="AA128" s="7"/>
      <c r="AB128" s="7"/>
      <c r="AC128" s="7"/>
      <c r="AD128" s="7"/>
      <c r="AE128" s="7"/>
      <c r="AF128" s="7">
        <v>117661.98</v>
      </c>
      <c r="AG128" s="7"/>
      <c r="AH128" s="7"/>
      <c r="AI128" s="7"/>
      <c r="AJ128" s="7"/>
      <c r="AK128" s="7"/>
      <c r="AL128" s="7">
        <f t="shared" si="10"/>
        <v>0</v>
      </c>
      <c r="AM128" s="7">
        <f t="shared" si="11"/>
        <v>0</v>
      </c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</row>
    <row r="129" spans="1:51" ht="15.75">
      <c r="A129" s="6">
        <v>2719</v>
      </c>
      <c r="B129" s="6" t="s">
        <v>1431</v>
      </c>
      <c r="C129" s="6" t="str">
        <f t="shared" si="6"/>
        <v>Магнитогорский городской округ</v>
      </c>
      <c r="D129" s="6">
        <v>299</v>
      </c>
      <c r="E129" s="6" t="s">
        <v>396</v>
      </c>
      <c r="F129" s="7">
        <v>859964.74</v>
      </c>
      <c r="G129" s="7">
        <f t="shared" si="7"/>
        <v>845506.58</v>
      </c>
      <c r="H129" s="7">
        <v>845506.58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>
        <f t="shared" si="8"/>
        <v>0</v>
      </c>
      <c r="Y129" s="7">
        <f t="shared" si="9"/>
        <v>0</v>
      </c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>
        <f t="shared" si="10"/>
        <v>14458.16</v>
      </c>
      <c r="AM129" s="7">
        <f t="shared" si="11"/>
        <v>14458.16</v>
      </c>
      <c r="AN129" s="7">
        <v>14458.16</v>
      </c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</row>
    <row r="130" spans="1:51" ht="15.75">
      <c r="A130" s="6">
        <v>2720</v>
      </c>
      <c r="B130" s="6" t="s">
        <v>1431</v>
      </c>
      <c r="C130" s="6" t="str">
        <f t="shared" si="6"/>
        <v>Магнитогорский городской округ</v>
      </c>
      <c r="D130" s="6">
        <v>300</v>
      </c>
      <c r="E130" s="6" t="s">
        <v>397</v>
      </c>
      <c r="F130" s="7">
        <v>2982850.39</v>
      </c>
      <c r="G130" s="7">
        <f t="shared" si="7"/>
        <v>2932701.2</v>
      </c>
      <c r="H130" s="7">
        <v>2932701.2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>
        <f t="shared" si="8"/>
        <v>0</v>
      </c>
      <c r="Y130" s="7">
        <f t="shared" si="9"/>
        <v>0</v>
      </c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>
        <f t="shared" si="10"/>
        <v>50149.19</v>
      </c>
      <c r="AM130" s="7">
        <f t="shared" si="11"/>
        <v>50149.19</v>
      </c>
      <c r="AN130" s="7">
        <v>50149.19</v>
      </c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</row>
    <row r="131" spans="1:51" ht="15.75">
      <c r="A131" s="6">
        <v>2760</v>
      </c>
      <c r="B131" s="6" t="s">
        <v>1431</v>
      </c>
      <c r="C131" s="6" t="str">
        <f t="shared" si="6"/>
        <v>Магнитогорский городской округ</v>
      </c>
      <c r="D131" s="6">
        <v>301</v>
      </c>
      <c r="E131" s="6" t="s">
        <v>398</v>
      </c>
      <c r="F131" s="7">
        <v>272947.41000000003</v>
      </c>
      <c r="G131" s="7">
        <f t="shared" si="7"/>
        <v>0</v>
      </c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>
        <f t="shared" si="8"/>
        <v>272947.41000000003</v>
      </c>
      <c r="Y131" s="7">
        <f t="shared" si="9"/>
        <v>122148.88</v>
      </c>
      <c r="Z131" s="7">
        <v>122148.88</v>
      </c>
      <c r="AA131" s="7"/>
      <c r="AB131" s="7"/>
      <c r="AC131" s="7"/>
      <c r="AD131" s="7"/>
      <c r="AE131" s="7"/>
      <c r="AF131" s="7">
        <v>150798.53</v>
      </c>
      <c r="AG131" s="7"/>
      <c r="AH131" s="7"/>
      <c r="AI131" s="7"/>
      <c r="AJ131" s="7"/>
      <c r="AK131" s="7"/>
      <c r="AL131" s="7">
        <f t="shared" si="10"/>
        <v>0</v>
      </c>
      <c r="AM131" s="7">
        <f t="shared" si="11"/>
        <v>0</v>
      </c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</row>
    <row r="132" spans="1:51" ht="15.75">
      <c r="A132" s="6">
        <v>2830</v>
      </c>
      <c r="B132" s="6" t="s">
        <v>1431</v>
      </c>
      <c r="C132" s="6" t="str">
        <f t="shared" si="6"/>
        <v>Магнитогорский городской округ</v>
      </c>
      <c r="D132" s="6">
        <v>302</v>
      </c>
      <c r="E132" s="6" t="s">
        <v>399</v>
      </c>
      <c r="F132" s="7">
        <v>198851.1</v>
      </c>
      <c r="G132" s="7">
        <f t="shared" si="7"/>
        <v>0</v>
      </c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>
        <f t="shared" si="8"/>
        <v>198851.1</v>
      </c>
      <c r="Y132" s="7">
        <f t="shared" si="9"/>
        <v>0</v>
      </c>
      <c r="Z132" s="7"/>
      <c r="AA132" s="7"/>
      <c r="AB132" s="7"/>
      <c r="AC132" s="7"/>
      <c r="AD132" s="7"/>
      <c r="AE132" s="7"/>
      <c r="AF132" s="7">
        <v>198851.1</v>
      </c>
      <c r="AG132" s="7"/>
      <c r="AH132" s="7"/>
      <c r="AI132" s="7"/>
      <c r="AJ132" s="7"/>
      <c r="AK132" s="7"/>
      <c r="AL132" s="7">
        <f t="shared" si="10"/>
        <v>0</v>
      </c>
      <c r="AM132" s="7">
        <f t="shared" si="11"/>
        <v>0</v>
      </c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</row>
    <row r="133" spans="1:51" ht="15.75">
      <c r="A133" s="6">
        <v>3066</v>
      </c>
      <c r="B133" s="6" t="s">
        <v>1431</v>
      </c>
      <c r="C133" s="6" t="str">
        <f t="shared" si="6"/>
        <v>Магнитогорский городской округ</v>
      </c>
      <c r="D133" s="6">
        <v>303</v>
      </c>
      <c r="E133" s="6" t="s">
        <v>400</v>
      </c>
      <c r="F133" s="7">
        <v>94641.97</v>
      </c>
      <c r="G133" s="7">
        <f t="shared" si="7"/>
        <v>0</v>
      </c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>
        <f t="shared" si="8"/>
        <v>94641.97</v>
      </c>
      <c r="Y133" s="7">
        <f t="shared" si="9"/>
        <v>41625.35</v>
      </c>
      <c r="Z133" s="7">
        <v>41625.35</v>
      </c>
      <c r="AA133" s="7"/>
      <c r="AB133" s="7"/>
      <c r="AC133" s="7"/>
      <c r="AD133" s="7"/>
      <c r="AE133" s="7"/>
      <c r="AF133" s="7">
        <v>53016.62</v>
      </c>
      <c r="AG133" s="7"/>
      <c r="AH133" s="7"/>
      <c r="AI133" s="7"/>
      <c r="AJ133" s="7"/>
      <c r="AK133" s="7"/>
      <c r="AL133" s="7">
        <f t="shared" si="10"/>
        <v>0</v>
      </c>
      <c r="AM133" s="7">
        <f t="shared" si="11"/>
        <v>0</v>
      </c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</row>
    <row r="134" spans="1:51" ht="15.75">
      <c r="A134" s="6">
        <v>3071</v>
      </c>
      <c r="B134" s="6" t="s">
        <v>1431</v>
      </c>
      <c r="C134" s="6" t="str">
        <f t="shared" si="6"/>
        <v>Магнитогорский городской округ</v>
      </c>
      <c r="D134" s="6">
        <v>304</v>
      </c>
      <c r="E134" s="6" t="s">
        <v>401</v>
      </c>
      <c r="F134" s="7">
        <v>1419657.26</v>
      </c>
      <c r="G134" s="7">
        <f t="shared" si="7"/>
        <v>1395761.8199999998</v>
      </c>
      <c r="H134" s="7"/>
      <c r="I134" s="7">
        <v>581924.07999999996</v>
      </c>
      <c r="J134" s="7">
        <v>239856.24</v>
      </c>
      <c r="K134" s="7"/>
      <c r="L134" s="7">
        <v>573981.5</v>
      </c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>
        <f t="shared" si="8"/>
        <v>0</v>
      </c>
      <c r="Y134" s="7">
        <f t="shared" si="9"/>
        <v>0</v>
      </c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>
        <f t="shared" si="10"/>
        <v>23895.440000000002</v>
      </c>
      <c r="AM134" s="7">
        <f t="shared" si="11"/>
        <v>23895.440000000002</v>
      </c>
      <c r="AN134" s="7"/>
      <c r="AO134" s="7">
        <v>9962.5400000000009</v>
      </c>
      <c r="AP134" s="7">
        <v>4106.34</v>
      </c>
      <c r="AQ134" s="7"/>
      <c r="AR134" s="7">
        <v>9826.56</v>
      </c>
      <c r="AS134" s="7"/>
      <c r="AT134" s="7"/>
      <c r="AU134" s="7"/>
      <c r="AV134" s="7"/>
      <c r="AW134" s="7"/>
      <c r="AX134" s="7"/>
      <c r="AY134" s="7"/>
    </row>
    <row r="135" spans="1:51" ht="15.75">
      <c r="A135" s="6">
        <v>3405</v>
      </c>
      <c r="B135" s="6" t="s">
        <v>1431</v>
      </c>
      <c r="C135" s="6" t="str">
        <f t="shared" si="6"/>
        <v>Магнитогорский городской округ</v>
      </c>
      <c r="D135" s="6">
        <v>305</v>
      </c>
      <c r="E135" s="6" t="s">
        <v>402</v>
      </c>
      <c r="F135" s="7">
        <v>125423.47</v>
      </c>
      <c r="G135" s="7">
        <f t="shared" si="7"/>
        <v>123312.36</v>
      </c>
      <c r="H135" s="7"/>
      <c r="I135" s="7">
        <v>49734.64</v>
      </c>
      <c r="J135" s="7">
        <v>26400.14</v>
      </c>
      <c r="K135" s="7"/>
      <c r="L135" s="7">
        <v>47177.58</v>
      </c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>
        <f t="shared" si="8"/>
        <v>0</v>
      </c>
      <c r="Y135" s="7">
        <f t="shared" si="9"/>
        <v>0</v>
      </c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>
        <f t="shared" si="10"/>
        <v>2111.11</v>
      </c>
      <c r="AM135" s="7">
        <f t="shared" si="11"/>
        <v>2111.11</v>
      </c>
      <c r="AN135" s="7"/>
      <c r="AO135" s="7">
        <v>851.46</v>
      </c>
      <c r="AP135" s="7">
        <v>451.97</v>
      </c>
      <c r="AQ135" s="7"/>
      <c r="AR135" s="7">
        <v>807.68</v>
      </c>
      <c r="AS135" s="7"/>
      <c r="AT135" s="7"/>
      <c r="AU135" s="7"/>
      <c r="AV135" s="7"/>
      <c r="AW135" s="7"/>
      <c r="AX135" s="7"/>
      <c r="AY135" s="7"/>
    </row>
    <row r="136" spans="1:51" ht="15.75">
      <c r="A136" s="6">
        <v>3441</v>
      </c>
      <c r="B136" s="6" t="s">
        <v>1431</v>
      </c>
      <c r="C136" s="6" t="str">
        <f t="shared" si="6"/>
        <v>Магнитогорский городской округ</v>
      </c>
      <c r="D136" s="6">
        <v>306</v>
      </c>
      <c r="E136" s="6" t="s">
        <v>403</v>
      </c>
      <c r="F136" s="7">
        <v>2782524.59</v>
      </c>
      <c r="G136" s="7">
        <f t="shared" si="7"/>
        <v>558372.46</v>
      </c>
      <c r="H136" s="7">
        <v>558372.46</v>
      </c>
      <c r="I136" s="7"/>
      <c r="J136" s="7"/>
      <c r="K136" s="7"/>
      <c r="L136" s="7"/>
      <c r="M136" s="7"/>
      <c r="N136" s="7">
        <v>593.4</v>
      </c>
      <c r="O136" s="7">
        <v>1982990</v>
      </c>
      <c r="P136" s="7">
        <v>362.6</v>
      </c>
      <c r="Q136" s="7">
        <v>194327.12</v>
      </c>
      <c r="R136" s="7"/>
      <c r="S136" s="7"/>
      <c r="T136" s="7"/>
      <c r="U136" s="7"/>
      <c r="V136" s="7"/>
      <c r="W136" s="7"/>
      <c r="X136" s="7">
        <f t="shared" si="8"/>
        <v>0</v>
      </c>
      <c r="Y136" s="7">
        <f t="shared" si="9"/>
        <v>0</v>
      </c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>
        <f t="shared" si="10"/>
        <v>46835.01</v>
      </c>
      <c r="AM136" s="7">
        <f t="shared" si="11"/>
        <v>9559.34</v>
      </c>
      <c r="AN136" s="7">
        <v>9559.34</v>
      </c>
      <c r="AO136" s="7"/>
      <c r="AP136" s="7"/>
      <c r="AQ136" s="7"/>
      <c r="AR136" s="7"/>
      <c r="AS136" s="7"/>
      <c r="AT136" s="7">
        <v>33948.79</v>
      </c>
      <c r="AU136" s="7">
        <v>3326.88</v>
      </c>
      <c r="AV136" s="7"/>
      <c r="AW136" s="7"/>
      <c r="AX136" s="7"/>
      <c r="AY136" s="7"/>
    </row>
    <row r="137" spans="1:51" ht="15.75">
      <c r="A137" s="6">
        <v>3448</v>
      </c>
      <c r="B137" s="6" t="s">
        <v>1431</v>
      </c>
      <c r="C137" s="6" t="str">
        <f t="shared" ref="C137:C200" si="12">IF(LEN(D137)&gt;4,D137,C136)</f>
        <v>Магнитогорский городской округ</v>
      </c>
      <c r="D137" s="6">
        <v>307</v>
      </c>
      <c r="E137" s="6" t="s">
        <v>404</v>
      </c>
      <c r="F137" s="7">
        <v>8498815.9699999988</v>
      </c>
      <c r="G137" s="7">
        <f t="shared" ref="G137:G200" si="13">H137+I137+J137+K137+L137+M137</f>
        <v>0</v>
      </c>
      <c r="H137" s="7"/>
      <c r="I137" s="7"/>
      <c r="J137" s="7"/>
      <c r="K137" s="7"/>
      <c r="L137" s="7"/>
      <c r="M137" s="7"/>
      <c r="N137" s="7">
        <v>2387.1999999999998</v>
      </c>
      <c r="O137" s="7">
        <v>7977556.3799999999</v>
      </c>
      <c r="P137" s="7">
        <v>736.8</v>
      </c>
      <c r="Q137" s="7">
        <v>378208.88</v>
      </c>
      <c r="R137" s="7"/>
      <c r="S137" s="7"/>
      <c r="T137" s="7"/>
      <c r="U137" s="7"/>
      <c r="V137" s="7"/>
      <c r="W137" s="7"/>
      <c r="X137" s="7">
        <f t="shared" ref="X137:X200" si="14">Y137+AF137+AG137+AH137+AI137+AJ137+AK137</f>
        <v>0</v>
      </c>
      <c r="Y137" s="7">
        <f t="shared" ref="Y137:Y200" si="15">Z137+AA137+AB137+AC137+AD137+AE137</f>
        <v>0</v>
      </c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>
        <f t="shared" ref="AL137:AL200" si="16">AM137+AT137+AU137+AV137+AW137+AX137+AY137</f>
        <v>143050.71</v>
      </c>
      <c r="AM137" s="7">
        <f t="shared" ref="AM137:AM200" si="17">AN137+AO137+AP137+AQ137+AR137+AS137</f>
        <v>0</v>
      </c>
      <c r="AN137" s="7"/>
      <c r="AO137" s="7"/>
      <c r="AP137" s="7"/>
      <c r="AQ137" s="7"/>
      <c r="AR137" s="7"/>
      <c r="AS137" s="7"/>
      <c r="AT137" s="7">
        <v>136575.76999999999</v>
      </c>
      <c r="AU137" s="7">
        <v>6474.94</v>
      </c>
      <c r="AV137" s="7"/>
      <c r="AW137" s="7"/>
      <c r="AX137" s="7"/>
      <c r="AY137" s="7"/>
    </row>
    <row r="138" spans="1:51" ht="15.75">
      <c r="A138" s="6">
        <v>3977</v>
      </c>
      <c r="B138" s="6" t="s">
        <v>1431</v>
      </c>
      <c r="C138" s="6" t="str">
        <f t="shared" si="12"/>
        <v>Магнитогорский городской округ</v>
      </c>
      <c r="D138" s="6">
        <v>308</v>
      </c>
      <c r="E138" s="6" t="s">
        <v>405</v>
      </c>
      <c r="F138" s="7">
        <v>440887.79</v>
      </c>
      <c r="G138" s="7">
        <f t="shared" si="13"/>
        <v>433475.36</v>
      </c>
      <c r="H138" s="7">
        <v>433475.36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>
        <f t="shared" si="14"/>
        <v>0</v>
      </c>
      <c r="Y138" s="7">
        <f t="shared" si="15"/>
        <v>0</v>
      </c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>
        <f t="shared" si="16"/>
        <v>7412.43</v>
      </c>
      <c r="AM138" s="7">
        <f t="shared" si="17"/>
        <v>7412.43</v>
      </c>
      <c r="AN138" s="7">
        <v>7412.43</v>
      </c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</row>
    <row r="139" spans="1:51" ht="15.75">
      <c r="A139" s="6">
        <v>3985</v>
      </c>
      <c r="B139" s="6" t="s">
        <v>1431</v>
      </c>
      <c r="C139" s="6" t="str">
        <f t="shared" si="12"/>
        <v>Магнитогорский городской округ</v>
      </c>
      <c r="D139" s="6">
        <v>309</v>
      </c>
      <c r="E139" s="6" t="s">
        <v>406</v>
      </c>
      <c r="F139" s="7">
        <v>1312110.1999999997</v>
      </c>
      <c r="G139" s="7">
        <f t="shared" si="13"/>
        <v>315772.71999999997</v>
      </c>
      <c r="H139" s="7">
        <v>315772.71999999997</v>
      </c>
      <c r="I139" s="7"/>
      <c r="J139" s="7"/>
      <c r="K139" s="7"/>
      <c r="L139" s="7"/>
      <c r="M139" s="7"/>
      <c r="N139" s="7"/>
      <c r="O139" s="7"/>
      <c r="P139" s="7"/>
      <c r="Q139" s="7"/>
      <c r="R139" s="7">
        <v>930.15</v>
      </c>
      <c r="S139" s="7">
        <v>974277.62</v>
      </c>
      <c r="T139" s="7"/>
      <c r="U139" s="7"/>
      <c r="V139" s="7"/>
      <c r="W139" s="7"/>
      <c r="X139" s="7">
        <f t="shared" si="14"/>
        <v>0</v>
      </c>
      <c r="Y139" s="7">
        <f t="shared" si="15"/>
        <v>0</v>
      </c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>
        <f t="shared" si="16"/>
        <v>22059.86</v>
      </c>
      <c r="AM139" s="7">
        <f t="shared" si="17"/>
        <v>5399.71</v>
      </c>
      <c r="AN139" s="7">
        <v>5399.71</v>
      </c>
      <c r="AO139" s="7"/>
      <c r="AP139" s="7"/>
      <c r="AQ139" s="7"/>
      <c r="AR139" s="7"/>
      <c r="AS139" s="7"/>
      <c r="AT139" s="7"/>
      <c r="AU139" s="7"/>
      <c r="AV139" s="7">
        <v>16660.150000000001</v>
      </c>
      <c r="AW139" s="7"/>
      <c r="AX139" s="7"/>
      <c r="AY139" s="7"/>
    </row>
    <row r="140" spans="1:51" ht="15.75">
      <c r="A140" s="6">
        <v>4185</v>
      </c>
      <c r="B140" s="6" t="s">
        <v>1431</v>
      </c>
      <c r="C140" s="6" t="str">
        <f t="shared" si="12"/>
        <v>Магнитогорский городской округ</v>
      </c>
      <c r="D140" s="6">
        <v>310</v>
      </c>
      <c r="E140" s="6" t="s">
        <v>407</v>
      </c>
      <c r="F140" s="7">
        <v>1430342.7999999998</v>
      </c>
      <c r="G140" s="7">
        <f t="shared" si="13"/>
        <v>0</v>
      </c>
      <c r="H140" s="7"/>
      <c r="I140" s="7"/>
      <c r="J140" s="7"/>
      <c r="K140" s="7"/>
      <c r="L140" s="7"/>
      <c r="M140" s="7"/>
      <c r="N140" s="7">
        <v>703</v>
      </c>
      <c r="O140" s="7">
        <v>1406295.15</v>
      </c>
      <c r="P140" s="7"/>
      <c r="Q140" s="7"/>
      <c r="R140" s="7"/>
      <c r="S140" s="7"/>
      <c r="T140" s="7"/>
      <c r="U140" s="7"/>
      <c r="V140" s="7"/>
      <c r="W140" s="7"/>
      <c r="X140" s="7">
        <f t="shared" si="14"/>
        <v>0</v>
      </c>
      <c r="Y140" s="7">
        <f t="shared" si="15"/>
        <v>0</v>
      </c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>
        <f t="shared" si="16"/>
        <v>24047.65</v>
      </c>
      <c r="AM140" s="7">
        <f t="shared" si="17"/>
        <v>0</v>
      </c>
      <c r="AN140" s="7"/>
      <c r="AO140" s="7"/>
      <c r="AP140" s="7"/>
      <c r="AQ140" s="7"/>
      <c r="AR140" s="7"/>
      <c r="AS140" s="7"/>
      <c r="AT140" s="7">
        <v>24047.65</v>
      </c>
      <c r="AU140" s="7"/>
      <c r="AV140" s="7"/>
      <c r="AW140" s="7"/>
      <c r="AX140" s="7"/>
      <c r="AY140" s="7"/>
    </row>
    <row r="141" spans="1:51" ht="15.75">
      <c r="A141" s="6">
        <v>4386</v>
      </c>
      <c r="B141" s="6" t="s">
        <v>1431</v>
      </c>
      <c r="C141" s="6" t="str">
        <f t="shared" si="12"/>
        <v>Магнитогорский городской округ</v>
      </c>
      <c r="D141" s="6">
        <v>311</v>
      </c>
      <c r="E141" s="6" t="s">
        <v>408</v>
      </c>
      <c r="F141" s="7">
        <v>2383834.5500000003</v>
      </c>
      <c r="G141" s="7">
        <f t="shared" si="13"/>
        <v>2343710.2400000002</v>
      </c>
      <c r="H141" s="7">
        <v>545675.92000000004</v>
      </c>
      <c r="I141" s="7">
        <v>442615</v>
      </c>
      <c r="J141" s="7">
        <v>241997.32</v>
      </c>
      <c r="K141" s="7">
        <v>910091</v>
      </c>
      <c r="L141" s="7">
        <v>203331</v>
      </c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>
        <f t="shared" si="14"/>
        <v>0</v>
      </c>
      <c r="Y141" s="7">
        <f t="shared" si="15"/>
        <v>0</v>
      </c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>
        <f t="shared" si="16"/>
        <v>40124.31</v>
      </c>
      <c r="AM141" s="7">
        <f t="shared" si="17"/>
        <v>40124.31</v>
      </c>
      <c r="AN141" s="7">
        <v>9341.9699999999993</v>
      </c>
      <c r="AO141" s="7">
        <v>7577.56</v>
      </c>
      <c r="AP141" s="7">
        <v>4142.99</v>
      </c>
      <c r="AQ141" s="7">
        <v>15580.76</v>
      </c>
      <c r="AR141" s="7">
        <v>3481.03</v>
      </c>
      <c r="AS141" s="7"/>
      <c r="AT141" s="7"/>
      <c r="AU141" s="7"/>
      <c r="AV141" s="7"/>
      <c r="AW141" s="7"/>
      <c r="AX141" s="7"/>
      <c r="AY141" s="7"/>
    </row>
    <row r="142" spans="1:51" ht="15.75">
      <c r="A142" s="6">
        <v>4618</v>
      </c>
      <c r="B142" s="6" t="s">
        <v>1431</v>
      </c>
      <c r="C142" s="6" t="str">
        <f t="shared" si="12"/>
        <v>Магнитогорский городской округ</v>
      </c>
      <c r="D142" s="6">
        <v>312</v>
      </c>
      <c r="E142" s="6" t="s">
        <v>409</v>
      </c>
      <c r="F142" s="7">
        <v>892748.80999999994</v>
      </c>
      <c r="G142" s="7">
        <f t="shared" si="13"/>
        <v>877739.46</v>
      </c>
      <c r="H142" s="7"/>
      <c r="I142" s="7">
        <v>402323.36</v>
      </c>
      <c r="J142" s="7">
        <v>208141.38</v>
      </c>
      <c r="K142" s="7"/>
      <c r="L142" s="7">
        <v>267274.71999999997</v>
      </c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>
        <f t="shared" si="14"/>
        <v>0</v>
      </c>
      <c r="Y142" s="7">
        <f t="shared" si="15"/>
        <v>0</v>
      </c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>
        <f t="shared" si="16"/>
        <v>15009.349999999999</v>
      </c>
      <c r="AM142" s="7">
        <f t="shared" si="17"/>
        <v>15009.349999999999</v>
      </c>
      <c r="AN142" s="7"/>
      <c r="AO142" s="7">
        <v>6879.73</v>
      </c>
      <c r="AP142" s="7">
        <v>3559.22</v>
      </c>
      <c r="AQ142" s="7"/>
      <c r="AR142" s="7">
        <v>4570.3999999999996</v>
      </c>
      <c r="AS142" s="7"/>
      <c r="AT142" s="7"/>
      <c r="AU142" s="7"/>
      <c r="AV142" s="7"/>
      <c r="AW142" s="7"/>
      <c r="AX142" s="7"/>
      <c r="AY142" s="7"/>
    </row>
    <row r="143" spans="1:51" ht="15.75">
      <c r="A143" s="6">
        <v>4797</v>
      </c>
      <c r="B143" s="6" t="s">
        <v>1431</v>
      </c>
      <c r="C143" s="6" t="str">
        <f t="shared" si="12"/>
        <v>Магнитогорский городской округ</v>
      </c>
      <c r="D143" s="6">
        <v>313</v>
      </c>
      <c r="E143" s="6" t="s">
        <v>410</v>
      </c>
      <c r="F143" s="7">
        <v>522079.82999999996</v>
      </c>
      <c r="G143" s="7">
        <f t="shared" si="13"/>
        <v>0</v>
      </c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>
        <v>523</v>
      </c>
      <c r="S143" s="7">
        <v>513302.36</v>
      </c>
      <c r="T143" s="7"/>
      <c r="U143" s="7"/>
      <c r="V143" s="7"/>
      <c r="W143" s="7"/>
      <c r="X143" s="7">
        <f t="shared" si="14"/>
        <v>0</v>
      </c>
      <c r="Y143" s="7">
        <f t="shared" si="15"/>
        <v>0</v>
      </c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>
        <f t="shared" si="16"/>
        <v>8777.4699999999993</v>
      </c>
      <c r="AM143" s="7">
        <f t="shared" si="17"/>
        <v>0</v>
      </c>
      <c r="AN143" s="7"/>
      <c r="AO143" s="7"/>
      <c r="AP143" s="7"/>
      <c r="AQ143" s="7"/>
      <c r="AR143" s="7"/>
      <c r="AS143" s="7"/>
      <c r="AT143" s="7"/>
      <c r="AU143" s="7"/>
      <c r="AV143" s="7">
        <v>8777.4699999999993</v>
      </c>
      <c r="AW143" s="7"/>
      <c r="AX143" s="7"/>
      <c r="AY143" s="7"/>
    </row>
    <row r="144" spans="1:51" ht="15.75">
      <c r="A144" s="6">
        <v>4798</v>
      </c>
      <c r="B144" s="6" t="s">
        <v>1431</v>
      </c>
      <c r="C144" s="6" t="str">
        <f t="shared" si="12"/>
        <v>Магнитогорский городской округ</v>
      </c>
      <c r="D144" s="6">
        <v>314</v>
      </c>
      <c r="E144" s="6" t="s">
        <v>411</v>
      </c>
      <c r="F144" s="7">
        <v>140581.65</v>
      </c>
      <c r="G144" s="7">
        <f t="shared" si="13"/>
        <v>0</v>
      </c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>
        <v>526</v>
      </c>
      <c r="S144" s="7">
        <v>138218.12</v>
      </c>
      <c r="T144" s="7"/>
      <c r="U144" s="7"/>
      <c r="V144" s="7"/>
      <c r="W144" s="7"/>
      <c r="X144" s="7">
        <f t="shared" si="14"/>
        <v>0</v>
      </c>
      <c r="Y144" s="7">
        <f t="shared" si="15"/>
        <v>0</v>
      </c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>
        <f t="shared" si="16"/>
        <v>2363.5300000000002</v>
      </c>
      <c r="AM144" s="7">
        <f t="shared" si="17"/>
        <v>0</v>
      </c>
      <c r="AN144" s="7"/>
      <c r="AO144" s="7"/>
      <c r="AP144" s="7"/>
      <c r="AQ144" s="7"/>
      <c r="AR144" s="7"/>
      <c r="AS144" s="7"/>
      <c r="AT144" s="7"/>
      <c r="AU144" s="7"/>
      <c r="AV144" s="7">
        <v>2363.5300000000002</v>
      </c>
      <c r="AW144" s="7"/>
      <c r="AX144" s="7"/>
      <c r="AY144" s="7"/>
    </row>
    <row r="145" spans="1:51" ht="15.75">
      <c r="A145" s="6">
        <v>5131</v>
      </c>
      <c r="B145" s="6" t="s">
        <v>1431</v>
      </c>
      <c r="C145" s="6" t="str">
        <f t="shared" si="12"/>
        <v>Магнитогорский городской округ</v>
      </c>
      <c r="D145" s="6">
        <v>315</v>
      </c>
      <c r="E145" s="6" t="s">
        <v>412</v>
      </c>
      <c r="F145" s="7">
        <v>1955312.0399999998</v>
      </c>
      <c r="G145" s="7">
        <f t="shared" si="13"/>
        <v>1922400.54</v>
      </c>
      <c r="H145" s="7">
        <v>427447.92</v>
      </c>
      <c r="I145" s="7"/>
      <c r="J145" s="7"/>
      <c r="K145" s="7">
        <v>1032091.72</v>
      </c>
      <c r="L145" s="7">
        <v>462860.9</v>
      </c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>
        <f t="shared" si="14"/>
        <v>0</v>
      </c>
      <c r="Y145" s="7">
        <f t="shared" si="15"/>
        <v>0</v>
      </c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>
        <f t="shared" si="16"/>
        <v>32911.5</v>
      </c>
      <c r="AM145" s="7">
        <f t="shared" si="17"/>
        <v>32911.5</v>
      </c>
      <c r="AN145" s="7">
        <v>7317.91</v>
      </c>
      <c r="AO145" s="7"/>
      <c r="AP145" s="7"/>
      <c r="AQ145" s="7">
        <v>17669.41</v>
      </c>
      <c r="AR145" s="7">
        <v>7924.18</v>
      </c>
      <c r="AS145" s="7"/>
      <c r="AT145" s="7"/>
      <c r="AU145" s="7"/>
      <c r="AV145" s="7"/>
      <c r="AW145" s="7"/>
      <c r="AX145" s="7"/>
      <c r="AY145" s="7"/>
    </row>
    <row r="146" spans="1:51" ht="15.75">
      <c r="A146" s="6">
        <v>5158</v>
      </c>
      <c r="B146" s="6" t="s">
        <v>1431</v>
      </c>
      <c r="C146" s="6" t="str">
        <f t="shared" si="12"/>
        <v>Магнитогорский городской округ</v>
      </c>
      <c r="D146" s="6">
        <v>316</v>
      </c>
      <c r="E146" s="6" t="s">
        <v>413</v>
      </c>
      <c r="F146" s="7">
        <v>196706.24</v>
      </c>
      <c r="G146" s="7">
        <f t="shared" si="13"/>
        <v>0</v>
      </c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>
        <f t="shared" si="14"/>
        <v>196706.24</v>
      </c>
      <c r="Y146" s="7">
        <f t="shared" si="15"/>
        <v>0</v>
      </c>
      <c r="Z146" s="7"/>
      <c r="AA146" s="7"/>
      <c r="AB146" s="7"/>
      <c r="AC146" s="7"/>
      <c r="AD146" s="7"/>
      <c r="AE146" s="7"/>
      <c r="AF146" s="7"/>
      <c r="AG146" s="7"/>
      <c r="AH146" s="7">
        <v>196706.24</v>
      </c>
      <c r="AI146" s="7"/>
      <c r="AJ146" s="7"/>
      <c r="AK146" s="7"/>
      <c r="AL146" s="7">
        <f t="shared" si="16"/>
        <v>0</v>
      </c>
      <c r="AM146" s="7">
        <f t="shared" si="17"/>
        <v>0</v>
      </c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</row>
    <row r="147" spans="1:51" ht="15.75">
      <c r="A147" s="6">
        <v>5380</v>
      </c>
      <c r="B147" s="6" t="s">
        <v>1431</v>
      </c>
      <c r="C147" s="6" t="str">
        <f t="shared" si="12"/>
        <v>Магнитогорский городской округ</v>
      </c>
      <c r="D147" s="6">
        <v>317</v>
      </c>
      <c r="E147" s="6" t="s">
        <v>414</v>
      </c>
      <c r="F147" s="7">
        <v>1303800.31</v>
      </c>
      <c r="G147" s="7">
        <f t="shared" si="13"/>
        <v>0</v>
      </c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>
        <v>101.153361344538</v>
      </c>
      <c r="U147" s="7">
        <v>1276483.57</v>
      </c>
      <c r="V147" s="7"/>
      <c r="W147" s="7"/>
      <c r="X147" s="7">
        <f t="shared" si="14"/>
        <v>0</v>
      </c>
      <c r="Y147" s="7">
        <f t="shared" si="15"/>
        <v>0</v>
      </c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>
        <f t="shared" si="16"/>
        <v>27316.74</v>
      </c>
      <c r="AM147" s="7">
        <f t="shared" si="17"/>
        <v>0</v>
      </c>
      <c r="AN147" s="7"/>
      <c r="AO147" s="7"/>
      <c r="AP147" s="7"/>
      <c r="AQ147" s="7"/>
      <c r="AR147" s="7"/>
      <c r="AS147" s="7"/>
      <c r="AT147" s="7"/>
      <c r="AU147" s="7"/>
      <c r="AV147" s="7"/>
      <c r="AW147" s="7">
        <v>27316.74</v>
      </c>
      <c r="AX147" s="7"/>
      <c r="AY147" s="7"/>
    </row>
    <row r="148" spans="1:51" ht="15.75">
      <c r="A148" s="6">
        <v>5475</v>
      </c>
      <c r="B148" s="6" t="s">
        <v>1431</v>
      </c>
      <c r="C148" s="6" t="str">
        <f t="shared" si="12"/>
        <v>Магнитогорский городской округ</v>
      </c>
      <c r="D148" s="6">
        <v>318</v>
      </c>
      <c r="E148" s="6" t="s">
        <v>415</v>
      </c>
      <c r="F148" s="7">
        <v>68273.350000000006</v>
      </c>
      <c r="G148" s="7">
        <f t="shared" si="13"/>
        <v>0</v>
      </c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>
        <f t="shared" si="14"/>
        <v>68273.350000000006</v>
      </c>
      <c r="Y148" s="7">
        <f t="shared" si="15"/>
        <v>0</v>
      </c>
      <c r="Z148" s="7"/>
      <c r="AA148" s="7"/>
      <c r="AB148" s="7"/>
      <c r="AC148" s="7"/>
      <c r="AD148" s="7"/>
      <c r="AE148" s="7"/>
      <c r="AF148" s="7">
        <v>68273.350000000006</v>
      </c>
      <c r="AG148" s="7"/>
      <c r="AH148" s="7"/>
      <c r="AI148" s="7"/>
      <c r="AJ148" s="7"/>
      <c r="AK148" s="7"/>
      <c r="AL148" s="7">
        <f t="shared" si="16"/>
        <v>0</v>
      </c>
      <c r="AM148" s="7">
        <f t="shared" si="17"/>
        <v>0</v>
      </c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</row>
    <row r="149" spans="1:51" ht="15.75">
      <c r="A149" s="6">
        <v>5477</v>
      </c>
      <c r="B149" s="6" t="s">
        <v>1431</v>
      </c>
      <c r="C149" s="6" t="str">
        <f t="shared" si="12"/>
        <v>Магнитогорский городской округ</v>
      </c>
      <c r="D149" s="6">
        <v>319</v>
      </c>
      <c r="E149" s="6" t="s">
        <v>416</v>
      </c>
      <c r="F149" s="7">
        <v>804579.67</v>
      </c>
      <c r="G149" s="7">
        <f t="shared" si="13"/>
        <v>678344.24</v>
      </c>
      <c r="H149" s="7">
        <v>678344.24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>
        <f t="shared" si="14"/>
        <v>114635.75</v>
      </c>
      <c r="Y149" s="7">
        <f t="shared" si="15"/>
        <v>0</v>
      </c>
      <c r="Z149" s="7"/>
      <c r="AA149" s="7"/>
      <c r="AB149" s="7"/>
      <c r="AC149" s="7"/>
      <c r="AD149" s="7"/>
      <c r="AE149" s="7"/>
      <c r="AF149" s="7">
        <v>114635.75</v>
      </c>
      <c r="AG149" s="7"/>
      <c r="AH149" s="7"/>
      <c r="AI149" s="7"/>
      <c r="AJ149" s="7"/>
      <c r="AK149" s="7"/>
      <c r="AL149" s="7">
        <f t="shared" si="16"/>
        <v>11599.68</v>
      </c>
      <c r="AM149" s="7">
        <f t="shared" si="17"/>
        <v>11599.68</v>
      </c>
      <c r="AN149" s="7">
        <v>11599.68</v>
      </c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</row>
    <row r="150" spans="1:51" ht="15.75">
      <c r="A150" s="6">
        <v>5500</v>
      </c>
      <c r="B150" s="6" t="s">
        <v>1431</v>
      </c>
      <c r="C150" s="6" t="str">
        <f t="shared" si="12"/>
        <v>Магнитогорский городской округ</v>
      </c>
      <c r="D150" s="6">
        <v>320</v>
      </c>
      <c r="E150" s="6" t="s">
        <v>417</v>
      </c>
      <c r="F150" s="7">
        <v>1598079.04</v>
      </c>
      <c r="G150" s="7">
        <f t="shared" si="13"/>
        <v>1571180.44</v>
      </c>
      <c r="H150" s="7"/>
      <c r="I150" s="7"/>
      <c r="J150" s="7"/>
      <c r="K150" s="7">
        <v>1571180.44</v>
      </c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>
        <f t="shared" si="14"/>
        <v>0</v>
      </c>
      <c r="Y150" s="7">
        <f t="shared" si="15"/>
        <v>0</v>
      </c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>
        <f t="shared" si="16"/>
        <v>26898.6</v>
      </c>
      <c r="AM150" s="7">
        <f t="shared" si="17"/>
        <v>26898.6</v>
      </c>
      <c r="AN150" s="7"/>
      <c r="AO150" s="7"/>
      <c r="AP150" s="7"/>
      <c r="AQ150" s="7">
        <v>26898.6</v>
      </c>
      <c r="AR150" s="7"/>
      <c r="AS150" s="7"/>
      <c r="AT150" s="7"/>
      <c r="AU150" s="7"/>
      <c r="AV150" s="7"/>
      <c r="AW150" s="7"/>
      <c r="AX150" s="7"/>
      <c r="AY150" s="7"/>
    </row>
    <row r="151" spans="1:51" ht="15.75">
      <c r="A151" s="6">
        <v>5576</v>
      </c>
      <c r="B151" s="6" t="s">
        <v>1431</v>
      </c>
      <c r="C151" s="6" t="str">
        <f t="shared" si="12"/>
        <v>Магнитогорский городской округ</v>
      </c>
      <c r="D151" s="6">
        <v>321</v>
      </c>
      <c r="E151" s="6" t="s">
        <v>418</v>
      </c>
      <c r="F151" s="7">
        <v>102789.17</v>
      </c>
      <c r="G151" s="7">
        <f t="shared" si="13"/>
        <v>0</v>
      </c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>
        <f t="shared" si="14"/>
        <v>102789.17</v>
      </c>
      <c r="Y151" s="7">
        <f t="shared" si="15"/>
        <v>0</v>
      </c>
      <c r="Z151" s="7"/>
      <c r="AA151" s="7"/>
      <c r="AB151" s="7"/>
      <c r="AC151" s="7"/>
      <c r="AD151" s="7"/>
      <c r="AE151" s="7"/>
      <c r="AF151" s="7">
        <v>102789.17</v>
      </c>
      <c r="AG151" s="7"/>
      <c r="AH151" s="7"/>
      <c r="AI151" s="7"/>
      <c r="AJ151" s="7"/>
      <c r="AK151" s="7"/>
      <c r="AL151" s="7">
        <f t="shared" si="16"/>
        <v>0</v>
      </c>
      <c r="AM151" s="7">
        <f t="shared" si="17"/>
        <v>0</v>
      </c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</row>
    <row r="152" spans="1:51" ht="15.75">
      <c r="A152" s="6">
        <v>5579</v>
      </c>
      <c r="B152" s="6" t="s">
        <v>1431</v>
      </c>
      <c r="C152" s="6" t="str">
        <f t="shared" si="12"/>
        <v>Магнитогорский городской округ</v>
      </c>
      <c r="D152" s="6">
        <v>322</v>
      </c>
      <c r="E152" s="6" t="s">
        <v>419</v>
      </c>
      <c r="F152" s="7">
        <v>64074.54</v>
      </c>
      <c r="G152" s="7">
        <f t="shared" si="13"/>
        <v>0</v>
      </c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>
        <f t="shared" si="14"/>
        <v>64074.54</v>
      </c>
      <c r="Y152" s="7">
        <f t="shared" si="15"/>
        <v>0</v>
      </c>
      <c r="Z152" s="7"/>
      <c r="AA152" s="7"/>
      <c r="AB152" s="7"/>
      <c r="AC152" s="7"/>
      <c r="AD152" s="7"/>
      <c r="AE152" s="7"/>
      <c r="AF152" s="7">
        <v>64074.54</v>
      </c>
      <c r="AG152" s="7"/>
      <c r="AH152" s="7"/>
      <c r="AI152" s="7"/>
      <c r="AJ152" s="7"/>
      <c r="AK152" s="7"/>
      <c r="AL152" s="7">
        <f t="shared" si="16"/>
        <v>0</v>
      </c>
      <c r="AM152" s="7">
        <f t="shared" si="17"/>
        <v>0</v>
      </c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</row>
    <row r="153" spans="1:51" ht="15.75">
      <c r="A153" s="6">
        <v>6188</v>
      </c>
      <c r="B153" s="6" t="s">
        <v>1431</v>
      </c>
      <c r="C153" s="6" t="str">
        <f t="shared" si="12"/>
        <v>Магнитогорский городской округ</v>
      </c>
      <c r="D153" s="6">
        <v>323</v>
      </c>
      <c r="E153" s="6" t="s">
        <v>420</v>
      </c>
      <c r="F153" s="7">
        <v>428099.71</v>
      </c>
      <c r="G153" s="7">
        <f t="shared" si="13"/>
        <v>0</v>
      </c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>
        <v>100.141806722689</v>
      </c>
      <c r="U153" s="7">
        <v>420894</v>
      </c>
      <c r="V153" s="7"/>
      <c r="W153" s="7"/>
      <c r="X153" s="7">
        <f t="shared" si="14"/>
        <v>0</v>
      </c>
      <c r="Y153" s="7">
        <f t="shared" si="15"/>
        <v>0</v>
      </c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>
        <f t="shared" si="16"/>
        <v>7205.71</v>
      </c>
      <c r="AM153" s="7">
        <f t="shared" si="17"/>
        <v>0</v>
      </c>
      <c r="AN153" s="7"/>
      <c r="AO153" s="7"/>
      <c r="AP153" s="7"/>
      <c r="AQ153" s="7"/>
      <c r="AR153" s="7"/>
      <c r="AS153" s="7"/>
      <c r="AT153" s="7"/>
      <c r="AU153" s="7"/>
      <c r="AV153" s="7"/>
      <c r="AW153" s="7">
        <v>7205.71</v>
      </c>
      <c r="AX153" s="7"/>
      <c r="AY153" s="7"/>
    </row>
    <row r="154" spans="1:51" ht="15.75">
      <c r="A154" s="6">
        <v>6278</v>
      </c>
      <c r="B154" s="6" t="s">
        <v>1431</v>
      </c>
      <c r="C154" s="6" t="str">
        <f t="shared" si="12"/>
        <v>Магнитогорский городской округ</v>
      </c>
      <c r="D154" s="6">
        <v>324</v>
      </c>
      <c r="E154" s="6" t="s">
        <v>421</v>
      </c>
      <c r="F154" s="7">
        <v>2256817.1100000003</v>
      </c>
      <c r="G154" s="7">
        <f t="shared" si="13"/>
        <v>2218874.3600000003</v>
      </c>
      <c r="H154" s="7"/>
      <c r="I154" s="7">
        <v>989059.48</v>
      </c>
      <c r="J154" s="7">
        <v>434748.58</v>
      </c>
      <c r="K154" s="7"/>
      <c r="L154" s="7">
        <v>795066.3</v>
      </c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>
        <f t="shared" si="14"/>
        <v>0</v>
      </c>
      <c r="Y154" s="7">
        <f t="shared" si="15"/>
        <v>0</v>
      </c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>
        <f t="shared" si="16"/>
        <v>37942.75</v>
      </c>
      <c r="AM154" s="7">
        <f t="shared" si="17"/>
        <v>37942.75</v>
      </c>
      <c r="AN154" s="7"/>
      <c r="AO154" s="7">
        <v>16912.919999999998</v>
      </c>
      <c r="AP154" s="7">
        <v>7434.2</v>
      </c>
      <c r="AQ154" s="7"/>
      <c r="AR154" s="7">
        <v>13595.63</v>
      </c>
      <c r="AS154" s="7"/>
      <c r="AT154" s="7"/>
      <c r="AU154" s="7"/>
      <c r="AV154" s="7"/>
      <c r="AW154" s="7"/>
      <c r="AX154" s="7"/>
      <c r="AY154" s="7"/>
    </row>
    <row r="155" spans="1:51" ht="15.75">
      <c r="A155" s="6">
        <v>6618</v>
      </c>
      <c r="B155" s="6" t="s">
        <v>1431</v>
      </c>
      <c r="C155" s="6" t="str">
        <f t="shared" si="12"/>
        <v>Магнитогорский городской округ</v>
      </c>
      <c r="D155" s="6">
        <v>325</v>
      </c>
      <c r="E155" s="6" t="s">
        <v>422</v>
      </c>
      <c r="F155" s="7">
        <v>127094.15</v>
      </c>
      <c r="G155" s="7">
        <f t="shared" si="13"/>
        <v>0</v>
      </c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>
        <v>108.234243697479</v>
      </c>
      <c r="U155" s="7">
        <v>124954.92</v>
      </c>
      <c r="V155" s="7"/>
      <c r="W155" s="7"/>
      <c r="X155" s="7">
        <f t="shared" si="14"/>
        <v>0</v>
      </c>
      <c r="Y155" s="7">
        <f t="shared" si="15"/>
        <v>0</v>
      </c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>
        <f t="shared" si="16"/>
        <v>2139.23</v>
      </c>
      <c r="AM155" s="7">
        <f t="shared" si="17"/>
        <v>0</v>
      </c>
      <c r="AN155" s="7"/>
      <c r="AO155" s="7"/>
      <c r="AP155" s="7"/>
      <c r="AQ155" s="7"/>
      <c r="AR155" s="7"/>
      <c r="AS155" s="7"/>
      <c r="AT155" s="7"/>
      <c r="AU155" s="7"/>
      <c r="AV155" s="7"/>
      <c r="AW155" s="7">
        <v>2139.23</v>
      </c>
      <c r="AX155" s="7"/>
      <c r="AY155" s="7"/>
    </row>
    <row r="156" spans="1:51" ht="15.75">
      <c r="A156" s="6">
        <v>6707</v>
      </c>
      <c r="B156" s="6" t="s">
        <v>1431</v>
      </c>
      <c r="C156" s="6" t="str">
        <f t="shared" si="12"/>
        <v>Магнитогорский городской округ</v>
      </c>
      <c r="D156" s="6">
        <v>326</v>
      </c>
      <c r="E156" s="6" t="s">
        <v>423</v>
      </c>
      <c r="F156" s="7">
        <v>3052149.87</v>
      </c>
      <c r="G156" s="7">
        <f t="shared" si="13"/>
        <v>2701140.36</v>
      </c>
      <c r="H156" s="7"/>
      <c r="I156" s="7">
        <v>573287.66</v>
      </c>
      <c r="J156" s="7">
        <v>289343.08</v>
      </c>
      <c r="K156" s="7">
        <v>1472126.7</v>
      </c>
      <c r="L156" s="7">
        <v>366382.92</v>
      </c>
      <c r="M156" s="7"/>
      <c r="N156" s="7"/>
      <c r="O156" s="7"/>
      <c r="P156" s="7">
        <v>189.5</v>
      </c>
      <c r="Q156" s="7">
        <v>299636.21999999997</v>
      </c>
      <c r="R156" s="7"/>
      <c r="S156" s="7"/>
      <c r="T156" s="7"/>
      <c r="U156" s="7"/>
      <c r="V156" s="7"/>
      <c r="W156" s="7"/>
      <c r="X156" s="7">
        <f t="shared" si="14"/>
        <v>0</v>
      </c>
      <c r="Y156" s="7">
        <f t="shared" si="15"/>
        <v>0</v>
      </c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>
        <f t="shared" si="16"/>
        <v>51373.290000000008</v>
      </c>
      <c r="AM156" s="7">
        <f t="shared" si="17"/>
        <v>46243.520000000004</v>
      </c>
      <c r="AN156" s="7"/>
      <c r="AO156" s="7">
        <v>9814.68</v>
      </c>
      <c r="AP156" s="7">
        <v>4953.55</v>
      </c>
      <c r="AQ156" s="7">
        <v>25202.81</v>
      </c>
      <c r="AR156" s="7">
        <v>6272.48</v>
      </c>
      <c r="AS156" s="7"/>
      <c r="AT156" s="7"/>
      <c r="AU156" s="7">
        <v>5129.7700000000004</v>
      </c>
      <c r="AV156" s="7"/>
      <c r="AW156" s="7"/>
      <c r="AX156" s="7"/>
      <c r="AY156" s="7"/>
    </row>
    <row r="157" spans="1:51" ht="15.75">
      <c r="A157" s="6">
        <v>6708</v>
      </c>
      <c r="B157" s="6" t="s">
        <v>1431</v>
      </c>
      <c r="C157" s="6" t="str">
        <f t="shared" si="12"/>
        <v>Магнитогорский городской округ</v>
      </c>
      <c r="D157" s="6">
        <v>327</v>
      </c>
      <c r="E157" s="6" t="s">
        <v>424</v>
      </c>
      <c r="F157" s="7">
        <v>1457043.54</v>
      </c>
      <c r="G157" s="7">
        <f t="shared" si="13"/>
        <v>1432518.8199999998</v>
      </c>
      <c r="H157" s="7">
        <v>403817.24</v>
      </c>
      <c r="I157" s="7"/>
      <c r="J157" s="7"/>
      <c r="K157" s="7">
        <v>1028701.58</v>
      </c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>
        <f t="shared" si="14"/>
        <v>0</v>
      </c>
      <c r="Y157" s="7">
        <f t="shared" si="15"/>
        <v>0</v>
      </c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>
        <f t="shared" si="16"/>
        <v>24524.720000000001</v>
      </c>
      <c r="AM157" s="7">
        <f t="shared" si="17"/>
        <v>24524.720000000001</v>
      </c>
      <c r="AN157" s="7">
        <v>6913.35</v>
      </c>
      <c r="AO157" s="7"/>
      <c r="AP157" s="7"/>
      <c r="AQ157" s="7">
        <v>17611.37</v>
      </c>
      <c r="AR157" s="7"/>
      <c r="AS157" s="7"/>
      <c r="AT157" s="7"/>
      <c r="AU157" s="7"/>
      <c r="AV157" s="7"/>
      <c r="AW157" s="7"/>
      <c r="AX157" s="7"/>
      <c r="AY157" s="7"/>
    </row>
    <row r="158" spans="1:51" ht="15.75">
      <c r="A158" s="6">
        <v>7058</v>
      </c>
      <c r="B158" s="6" t="s">
        <v>1431</v>
      </c>
      <c r="C158" s="6" t="str">
        <f t="shared" si="12"/>
        <v>Магнитогорский городской округ</v>
      </c>
      <c r="D158" s="6">
        <v>328</v>
      </c>
      <c r="E158" s="6" t="s">
        <v>425</v>
      </c>
      <c r="F158" s="7">
        <v>518259.08999999997</v>
      </c>
      <c r="G158" s="7">
        <f t="shared" si="13"/>
        <v>369507.6</v>
      </c>
      <c r="H158" s="7">
        <v>369507.6</v>
      </c>
      <c r="I158" s="7"/>
      <c r="J158" s="7"/>
      <c r="K158" s="7"/>
      <c r="L158" s="7"/>
      <c r="M158" s="7"/>
      <c r="N158" s="7"/>
      <c r="O158" s="7"/>
      <c r="P158" s="7">
        <v>401</v>
      </c>
      <c r="Q158" s="7">
        <v>140028.24</v>
      </c>
      <c r="R158" s="7"/>
      <c r="S158" s="7"/>
      <c r="T158" s="7"/>
      <c r="U158" s="7"/>
      <c r="V158" s="7"/>
      <c r="W158" s="7"/>
      <c r="X158" s="7">
        <f t="shared" si="14"/>
        <v>0</v>
      </c>
      <c r="Y158" s="7">
        <f t="shared" si="15"/>
        <v>0</v>
      </c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>
        <f t="shared" si="16"/>
        <v>8723.25</v>
      </c>
      <c r="AM158" s="7">
        <f t="shared" si="17"/>
        <v>6325.97</v>
      </c>
      <c r="AN158" s="7">
        <v>6325.97</v>
      </c>
      <c r="AO158" s="7"/>
      <c r="AP158" s="7"/>
      <c r="AQ158" s="7"/>
      <c r="AR158" s="7"/>
      <c r="AS158" s="7"/>
      <c r="AT158" s="7"/>
      <c r="AU158" s="7">
        <v>2397.2800000000002</v>
      </c>
      <c r="AV158" s="7"/>
      <c r="AW158" s="7"/>
      <c r="AX158" s="7"/>
      <c r="AY158" s="7"/>
    </row>
    <row r="159" spans="1:51" ht="15.75">
      <c r="A159" s="6">
        <v>7061</v>
      </c>
      <c r="B159" s="6" t="s">
        <v>1431</v>
      </c>
      <c r="C159" s="6" t="str">
        <f t="shared" si="12"/>
        <v>Магнитогорский городской округ</v>
      </c>
      <c r="D159" s="6">
        <v>329</v>
      </c>
      <c r="E159" s="6" t="s">
        <v>426</v>
      </c>
      <c r="F159" s="7">
        <v>673626.37</v>
      </c>
      <c r="G159" s="7">
        <f t="shared" si="13"/>
        <v>662288</v>
      </c>
      <c r="H159" s="7"/>
      <c r="I159" s="7"/>
      <c r="J159" s="7"/>
      <c r="K159" s="7">
        <v>662288</v>
      </c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>
        <f t="shared" si="14"/>
        <v>0</v>
      </c>
      <c r="Y159" s="7">
        <f t="shared" si="15"/>
        <v>0</v>
      </c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>
        <f t="shared" si="16"/>
        <v>11338.37</v>
      </c>
      <c r="AM159" s="7">
        <f t="shared" si="17"/>
        <v>11338.37</v>
      </c>
      <c r="AN159" s="7"/>
      <c r="AO159" s="7"/>
      <c r="AP159" s="7"/>
      <c r="AQ159" s="7">
        <v>11338.37</v>
      </c>
      <c r="AR159" s="7"/>
      <c r="AS159" s="7"/>
      <c r="AT159" s="7"/>
      <c r="AU159" s="7"/>
      <c r="AV159" s="7"/>
      <c r="AW159" s="7"/>
      <c r="AX159" s="7"/>
      <c r="AY159" s="7"/>
    </row>
    <row r="160" spans="1:51" ht="15.75">
      <c r="A160" s="6">
        <v>7161</v>
      </c>
      <c r="B160" s="6" t="s">
        <v>1431</v>
      </c>
      <c r="C160" s="6" t="str">
        <f t="shared" si="12"/>
        <v>Магнитогорский городской округ</v>
      </c>
      <c r="D160" s="6">
        <v>330</v>
      </c>
      <c r="E160" s="6" t="s">
        <v>427</v>
      </c>
      <c r="F160" s="7">
        <v>948135.26000000013</v>
      </c>
      <c r="G160" s="7">
        <f t="shared" si="13"/>
        <v>792437.26000000013</v>
      </c>
      <c r="H160" s="7">
        <v>417677.52</v>
      </c>
      <c r="I160" s="7">
        <v>246884.32</v>
      </c>
      <c r="J160" s="7">
        <v>127875.42</v>
      </c>
      <c r="K160" s="7"/>
      <c r="L160" s="7"/>
      <c r="M160" s="7"/>
      <c r="N160" s="7"/>
      <c r="O160" s="7"/>
      <c r="P160" s="7">
        <v>388.12587412587402</v>
      </c>
      <c r="Q160" s="7">
        <v>139739.14000000001</v>
      </c>
      <c r="R160" s="7"/>
      <c r="S160" s="7"/>
      <c r="T160" s="7"/>
      <c r="U160" s="7"/>
      <c r="V160" s="7"/>
      <c r="W160" s="7"/>
      <c r="X160" s="7">
        <f t="shared" si="14"/>
        <v>0</v>
      </c>
      <c r="Y160" s="7">
        <f t="shared" si="15"/>
        <v>0</v>
      </c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>
        <f t="shared" si="16"/>
        <v>15958.859999999999</v>
      </c>
      <c r="AM160" s="7">
        <f t="shared" si="17"/>
        <v>13566.529999999999</v>
      </c>
      <c r="AN160" s="7">
        <v>7150.64</v>
      </c>
      <c r="AO160" s="7">
        <v>4226.66</v>
      </c>
      <c r="AP160" s="7">
        <v>2189.23</v>
      </c>
      <c r="AQ160" s="7"/>
      <c r="AR160" s="7"/>
      <c r="AS160" s="7"/>
      <c r="AT160" s="7"/>
      <c r="AU160" s="7">
        <v>2392.33</v>
      </c>
      <c r="AV160" s="7"/>
      <c r="AW160" s="7"/>
      <c r="AX160" s="7"/>
      <c r="AY160" s="7"/>
    </row>
    <row r="161" spans="1:51" ht="15.75">
      <c r="A161" s="6">
        <v>12979</v>
      </c>
      <c r="B161" s="6" t="s">
        <v>1431</v>
      </c>
      <c r="C161" s="6" t="str">
        <f t="shared" si="12"/>
        <v>Магнитогорский городской округ</v>
      </c>
      <c r="D161" s="6">
        <v>331</v>
      </c>
      <c r="E161" s="6" t="s">
        <v>428</v>
      </c>
      <c r="F161" s="7">
        <v>115176.63</v>
      </c>
      <c r="G161" s="7">
        <f t="shared" si="13"/>
        <v>113238</v>
      </c>
      <c r="H161" s="7"/>
      <c r="I161" s="7"/>
      <c r="J161" s="7">
        <v>113238</v>
      </c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>
        <f t="shared" si="14"/>
        <v>0</v>
      </c>
      <c r="Y161" s="7">
        <f t="shared" si="15"/>
        <v>0</v>
      </c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>
        <f t="shared" si="16"/>
        <v>1938.63</v>
      </c>
      <c r="AM161" s="7">
        <f t="shared" si="17"/>
        <v>1938.63</v>
      </c>
      <c r="AN161" s="7"/>
      <c r="AO161" s="7"/>
      <c r="AP161" s="7">
        <v>1938.63</v>
      </c>
      <c r="AQ161" s="7"/>
      <c r="AR161" s="7"/>
      <c r="AS161" s="7"/>
      <c r="AT161" s="7"/>
      <c r="AU161" s="7"/>
      <c r="AV161" s="7"/>
      <c r="AW161" s="7"/>
      <c r="AX161" s="7"/>
      <c r="AY161" s="7"/>
    </row>
    <row r="162" spans="1:51" ht="15.75">
      <c r="A162" s="6">
        <v>14016</v>
      </c>
      <c r="B162" s="6" t="s">
        <v>1431</v>
      </c>
      <c r="C162" s="6" t="str">
        <f t="shared" si="12"/>
        <v>Магнитогорский городской округ</v>
      </c>
      <c r="D162" s="6">
        <v>332</v>
      </c>
      <c r="E162" s="6" t="s">
        <v>429</v>
      </c>
      <c r="F162" s="7">
        <v>965914.29999999993</v>
      </c>
      <c r="G162" s="7">
        <f t="shared" si="13"/>
        <v>0</v>
      </c>
      <c r="H162" s="7"/>
      <c r="I162" s="7"/>
      <c r="J162" s="7"/>
      <c r="K162" s="7"/>
      <c r="L162" s="7"/>
      <c r="M162" s="7"/>
      <c r="N162" s="7">
        <v>751</v>
      </c>
      <c r="O162" s="7">
        <v>949674.86</v>
      </c>
      <c r="P162" s="7"/>
      <c r="Q162" s="7"/>
      <c r="R162" s="7"/>
      <c r="S162" s="7"/>
      <c r="T162" s="7"/>
      <c r="U162" s="7"/>
      <c r="V162" s="7"/>
      <c r="W162" s="7"/>
      <c r="X162" s="7">
        <f t="shared" si="14"/>
        <v>0</v>
      </c>
      <c r="Y162" s="7">
        <f t="shared" si="15"/>
        <v>0</v>
      </c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>
        <f t="shared" si="16"/>
        <v>16239.44</v>
      </c>
      <c r="AM162" s="7">
        <f t="shared" si="17"/>
        <v>0</v>
      </c>
      <c r="AN162" s="7"/>
      <c r="AO162" s="7"/>
      <c r="AP162" s="7"/>
      <c r="AQ162" s="7"/>
      <c r="AR162" s="7"/>
      <c r="AS162" s="7"/>
      <c r="AT162" s="7">
        <v>16239.44</v>
      </c>
      <c r="AU162" s="7"/>
      <c r="AV162" s="7"/>
      <c r="AW162" s="7"/>
      <c r="AX162" s="7"/>
      <c r="AY162" s="7"/>
    </row>
    <row r="163" spans="1:51" ht="15.75">
      <c r="A163" s="6">
        <v>14022</v>
      </c>
      <c r="B163" s="6" t="s">
        <v>1431</v>
      </c>
      <c r="C163" s="6" t="str">
        <f t="shared" si="12"/>
        <v>Магнитогорский городской округ</v>
      </c>
      <c r="D163" s="6">
        <v>333</v>
      </c>
      <c r="E163" s="6" t="s">
        <v>430</v>
      </c>
      <c r="F163" s="7">
        <v>1345503.69</v>
      </c>
      <c r="G163" s="7">
        <f t="shared" si="13"/>
        <v>0</v>
      </c>
      <c r="H163" s="7"/>
      <c r="I163" s="7"/>
      <c r="J163" s="7"/>
      <c r="K163" s="7"/>
      <c r="L163" s="7"/>
      <c r="M163" s="7"/>
      <c r="N163" s="7">
        <v>575</v>
      </c>
      <c r="O163" s="7">
        <v>1322882.3999999999</v>
      </c>
      <c r="P163" s="7"/>
      <c r="Q163" s="7"/>
      <c r="R163" s="7"/>
      <c r="S163" s="7"/>
      <c r="T163" s="7"/>
      <c r="U163" s="7"/>
      <c r="V163" s="7"/>
      <c r="W163" s="7"/>
      <c r="X163" s="7">
        <f t="shared" si="14"/>
        <v>0</v>
      </c>
      <c r="Y163" s="7">
        <f t="shared" si="15"/>
        <v>0</v>
      </c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>
        <f t="shared" si="16"/>
        <v>22621.29</v>
      </c>
      <c r="AM163" s="7">
        <f t="shared" si="17"/>
        <v>0</v>
      </c>
      <c r="AN163" s="7"/>
      <c r="AO163" s="7"/>
      <c r="AP163" s="7"/>
      <c r="AQ163" s="7"/>
      <c r="AR163" s="7"/>
      <c r="AS163" s="7"/>
      <c r="AT163" s="7">
        <v>22621.29</v>
      </c>
      <c r="AU163" s="7"/>
      <c r="AV163" s="7"/>
      <c r="AW163" s="7"/>
      <c r="AX163" s="7"/>
      <c r="AY163" s="7"/>
    </row>
    <row r="164" spans="1:51" ht="15.75">
      <c r="A164" s="6">
        <v>14504</v>
      </c>
      <c r="B164" s="6" t="s">
        <v>1431</v>
      </c>
      <c r="C164" s="6" t="str">
        <f t="shared" si="12"/>
        <v>Магнитогорский городской округ</v>
      </c>
      <c r="D164" s="6">
        <v>334</v>
      </c>
      <c r="E164" s="6" t="s">
        <v>431</v>
      </c>
      <c r="F164" s="7">
        <v>1393531.48</v>
      </c>
      <c r="G164" s="7">
        <f t="shared" si="13"/>
        <v>0</v>
      </c>
      <c r="H164" s="7"/>
      <c r="I164" s="7"/>
      <c r="J164" s="7"/>
      <c r="K164" s="7"/>
      <c r="L164" s="7"/>
      <c r="M164" s="7"/>
      <c r="N164" s="7">
        <v>666</v>
      </c>
      <c r="O164" s="7">
        <v>1370102.72</v>
      </c>
      <c r="P164" s="7"/>
      <c r="Q164" s="7"/>
      <c r="R164" s="7"/>
      <c r="S164" s="7"/>
      <c r="T164" s="7"/>
      <c r="U164" s="7"/>
      <c r="V164" s="7"/>
      <c r="W164" s="7"/>
      <c r="X164" s="7">
        <f t="shared" si="14"/>
        <v>0</v>
      </c>
      <c r="Y164" s="7">
        <f t="shared" si="15"/>
        <v>0</v>
      </c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>
        <f t="shared" si="16"/>
        <v>23428.76</v>
      </c>
      <c r="AM164" s="7">
        <f t="shared" si="17"/>
        <v>0</v>
      </c>
      <c r="AN164" s="7"/>
      <c r="AO164" s="7"/>
      <c r="AP164" s="7"/>
      <c r="AQ164" s="7"/>
      <c r="AR164" s="7"/>
      <c r="AS164" s="7"/>
      <c r="AT164" s="7">
        <v>23428.76</v>
      </c>
      <c r="AU164" s="7"/>
      <c r="AV164" s="7"/>
      <c r="AW164" s="7"/>
      <c r="AX164" s="7"/>
      <c r="AY164" s="7"/>
    </row>
    <row r="165" spans="1:51" ht="15.75">
      <c r="A165" s="6">
        <v>14508</v>
      </c>
      <c r="B165" s="6" t="s">
        <v>1431</v>
      </c>
      <c r="C165" s="6" t="str">
        <f t="shared" si="12"/>
        <v>Магнитогорский городской округ</v>
      </c>
      <c r="D165" s="6">
        <v>335</v>
      </c>
      <c r="E165" s="6" t="s">
        <v>432</v>
      </c>
      <c r="F165" s="7">
        <v>1595201.4400000002</v>
      </c>
      <c r="G165" s="7">
        <f t="shared" si="13"/>
        <v>0</v>
      </c>
      <c r="H165" s="7"/>
      <c r="I165" s="7"/>
      <c r="J165" s="7"/>
      <c r="K165" s="7"/>
      <c r="L165" s="7"/>
      <c r="M165" s="7"/>
      <c r="N165" s="7">
        <v>766</v>
      </c>
      <c r="O165" s="7">
        <v>1568382.11</v>
      </c>
      <c r="P165" s="7"/>
      <c r="Q165" s="7"/>
      <c r="R165" s="7"/>
      <c r="S165" s="7"/>
      <c r="T165" s="7"/>
      <c r="U165" s="7"/>
      <c r="V165" s="7"/>
      <c r="W165" s="7"/>
      <c r="X165" s="7">
        <f t="shared" si="14"/>
        <v>0</v>
      </c>
      <c r="Y165" s="7">
        <f t="shared" si="15"/>
        <v>0</v>
      </c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>
        <f t="shared" si="16"/>
        <v>26819.33</v>
      </c>
      <c r="AM165" s="7">
        <f t="shared" si="17"/>
        <v>0</v>
      </c>
      <c r="AN165" s="7"/>
      <c r="AO165" s="7"/>
      <c r="AP165" s="7"/>
      <c r="AQ165" s="7"/>
      <c r="AR165" s="7"/>
      <c r="AS165" s="7"/>
      <c r="AT165" s="7">
        <v>26819.33</v>
      </c>
      <c r="AU165" s="7"/>
      <c r="AV165" s="7"/>
      <c r="AW165" s="7"/>
      <c r="AX165" s="7"/>
      <c r="AY165" s="7"/>
    </row>
    <row r="166" spans="1:51" ht="15.75">
      <c r="A166" s="6">
        <v>14800</v>
      </c>
      <c r="B166" s="6" t="s">
        <v>1431</v>
      </c>
      <c r="C166" s="6" t="str">
        <f t="shared" si="12"/>
        <v>Магнитогорский городской округ</v>
      </c>
      <c r="D166" s="6">
        <v>336</v>
      </c>
      <c r="E166" s="6" t="s">
        <v>433</v>
      </c>
      <c r="F166" s="7">
        <v>94747.140000000014</v>
      </c>
      <c r="G166" s="7">
        <f t="shared" si="13"/>
        <v>0</v>
      </c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>
        <f t="shared" si="14"/>
        <v>94747.140000000014</v>
      </c>
      <c r="Y166" s="7">
        <f t="shared" si="15"/>
        <v>41669.980000000003</v>
      </c>
      <c r="Z166" s="7">
        <v>41669.980000000003</v>
      </c>
      <c r="AA166" s="7"/>
      <c r="AB166" s="7"/>
      <c r="AC166" s="7"/>
      <c r="AD166" s="7"/>
      <c r="AE166" s="7"/>
      <c r="AF166" s="7">
        <v>53077.16</v>
      </c>
      <c r="AG166" s="7"/>
      <c r="AH166" s="7"/>
      <c r="AI166" s="7"/>
      <c r="AJ166" s="7"/>
      <c r="AK166" s="7"/>
      <c r="AL166" s="7">
        <f t="shared" si="16"/>
        <v>0</v>
      </c>
      <c r="AM166" s="7">
        <f t="shared" si="17"/>
        <v>0</v>
      </c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</row>
    <row r="167" spans="1:51" ht="15.75">
      <c r="A167" s="6">
        <v>14801</v>
      </c>
      <c r="B167" s="6" t="s">
        <v>1431</v>
      </c>
      <c r="C167" s="6" t="str">
        <f t="shared" si="12"/>
        <v>Магнитогорский городской округ</v>
      </c>
      <c r="D167" s="6">
        <v>337</v>
      </c>
      <c r="E167" s="6" t="s">
        <v>434</v>
      </c>
      <c r="F167" s="7">
        <v>94456.38</v>
      </c>
      <c r="G167" s="7">
        <f t="shared" si="13"/>
        <v>0</v>
      </c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>
        <f t="shared" si="14"/>
        <v>94456.38</v>
      </c>
      <c r="Y167" s="7">
        <f t="shared" si="15"/>
        <v>41546.6</v>
      </c>
      <c r="Z167" s="7">
        <v>41546.6</v>
      </c>
      <c r="AA167" s="7"/>
      <c r="AB167" s="7"/>
      <c r="AC167" s="7"/>
      <c r="AD167" s="7"/>
      <c r="AE167" s="7"/>
      <c r="AF167" s="7">
        <v>52909.78</v>
      </c>
      <c r="AG167" s="7"/>
      <c r="AH167" s="7"/>
      <c r="AI167" s="7"/>
      <c r="AJ167" s="7"/>
      <c r="AK167" s="7"/>
      <c r="AL167" s="7">
        <f t="shared" si="16"/>
        <v>0</v>
      </c>
      <c r="AM167" s="7">
        <f t="shared" si="17"/>
        <v>0</v>
      </c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</row>
    <row r="168" spans="1:51" ht="15.75">
      <c r="A168" s="6">
        <v>14805</v>
      </c>
      <c r="B168" s="6" t="s">
        <v>1431</v>
      </c>
      <c r="C168" s="6" t="str">
        <f t="shared" si="12"/>
        <v>Магнитогорский городской округ</v>
      </c>
      <c r="D168" s="6">
        <v>338</v>
      </c>
      <c r="E168" s="6" t="s">
        <v>435</v>
      </c>
      <c r="F168" s="7">
        <v>649142.67999999993</v>
      </c>
      <c r="G168" s="7">
        <f t="shared" si="13"/>
        <v>638228.96</v>
      </c>
      <c r="H168" s="7"/>
      <c r="I168" s="7">
        <v>220729.62</v>
      </c>
      <c r="J168" s="7">
        <v>133906.4</v>
      </c>
      <c r="K168" s="7"/>
      <c r="L168" s="7">
        <v>283592.94</v>
      </c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>
        <f t="shared" si="14"/>
        <v>0</v>
      </c>
      <c r="Y168" s="7">
        <f t="shared" si="15"/>
        <v>0</v>
      </c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>
        <f t="shared" si="16"/>
        <v>10913.720000000001</v>
      </c>
      <c r="AM168" s="7">
        <f t="shared" si="17"/>
        <v>10913.720000000001</v>
      </c>
      <c r="AN168" s="7"/>
      <c r="AO168" s="7">
        <v>3774.48</v>
      </c>
      <c r="AP168" s="7">
        <v>2289.8000000000002</v>
      </c>
      <c r="AQ168" s="7"/>
      <c r="AR168" s="7">
        <v>4849.4399999999996</v>
      </c>
      <c r="AS168" s="7"/>
      <c r="AT168" s="7"/>
      <c r="AU168" s="7"/>
      <c r="AV168" s="7"/>
      <c r="AW168" s="7"/>
      <c r="AX168" s="7"/>
      <c r="AY168" s="7"/>
    </row>
    <row r="169" spans="1:51" ht="15.75">
      <c r="A169" s="6">
        <v>14866</v>
      </c>
      <c r="B169" s="6" t="s">
        <v>1431</v>
      </c>
      <c r="C169" s="6" t="str">
        <f t="shared" si="12"/>
        <v>Магнитогорский городской округ</v>
      </c>
      <c r="D169" s="6">
        <v>339</v>
      </c>
      <c r="E169" s="6" t="s">
        <v>436</v>
      </c>
      <c r="F169" s="7">
        <v>1376012.48</v>
      </c>
      <c r="G169" s="7">
        <f t="shared" si="13"/>
        <v>0</v>
      </c>
      <c r="H169" s="7"/>
      <c r="I169" s="7"/>
      <c r="J169" s="7"/>
      <c r="K169" s="7"/>
      <c r="L169" s="7"/>
      <c r="M169" s="7"/>
      <c r="N169" s="7">
        <v>692</v>
      </c>
      <c r="O169" s="7">
        <v>1352878.26</v>
      </c>
      <c r="P169" s="7"/>
      <c r="Q169" s="7"/>
      <c r="R169" s="7"/>
      <c r="S169" s="7"/>
      <c r="T169" s="7"/>
      <c r="U169" s="7"/>
      <c r="V169" s="7"/>
      <c r="W169" s="7"/>
      <c r="X169" s="7">
        <f t="shared" si="14"/>
        <v>0</v>
      </c>
      <c r="Y169" s="7">
        <f t="shared" si="15"/>
        <v>0</v>
      </c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>
        <f t="shared" si="16"/>
        <v>23134.22</v>
      </c>
      <c r="AM169" s="7">
        <f t="shared" si="17"/>
        <v>0</v>
      </c>
      <c r="AN169" s="7"/>
      <c r="AO169" s="7"/>
      <c r="AP169" s="7"/>
      <c r="AQ169" s="7"/>
      <c r="AR169" s="7"/>
      <c r="AS169" s="7"/>
      <c r="AT169" s="7">
        <v>23134.22</v>
      </c>
      <c r="AU169" s="7"/>
      <c r="AV169" s="7"/>
      <c r="AW169" s="7"/>
      <c r="AX169" s="7"/>
      <c r="AY169" s="7"/>
    </row>
    <row r="170" spans="1:51" ht="15.75">
      <c r="A170" s="6">
        <v>14870</v>
      </c>
      <c r="B170" s="6" t="s">
        <v>1431</v>
      </c>
      <c r="C170" s="6" t="str">
        <f t="shared" si="12"/>
        <v>Магнитогорский городской округ</v>
      </c>
      <c r="D170" s="6">
        <v>340</v>
      </c>
      <c r="E170" s="6" t="s">
        <v>437</v>
      </c>
      <c r="F170" s="7">
        <v>1971282.8</v>
      </c>
      <c r="G170" s="7">
        <f t="shared" si="13"/>
        <v>0</v>
      </c>
      <c r="H170" s="7"/>
      <c r="I170" s="7"/>
      <c r="J170" s="7"/>
      <c r="K170" s="7"/>
      <c r="L170" s="7"/>
      <c r="M170" s="7"/>
      <c r="N170" s="7">
        <v>792</v>
      </c>
      <c r="O170" s="7">
        <v>1062223.79</v>
      </c>
      <c r="P170" s="7"/>
      <c r="Q170" s="7"/>
      <c r="R170" s="7">
        <v>738.29449321628101</v>
      </c>
      <c r="S170" s="7">
        <v>875916.81</v>
      </c>
      <c r="T170" s="7"/>
      <c r="U170" s="7"/>
      <c r="V170" s="7"/>
      <c r="W170" s="7"/>
      <c r="X170" s="7">
        <f t="shared" si="14"/>
        <v>0</v>
      </c>
      <c r="Y170" s="7">
        <f t="shared" si="15"/>
        <v>0</v>
      </c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>
        <f t="shared" si="16"/>
        <v>33142.199999999997</v>
      </c>
      <c r="AM170" s="7">
        <f t="shared" si="17"/>
        <v>0</v>
      </c>
      <c r="AN170" s="7"/>
      <c r="AO170" s="7"/>
      <c r="AP170" s="7"/>
      <c r="AQ170" s="7"/>
      <c r="AR170" s="7"/>
      <c r="AS170" s="7"/>
      <c r="AT170" s="7">
        <v>18164.03</v>
      </c>
      <c r="AU170" s="7"/>
      <c r="AV170" s="7">
        <v>14978.17</v>
      </c>
      <c r="AW170" s="7"/>
      <c r="AX170" s="7"/>
      <c r="AY170" s="7"/>
    </row>
    <row r="171" spans="1:51" ht="15.75">
      <c r="A171" s="6">
        <v>14901</v>
      </c>
      <c r="B171" s="6" t="s">
        <v>1431</v>
      </c>
      <c r="C171" s="6" t="str">
        <f t="shared" si="12"/>
        <v>Магнитогорский городской округ</v>
      </c>
      <c r="D171" s="6">
        <v>341</v>
      </c>
      <c r="E171" s="6" t="s">
        <v>438</v>
      </c>
      <c r="F171" s="7">
        <v>475712.16000000003</v>
      </c>
      <c r="G171" s="7">
        <f t="shared" si="13"/>
        <v>467714.24</v>
      </c>
      <c r="H171" s="7">
        <v>328842.40000000002</v>
      </c>
      <c r="I171" s="7"/>
      <c r="J171" s="7"/>
      <c r="K171" s="7"/>
      <c r="L171" s="7">
        <v>138871.84</v>
      </c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>
        <f t="shared" si="14"/>
        <v>0</v>
      </c>
      <c r="Y171" s="7">
        <f t="shared" si="15"/>
        <v>0</v>
      </c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>
        <f t="shared" si="16"/>
        <v>7997.92</v>
      </c>
      <c r="AM171" s="7">
        <f t="shared" si="17"/>
        <v>7997.92</v>
      </c>
      <c r="AN171" s="7">
        <v>5623.21</v>
      </c>
      <c r="AO171" s="7"/>
      <c r="AP171" s="7"/>
      <c r="AQ171" s="7"/>
      <c r="AR171" s="7">
        <v>2374.71</v>
      </c>
      <c r="AS171" s="7"/>
      <c r="AT171" s="7"/>
      <c r="AU171" s="7"/>
      <c r="AV171" s="7"/>
      <c r="AW171" s="7"/>
      <c r="AX171" s="7"/>
      <c r="AY171" s="7"/>
    </row>
    <row r="172" spans="1:51" ht="15.75">
      <c r="A172" s="6">
        <v>14904</v>
      </c>
      <c r="B172" s="6" t="s">
        <v>1431</v>
      </c>
      <c r="C172" s="6" t="str">
        <f t="shared" si="12"/>
        <v>Магнитогорский городской округ</v>
      </c>
      <c r="D172" s="6">
        <v>342</v>
      </c>
      <c r="E172" s="6" t="s">
        <v>439</v>
      </c>
      <c r="F172" s="7">
        <v>552111.93000000005</v>
      </c>
      <c r="G172" s="7">
        <f t="shared" si="13"/>
        <v>542818.88</v>
      </c>
      <c r="H172" s="7"/>
      <c r="I172" s="7">
        <v>325875.88</v>
      </c>
      <c r="J172" s="7">
        <v>216943</v>
      </c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>
        <f t="shared" si="14"/>
        <v>0</v>
      </c>
      <c r="Y172" s="7">
        <f t="shared" si="15"/>
        <v>0</v>
      </c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>
        <f t="shared" si="16"/>
        <v>9293.0499999999993</v>
      </c>
      <c r="AM172" s="7">
        <f t="shared" si="17"/>
        <v>9293.0499999999993</v>
      </c>
      <c r="AN172" s="7"/>
      <c r="AO172" s="7">
        <v>5578.99</v>
      </c>
      <c r="AP172" s="7">
        <v>3714.06</v>
      </c>
      <c r="AQ172" s="7"/>
      <c r="AR172" s="7"/>
      <c r="AS172" s="7"/>
      <c r="AT172" s="7"/>
      <c r="AU172" s="7"/>
      <c r="AV172" s="7"/>
      <c r="AW172" s="7"/>
      <c r="AX172" s="7"/>
      <c r="AY172" s="7"/>
    </row>
    <row r="173" spans="1:51" ht="15.75">
      <c r="A173" s="6">
        <v>15242</v>
      </c>
      <c r="B173" s="6" t="s">
        <v>1431</v>
      </c>
      <c r="C173" s="6" t="str">
        <f t="shared" si="12"/>
        <v>Магнитогорский городской округ</v>
      </c>
      <c r="D173" s="6">
        <v>343</v>
      </c>
      <c r="E173" s="6" t="s">
        <v>440</v>
      </c>
      <c r="F173" s="7">
        <v>2630408.4300000006</v>
      </c>
      <c r="G173" s="7">
        <f t="shared" si="13"/>
        <v>802148.8</v>
      </c>
      <c r="H173" s="7"/>
      <c r="I173" s="7">
        <v>107978.4</v>
      </c>
      <c r="J173" s="7"/>
      <c r="K173" s="7">
        <v>461227.78</v>
      </c>
      <c r="L173" s="7">
        <v>232942.62</v>
      </c>
      <c r="M173" s="7"/>
      <c r="N173" s="7">
        <v>295</v>
      </c>
      <c r="O173" s="7">
        <v>856274.87</v>
      </c>
      <c r="P173" s="7"/>
      <c r="Q173" s="7"/>
      <c r="R173" s="7">
        <v>977.42059058260202</v>
      </c>
      <c r="S173" s="7">
        <v>784645.99</v>
      </c>
      <c r="T173" s="7">
        <v>51.588235294117602</v>
      </c>
      <c r="U173" s="7">
        <v>143064.16</v>
      </c>
      <c r="V173" s="7"/>
      <c r="W173" s="7"/>
      <c r="X173" s="7">
        <f t="shared" si="14"/>
        <v>0</v>
      </c>
      <c r="Y173" s="7">
        <f t="shared" si="15"/>
        <v>0</v>
      </c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>
        <f t="shared" si="16"/>
        <v>44274.61</v>
      </c>
      <c r="AM173" s="7">
        <f t="shared" si="17"/>
        <v>13732.789999999999</v>
      </c>
      <c r="AN173" s="7"/>
      <c r="AO173" s="7">
        <v>1848.59</v>
      </c>
      <c r="AP173" s="7"/>
      <c r="AQ173" s="7">
        <v>7896.22</v>
      </c>
      <c r="AR173" s="7">
        <v>3987.98</v>
      </c>
      <c r="AS173" s="7"/>
      <c r="AT173" s="7">
        <v>14659.43</v>
      </c>
      <c r="AU173" s="7"/>
      <c r="AV173" s="7">
        <v>13433.14</v>
      </c>
      <c r="AW173" s="7">
        <v>2449.25</v>
      </c>
      <c r="AX173" s="7"/>
      <c r="AY173" s="7"/>
    </row>
    <row r="174" spans="1:51" ht="15.75">
      <c r="A174" s="6">
        <v>15571</v>
      </c>
      <c r="B174" s="6" t="s">
        <v>1431</v>
      </c>
      <c r="C174" s="6" t="str">
        <f t="shared" si="12"/>
        <v>Магнитогорский городской округ</v>
      </c>
      <c r="D174" s="6">
        <v>344</v>
      </c>
      <c r="E174" s="6" t="s">
        <v>441</v>
      </c>
      <c r="F174" s="7">
        <v>479820.2</v>
      </c>
      <c r="G174" s="7">
        <f t="shared" si="13"/>
        <v>471743.94</v>
      </c>
      <c r="H174" s="7">
        <v>471743.94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>
        <f t="shared" si="14"/>
        <v>0</v>
      </c>
      <c r="Y174" s="7">
        <f t="shared" si="15"/>
        <v>0</v>
      </c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>
        <f t="shared" si="16"/>
        <v>8076.26</v>
      </c>
      <c r="AM174" s="7">
        <f t="shared" si="17"/>
        <v>8076.26</v>
      </c>
      <c r="AN174" s="7">
        <v>8076.26</v>
      </c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</row>
    <row r="175" spans="1:51" ht="15.75">
      <c r="A175" s="6">
        <v>15575</v>
      </c>
      <c r="B175" s="6" t="s">
        <v>1431</v>
      </c>
      <c r="C175" s="6" t="str">
        <f t="shared" si="12"/>
        <v>Магнитогорский городской округ</v>
      </c>
      <c r="D175" s="6">
        <v>345</v>
      </c>
      <c r="E175" s="6" t="s">
        <v>442</v>
      </c>
      <c r="F175" s="7">
        <v>653565.39999999991</v>
      </c>
      <c r="G175" s="7">
        <f t="shared" si="13"/>
        <v>455410.8</v>
      </c>
      <c r="H175" s="7">
        <v>455410.8</v>
      </c>
      <c r="I175" s="7"/>
      <c r="J175" s="7"/>
      <c r="K175" s="7"/>
      <c r="L175" s="7"/>
      <c r="M175" s="7"/>
      <c r="N175" s="7"/>
      <c r="O175" s="7"/>
      <c r="P175" s="7">
        <v>443.6</v>
      </c>
      <c r="Q175" s="7">
        <v>187153.9</v>
      </c>
      <c r="R175" s="7"/>
      <c r="S175" s="7"/>
      <c r="T175" s="7"/>
      <c r="U175" s="7"/>
      <c r="V175" s="7"/>
      <c r="W175" s="7"/>
      <c r="X175" s="7">
        <f t="shared" si="14"/>
        <v>0</v>
      </c>
      <c r="Y175" s="7">
        <f t="shared" si="15"/>
        <v>0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>
        <f t="shared" si="16"/>
        <v>11000.7</v>
      </c>
      <c r="AM175" s="7">
        <f t="shared" si="17"/>
        <v>7796.63</v>
      </c>
      <c r="AN175" s="7">
        <v>7796.63</v>
      </c>
      <c r="AO175" s="7"/>
      <c r="AP175" s="7"/>
      <c r="AQ175" s="7"/>
      <c r="AR175" s="7"/>
      <c r="AS175" s="7"/>
      <c r="AT175" s="7"/>
      <c r="AU175" s="7">
        <v>3204.07</v>
      </c>
      <c r="AV175" s="7"/>
      <c r="AW175" s="7"/>
      <c r="AX175" s="7"/>
      <c r="AY175" s="7"/>
    </row>
    <row r="176" spans="1:51" ht="15.75">
      <c r="A176" s="6">
        <v>15602</v>
      </c>
      <c r="B176" s="6" t="s">
        <v>1431</v>
      </c>
      <c r="C176" s="6" t="str">
        <f t="shared" si="12"/>
        <v>Магнитогорский городской округ</v>
      </c>
      <c r="D176" s="6">
        <v>346</v>
      </c>
      <c r="E176" s="6" t="s">
        <v>443</v>
      </c>
      <c r="F176" s="7">
        <v>705950.17999999993</v>
      </c>
      <c r="G176" s="7">
        <f t="shared" si="13"/>
        <v>694067.74</v>
      </c>
      <c r="H176" s="7">
        <v>694067.74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>
        <f t="shared" si="14"/>
        <v>0</v>
      </c>
      <c r="Y176" s="7">
        <f t="shared" si="15"/>
        <v>0</v>
      </c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>
        <f t="shared" si="16"/>
        <v>11882.44</v>
      </c>
      <c r="AM176" s="7">
        <f t="shared" si="17"/>
        <v>11882.44</v>
      </c>
      <c r="AN176" s="7">
        <v>11882.44</v>
      </c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</row>
    <row r="177" spans="1:51" ht="15.75">
      <c r="A177" s="6">
        <v>15635</v>
      </c>
      <c r="B177" s="6" t="s">
        <v>1431</v>
      </c>
      <c r="C177" s="6" t="str">
        <f t="shared" si="12"/>
        <v>Магнитогорский городской округ</v>
      </c>
      <c r="D177" s="6">
        <v>347</v>
      </c>
      <c r="E177" s="6" t="s">
        <v>444</v>
      </c>
      <c r="F177" s="7">
        <v>94635.77</v>
      </c>
      <c r="G177" s="7">
        <f t="shared" si="13"/>
        <v>0</v>
      </c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>
        <f t="shared" si="14"/>
        <v>94635.77</v>
      </c>
      <c r="Y177" s="7">
        <f t="shared" si="15"/>
        <v>41622.720000000001</v>
      </c>
      <c r="Z177" s="7">
        <v>41622.720000000001</v>
      </c>
      <c r="AA177" s="7"/>
      <c r="AB177" s="7"/>
      <c r="AC177" s="7"/>
      <c r="AD177" s="7"/>
      <c r="AE177" s="7"/>
      <c r="AF177" s="7">
        <v>53013.05</v>
      </c>
      <c r="AG177" s="7"/>
      <c r="AH177" s="7"/>
      <c r="AI177" s="7"/>
      <c r="AJ177" s="7"/>
      <c r="AK177" s="7"/>
      <c r="AL177" s="7">
        <f t="shared" si="16"/>
        <v>0</v>
      </c>
      <c r="AM177" s="7">
        <f t="shared" si="17"/>
        <v>0</v>
      </c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</row>
    <row r="178" spans="1:51" ht="15.75">
      <c r="A178" s="6">
        <v>15646</v>
      </c>
      <c r="B178" s="6" t="s">
        <v>1431</v>
      </c>
      <c r="C178" s="6" t="str">
        <f t="shared" si="12"/>
        <v>Магнитогорский городской округ</v>
      </c>
      <c r="D178" s="6">
        <v>348</v>
      </c>
      <c r="E178" s="6" t="s">
        <v>445</v>
      </c>
      <c r="F178" s="7">
        <v>138684.1</v>
      </c>
      <c r="G178" s="7">
        <f t="shared" si="13"/>
        <v>0</v>
      </c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>
        <f t="shared" si="14"/>
        <v>138684.1</v>
      </c>
      <c r="Y178" s="7">
        <f t="shared" si="15"/>
        <v>60314.400000000001</v>
      </c>
      <c r="Z178" s="7">
        <v>60314.400000000001</v>
      </c>
      <c r="AA178" s="7"/>
      <c r="AB178" s="7"/>
      <c r="AC178" s="7"/>
      <c r="AD178" s="7"/>
      <c r="AE178" s="7"/>
      <c r="AF178" s="7">
        <v>78369.7</v>
      </c>
      <c r="AG178" s="7"/>
      <c r="AH178" s="7"/>
      <c r="AI178" s="7"/>
      <c r="AJ178" s="7"/>
      <c r="AK178" s="7"/>
      <c r="AL178" s="7">
        <f t="shared" si="16"/>
        <v>0</v>
      </c>
      <c r="AM178" s="7">
        <f t="shared" si="17"/>
        <v>0</v>
      </c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</row>
    <row r="179" spans="1:51" ht="15.75">
      <c r="A179" s="6">
        <v>15697</v>
      </c>
      <c r="B179" s="6" t="s">
        <v>1431</v>
      </c>
      <c r="C179" s="6" t="str">
        <f t="shared" si="12"/>
        <v>Магнитогорский городской округ</v>
      </c>
      <c r="D179" s="6">
        <v>349</v>
      </c>
      <c r="E179" s="6" t="s">
        <v>446</v>
      </c>
      <c r="F179" s="7">
        <v>396827.45</v>
      </c>
      <c r="G179" s="7">
        <f t="shared" si="13"/>
        <v>390148.12</v>
      </c>
      <c r="H179" s="7">
        <v>390148.12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>
        <f t="shared" si="14"/>
        <v>0</v>
      </c>
      <c r="Y179" s="7">
        <f t="shared" si="15"/>
        <v>0</v>
      </c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>
        <f t="shared" si="16"/>
        <v>6679.33</v>
      </c>
      <c r="AM179" s="7">
        <f t="shared" si="17"/>
        <v>6679.33</v>
      </c>
      <c r="AN179" s="7">
        <v>6679.33</v>
      </c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</row>
    <row r="180" spans="1:51" ht="15.75">
      <c r="A180" s="6">
        <v>15701</v>
      </c>
      <c r="B180" s="6" t="s">
        <v>1431</v>
      </c>
      <c r="C180" s="6" t="str">
        <f t="shared" si="12"/>
        <v>Магнитогорский городской округ</v>
      </c>
      <c r="D180" s="6">
        <v>350</v>
      </c>
      <c r="E180" s="6" t="s">
        <v>447</v>
      </c>
      <c r="F180" s="7">
        <v>119666.61</v>
      </c>
      <c r="G180" s="7">
        <f t="shared" si="13"/>
        <v>0</v>
      </c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>
        <f t="shared" si="14"/>
        <v>119666.61</v>
      </c>
      <c r="Y180" s="7">
        <f t="shared" si="15"/>
        <v>52244.42</v>
      </c>
      <c r="Z180" s="7">
        <v>52244.42</v>
      </c>
      <c r="AA180" s="7"/>
      <c r="AB180" s="7"/>
      <c r="AC180" s="7"/>
      <c r="AD180" s="7"/>
      <c r="AE180" s="7"/>
      <c r="AF180" s="7">
        <v>67422.19</v>
      </c>
      <c r="AG180" s="7"/>
      <c r="AH180" s="7"/>
      <c r="AI180" s="7"/>
      <c r="AJ180" s="7"/>
      <c r="AK180" s="7"/>
      <c r="AL180" s="7">
        <f t="shared" si="16"/>
        <v>0</v>
      </c>
      <c r="AM180" s="7">
        <f t="shared" si="17"/>
        <v>0</v>
      </c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</row>
    <row r="181" spans="1:51" ht="15.75">
      <c r="A181" s="6">
        <v>15718</v>
      </c>
      <c r="B181" s="6" t="s">
        <v>1431</v>
      </c>
      <c r="C181" s="6" t="str">
        <f t="shared" si="12"/>
        <v>Магнитогорский городской округ</v>
      </c>
      <c r="D181" s="6">
        <v>351</v>
      </c>
      <c r="E181" s="6" t="s">
        <v>448</v>
      </c>
      <c r="F181" s="7">
        <v>2513003.37</v>
      </c>
      <c r="G181" s="7">
        <f t="shared" si="13"/>
        <v>968133.6</v>
      </c>
      <c r="H181" s="7"/>
      <c r="I181" s="7"/>
      <c r="J181" s="7"/>
      <c r="K181" s="7">
        <v>968133.6</v>
      </c>
      <c r="L181" s="7"/>
      <c r="M181" s="7"/>
      <c r="N181" s="7"/>
      <c r="O181" s="7"/>
      <c r="P181" s="7"/>
      <c r="Q181" s="7"/>
      <c r="R181" s="7">
        <v>783</v>
      </c>
      <c r="S181" s="7">
        <v>1502571.3</v>
      </c>
      <c r="T181" s="7"/>
      <c r="U181" s="7"/>
      <c r="V181" s="7"/>
      <c r="W181" s="7"/>
      <c r="X181" s="7">
        <f t="shared" si="14"/>
        <v>0</v>
      </c>
      <c r="Y181" s="7">
        <f t="shared" si="15"/>
        <v>0</v>
      </c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>
        <f t="shared" si="16"/>
        <v>42298.47</v>
      </c>
      <c r="AM181" s="7">
        <f t="shared" si="17"/>
        <v>16574.45</v>
      </c>
      <c r="AN181" s="7"/>
      <c r="AO181" s="7"/>
      <c r="AP181" s="7"/>
      <c r="AQ181" s="7">
        <v>16574.45</v>
      </c>
      <c r="AR181" s="7"/>
      <c r="AS181" s="7"/>
      <c r="AT181" s="7"/>
      <c r="AU181" s="7"/>
      <c r="AV181" s="7">
        <v>25724.02</v>
      </c>
      <c r="AW181" s="7"/>
      <c r="AX181" s="7"/>
      <c r="AY181" s="7"/>
    </row>
    <row r="182" spans="1:51" ht="15.75">
      <c r="A182" s="6">
        <v>15786</v>
      </c>
      <c r="B182" s="6" t="s">
        <v>1431</v>
      </c>
      <c r="C182" s="6" t="str">
        <f t="shared" si="12"/>
        <v>Магнитогорский городской округ</v>
      </c>
      <c r="D182" s="6">
        <v>352</v>
      </c>
      <c r="E182" s="6" t="s">
        <v>449</v>
      </c>
      <c r="F182" s="7">
        <v>2571992.4300000002</v>
      </c>
      <c r="G182" s="7">
        <f t="shared" si="13"/>
        <v>2400973.14</v>
      </c>
      <c r="H182" s="7"/>
      <c r="I182" s="7">
        <v>555038.96</v>
      </c>
      <c r="J182" s="7">
        <v>231071.14</v>
      </c>
      <c r="K182" s="7">
        <v>1117767.98</v>
      </c>
      <c r="L182" s="7">
        <v>497095.06</v>
      </c>
      <c r="M182" s="7"/>
      <c r="N182" s="7"/>
      <c r="O182" s="7"/>
      <c r="P182" s="7">
        <v>402</v>
      </c>
      <c r="Q182" s="7">
        <v>127727.92</v>
      </c>
      <c r="R182" s="7"/>
      <c r="S182" s="7"/>
      <c r="T182" s="7"/>
      <c r="U182" s="7"/>
      <c r="V182" s="7"/>
      <c r="W182" s="7"/>
      <c r="X182" s="7">
        <f t="shared" si="14"/>
        <v>0</v>
      </c>
      <c r="Y182" s="7">
        <f t="shared" si="15"/>
        <v>0</v>
      </c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>
        <f t="shared" si="16"/>
        <v>43291.369999999995</v>
      </c>
      <c r="AM182" s="7">
        <f t="shared" si="17"/>
        <v>41104.67</v>
      </c>
      <c r="AN182" s="7"/>
      <c r="AO182" s="7">
        <v>9502.27</v>
      </c>
      <c r="AP182" s="7">
        <v>3955.94</v>
      </c>
      <c r="AQ182" s="7">
        <v>19136.189999999999</v>
      </c>
      <c r="AR182" s="7">
        <v>8510.27</v>
      </c>
      <c r="AS182" s="7"/>
      <c r="AT182" s="7"/>
      <c r="AU182" s="7">
        <v>2186.6999999999998</v>
      </c>
      <c r="AV182" s="7"/>
      <c r="AW182" s="7"/>
      <c r="AX182" s="7"/>
      <c r="AY182" s="7"/>
    </row>
    <row r="183" spans="1:51" ht="15.75">
      <c r="A183" s="6">
        <v>16192</v>
      </c>
      <c r="B183" s="6" t="s">
        <v>1431</v>
      </c>
      <c r="C183" s="6" t="str">
        <f t="shared" si="12"/>
        <v>Магнитогорский городской округ</v>
      </c>
      <c r="D183" s="6">
        <v>353</v>
      </c>
      <c r="E183" s="6" t="s">
        <v>450</v>
      </c>
      <c r="F183" s="7">
        <v>1195335.1599999999</v>
      </c>
      <c r="G183" s="7">
        <f t="shared" si="13"/>
        <v>1101348.28</v>
      </c>
      <c r="H183" s="7">
        <v>465901.76</v>
      </c>
      <c r="I183" s="7">
        <v>206682.9</v>
      </c>
      <c r="J183" s="7">
        <v>125389.16</v>
      </c>
      <c r="K183" s="7"/>
      <c r="L183" s="7">
        <v>303374.46000000002</v>
      </c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>
        <f t="shared" si="14"/>
        <v>75153.83</v>
      </c>
      <c r="Y183" s="7">
        <f t="shared" si="15"/>
        <v>0</v>
      </c>
      <c r="Z183" s="7"/>
      <c r="AA183" s="7"/>
      <c r="AB183" s="7"/>
      <c r="AC183" s="7"/>
      <c r="AD183" s="7"/>
      <c r="AE183" s="7"/>
      <c r="AF183" s="7">
        <v>75153.83</v>
      </c>
      <c r="AG183" s="7"/>
      <c r="AH183" s="7"/>
      <c r="AI183" s="7"/>
      <c r="AJ183" s="7"/>
      <c r="AK183" s="7"/>
      <c r="AL183" s="7">
        <f t="shared" si="16"/>
        <v>18833.05</v>
      </c>
      <c r="AM183" s="7">
        <f t="shared" si="17"/>
        <v>18833.05</v>
      </c>
      <c r="AN183" s="7">
        <v>7966.92</v>
      </c>
      <c r="AO183" s="7">
        <v>3534.28</v>
      </c>
      <c r="AP183" s="7">
        <v>2144.15</v>
      </c>
      <c r="AQ183" s="7"/>
      <c r="AR183" s="7">
        <v>5187.7</v>
      </c>
      <c r="AS183" s="7"/>
      <c r="AT183" s="7"/>
      <c r="AU183" s="7"/>
      <c r="AV183" s="7"/>
      <c r="AW183" s="7"/>
      <c r="AX183" s="7"/>
      <c r="AY183" s="7"/>
    </row>
    <row r="184" spans="1:51" ht="15.75">
      <c r="A184" s="6">
        <v>16259</v>
      </c>
      <c r="B184" s="6" t="s">
        <v>1431</v>
      </c>
      <c r="C184" s="6" t="str">
        <f t="shared" si="12"/>
        <v>Магнитогорский городской округ</v>
      </c>
      <c r="D184" s="6">
        <v>354</v>
      </c>
      <c r="E184" s="6" t="s">
        <v>451</v>
      </c>
      <c r="F184" s="7">
        <v>5535347.7800000003</v>
      </c>
      <c r="G184" s="7">
        <f t="shared" si="13"/>
        <v>0</v>
      </c>
      <c r="H184" s="7"/>
      <c r="I184" s="7"/>
      <c r="J184" s="7"/>
      <c r="K184" s="7"/>
      <c r="L184" s="7"/>
      <c r="M184" s="7"/>
      <c r="N184" s="7">
        <v>2008.8</v>
      </c>
      <c r="O184" s="7">
        <v>5164544.9400000004</v>
      </c>
      <c r="P184" s="7">
        <v>1374.8</v>
      </c>
      <c r="Q184" s="7">
        <v>277632.76</v>
      </c>
      <c r="R184" s="7"/>
      <c r="S184" s="7"/>
      <c r="T184" s="7"/>
      <c r="U184" s="7"/>
      <c r="V184" s="7"/>
      <c r="W184" s="7"/>
      <c r="X184" s="7">
        <f t="shared" si="14"/>
        <v>0</v>
      </c>
      <c r="Y184" s="7">
        <f t="shared" si="15"/>
        <v>0</v>
      </c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>
        <f t="shared" si="16"/>
        <v>93170.079999999987</v>
      </c>
      <c r="AM184" s="7">
        <f t="shared" si="17"/>
        <v>0</v>
      </c>
      <c r="AN184" s="7"/>
      <c r="AO184" s="7"/>
      <c r="AP184" s="7"/>
      <c r="AQ184" s="7"/>
      <c r="AR184" s="7"/>
      <c r="AS184" s="7"/>
      <c r="AT184" s="7">
        <v>88417.01</v>
      </c>
      <c r="AU184" s="7">
        <v>4753.07</v>
      </c>
      <c r="AV184" s="7"/>
      <c r="AW184" s="7"/>
      <c r="AX184" s="7"/>
      <c r="AY184" s="7"/>
    </row>
    <row r="185" spans="1:51" ht="15.75">
      <c r="A185" s="6">
        <v>16390</v>
      </c>
      <c r="B185" s="6" t="s">
        <v>1431</v>
      </c>
      <c r="C185" s="6" t="str">
        <f t="shared" si="12"/>
        <v>Магнитогорский городской округ</v>
      </c>
      <c r="D185" s="6">
        <v>355</v>
      </c>
      <c r="E185" s="6" t="s">
        <v>452</v>
      </c>
      <c r="F185" s="7">
        <v>1635801.19</v>
      </c>
      <c r="G185" s="7">
        <f t="shared" si="13"/>
        <v>345676.28</v>
      </c>
      <c r="H185" s="7">
        <v>345676.28</v>
      </c>
      <c r="I185" s="7"/>
      <c r="J185" s="7"/>
      <c r="K185" s="7"/>
      <c r="L185" s="7"/>
      <c r="M185" s="7"/>
      <c r="N185" s="7"/>
      <c r="O185" s="7"/>
      <c r="P185" s="7"/>
      <c r="Q185" s="7"/>
      <c r="R185" s="7">
        <v>1327.94</v>
      </c>
      <c r="S185" s="7">
        <v>1210553.74</v>
      </c>
      <c r="T185" s="7"/>
      <c r="U185" s="7"/>
      <c r="V185" s="7"/>
      <c r="W185" s="7"/>
      <c r="X185" s="7">
        <f t="shared" si="14"/>
        <v>52959.64</v>
      </c>
      <c r="Y185" s="7">
        <f t="shared" si="15"/>
        <v>0</v>
      </c>
      <c r="Z185" s="7"/>
      <c r="AA185" s="7"/>
      <c r="AB185" s="7"/>
      <c r="AC185" s="7"/>
      <c r="AD185" s="7"/>
      <c r="AE185" s="7"/>
      <c r="AF185" s="7">
        <v>52959.64</v>
      </c>
      <c r="AG185" s="7"/>
      <c r="AH185" s="7"/>
      <c r="AI185" s="7"/>
      <c r="AJ185" s="7"/>
      <c r="AK185" s="7"/>
      <c r="AL185" s="7">
        <f t="shared" si="16"/>
        <v>26611.530000000002</v>
      </c>
      <c r="AM185" s="7">
        <f t="shared" si="17"/>
        <v>5911.06</v>
      </c>
      <c r="AN185" s="7">
        <v>5911.06</v>
      </c>
      <c r="AO185" s="7"/>
      <c r="AP185" s="7"/>
      <c r="AQ185" s="7"/>
      <c r="AR185" s="7"/>
      <c r="AS185" s="7"/>
      <c r="AT185" s="7"/>
      <c r="AU185" s="7"/>
      <c r="AV185" s="7">
        <v>20700.47</v>
      </c>
      <c r="AW185" s="7"/>
      <c r="AX185" s="7"/>
      <c r="AY185" s="7"/>
    </row>
    <row r="186" spans="1:51" ht="15.75">
      <c r="A186" s="6">
        <v>16393</v>
      </c>
      <c r="B186" s="6" t="s">
        <v>1431</v>
      </c>
      <c r="C186" s="6" t="str">
        <f t="shared" si="12"/>
        <v>Магнитогорский городской округ</v>
      </c>
      <c r="D186" s="6">
        <v>356</v>
      </c>
      <c r="E186" s="6" t="s">
        <v>453</v>
      </c>
      <c r="F186" s="7">
        <v>466678.06</v>
      </c>
      <c r="G186" s="7">
        <f t="shared" si="13"/>
        <v>406678.74</v>
      </c>
      <c r="H186" s="7">
        <v>406678.74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>
        <f t="shared" si="14"/>
        <v>53045.11</v>
      </c>
      <c r="Y186" s="7">
        <f t="shared" si="15"/>
        <v>0</v>
      </c>
      <c r="Z186" s="7"/>
      <c r="AA186" s="7"/>
      <c r="AB186" s="7"/>
      <c r="AC186" s="7"/>
      <c r="AD186" s="7"/>
      <c r="AE186" s="7"/>
      <c r="AF186" s="7">
        <v>53045.11</v>
      </c>
      <c r="AG186" s="7"/>
      <c r="AH186" s="7"/>
      <c r="AI186" s="7"/>
      <c r="AJ186" s="7"/>
      <c r="AK186" s="7"/>
      <c r="AL186" s="7">
        <f t="shared" si="16"/>
        <v>6954.21</v>
      </c>
      <c r="AM186" s="7">
        <f t="shared" si="17"/>
        <v>6954.21</v>
      </c>
      <c r="AN186" s="7">
        <v>6954.21</v>
      </c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</row>
    <row r="187" spans="1:51" ht="15.75">
      <c r="A187" s="6">
        <v>16397</v>
      </c>
      <c r="B187" s="6" t="s">
        <v>1431</v>
      </c>
      <c r="C187" s="6" t="str">
        <f t="shared" si="12"/>
        <v>Магнитогорский городской округ</v>
      </c>
      <c r="D187" s="6">
        <v>357</v>
      </c>
      <c r="E187" s="6" t="s">
        <v>454</v>
      </c>
      <c r="F187" s="7">
        <v>118064.29000000001</v>
      </c>
      <c r="G187" s="7">
        <f t="shared" si="13"/>
        <v>0</v>
      </c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>
        <f t="shared" si="14"/>
        <v>118064.29000000001</v>
      </c>
      <c r="Y187" s="7">
        <f t="shared" si="15"/>
        <v>51564.49</v>
      </c>
      <c r="Z187" s="7">
        <v>51564.49</v>
      </c>
      <c r="AA187" s="7"/>
      <c r="AB187" s="7"/>
      <c r="AC187" s="7"/>
      <c r="AD187" s="7"/>
      <c r="AE187" s="7"/>
      <c r="AF187" s="7">
        <v>66499.8</v>
      </c>
      <c r="AG187" s="7"/>
      <c r="AH187" s="7"/>
      <c r="AI187" s="7"/>
      <c r="AJ187" s="7"/>
      <c r="AK187" s="7"/>
      <c r="AL187" s="7">
        <f t="shared" si="16"/>
        <v>0</v>
      </c>
      <c r="AM187" s="7">
        <f t="shared" si="17"/>
        <v>0</v>
      </c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</row>
    <row r="188" spans="1:51" ht="15.75">
      <c r="A188" s="6">
        <v>16448</v>
      </c>
      <c r="B188" s="6" t="s">
        <v>1431</v>
      </c>
      <c r="C188" s="6" t="str">
        <f t="shared" si="12"/>
        <v>Магнитогорский городской округ</v>
      </c>
      <c r="D188" s="6">
        <v>358</v>
      </c>
      <c r="E188" s="6" t="s">
        <v>455</v>
      </c>
      <c r="F188" s="7">
        <v>108840.12</v>
      </c>
      <c r="G188" s="7">
        <f t="shared" si="13"/>
        <v>0</v>
      </c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>
        <f t="shared" si="14"/>
        <v>108840.12</v>
      </c>
      <c r="Y188" s="7">
        <f t="shared" si="15"/>
        <v>47650.26</v>
      </c>
      <c r="Z188" s="7">
        <v>47650.26</v>
      </c>
      <c r="AA188" s="7"/>
      <c r="AB188" s="7"/>
      <c r="AC188" s="7"/>
      <c r="AD188" s="7"/>
      <c r="AE188" s="7"/>
      <c r="AF188" s="7">
        <v>61189.86</v>
      </c>
      <c r="AG188" s="7"/>
      <c r="AH188" s="7"/>
      <c r="AI188" s="7"/>
      <c r="AJ188" s="7"/>
      <c r="AK188" s="7"/>
      <c r="AL188" s="7">
        <f t="shared" si="16"/>
        <v>0</v>
      </c>
      <c r="AM188" s="7">
        <f t="shared" si="17"/>
        <v>0</v>
      </c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</row>
    <row r="189" spans="1:51" ht="15.75">
      <c r="A189" s="6">
        <v>16511</v>
      </c>
      <c r="B189" s="6" t="s">
        <v>1431</v>
      </c>
      <c r="C189" s="6" t="str">
        <f t="shared" si="12"/>
        <v>Магнитогорский городской округ</v>
      </c>
      <c r="D189" s="6">
        <v>359</v>
      </c>
      <c r="E189" s="6" t="s">
        <v>456</v>
      </c>
      <c r="F189" s="7">
        <v>294506.58</v>
      </c>
      <c r="G189" s="7">
        <f t="shared" si="13"/>
        <v>0</v>
      </c>
      <c r="H189" s="7"/>
      <c r="I189" s="7"/>
      <c r="J189" s="7"/>
      <c r="K189" s="7"/>
      <c r="L189" s="7"/>
      <c r="M189" s="7"/>
      <c r="N189" s="7"/>
      <c r="O189" s="7"/>
      <c r="P189" s="7">
        <v>917.3</v>
      </c>
      <c r="Q189" s="7">
        <v>289549.5</v>
      </c>
      <c r="R189" s="7"/>
      <c r="S189" s="7"/>
      <c r="T189" s="7"/>
      <c r="U189" s="7"/>
      <c r="V189" s="7"/>
      <c r="W189" s="7"/>
      <c r="X189" s="7">
        <f t="shared" si="14"/>
        <v>0</v>
      </c>
      <c r="Y189" s="7">
        <f t="shared" si="15"/>
        <v>0</v>
      </c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>
        <f t="shared" si="16"/>
        <v>4957.08</v>
      </c>
      <c r="AM189" s="7">
        <f t="shared" si="17"/>
        <v>0</v>
      </c>
      <c r="AN189" s="7"/>
      <c r="AO189" s="7"/>
      <c r="AP189" s="7"/>
      <c r="AQ189" s="7"/>
      <c r="AR189" s="7"/>
      <c r="AS189" s="7"/>
      <c r="AT189" s="7"/>
      <c r="AU189" s="7">
        <v>4957.08</v>
      </c>
      <c r="AV189" s="7"/>
      <c r="AW189" s="7"/>
      <c r="AX189" s="7"/>
      <c r="AY189" s="7"/>
    </row>
    <row r="190" spans="1:51" ht="15.75">
      <c r="A190" s="6">
        <v>16634</v>
      </c>
      <c r="B190" s="6" t="s">
        <v>1431</v>
      </c>
      <c r="C190" s="6" t="str">
        <f t="shared" si="12"/>
        <v>Магнитогорский городской округ</v>
      </c>
      <c r="D190" s="6">
        <v>360</v>
      </c>
      <c r="E190" s="6" t="s">
        <v>457</v>
      </c>
      <c r="F190" s="7">
        <v>397271.03</v>
      </c>
      <c r="G190" s="7">
        <f t="shared" si="13"/>
        <v>338480.64000000001</v>
      </c>
      <c r="H190" s="7">
        <v>338480.64000000001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>
        <f t="shared" si="14"/>
        <v>53002.37</v>
      </c>
      <c r="Y190" s="7">
        <f t="shared" si="15"/>
        <v>0</v>
      </c>
      <c r="Z190" s="7"/>
      <c r="AA190" s="7"/>
      <c r="AB190" s="7"/>
      <c r="AC190" s="7"/>
      <c r="AD190" s="7"/>
      <c r="AE190" s="7"/>
      <c r="AF190" s="7">
        <v>53002.37</v>
      </c>
      <c r="AG190" s="7"/>
      <c r="AH190" s="7"/>
      <c r="AI190" s="7"/>
      <c r="AJ190" s="7"/>
      <c r="AK190" s="7"/>
      <c r="AL190" s="7">
        <f t="shared" si="16"/>
        <v>5788.02</v>
      </c>
      <c r="AM190" s="7">
        <f t="shared" si="17"/>
        <v>5788.02</v>
      </c>
      <c r="AN190" s="7">
        <v>5788.02</v>
      </c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</row>
    <row r="191" spans="1:51" ht="15.75">
      <c r="A191" s="6">
        <v>16679</v>
      </c>
      <c r="B191" s="6" t="s">
        <v>1431</v>
      </c>
      <c r="C191" s="6" t="str">
        <f t="shared" si="12"/>
        <v>Магнитогорский городской округ</v>
      </c>
      <c r="D191" s="6">
        <v>361</v>
      </c>
      <c r="E191" s="6" t="s">
        <v>458</v>
      </c>
      <c r="F191" s="7">
        <v>3481674.1999999997</v>
      </c>
      <c r="G191" s="7">
        <f t="shared" si="13"/>
        <v>0</v>
      </c>
      <c r="H191" s="7"/>
      <c r="I191" s="7"/>
      <c r="J191" s="7"/>
      <c r="K191" s="7"/>
      <c r="L191" s="7"/>
      <c r="M191" s="7"/>
      <c r="N191" s="7">
        <v>562</v>
      </c>
      <c r="O191" s="7">
        <v>1688112.53</v>
      </c>
      <c r="P191" s="7"/>
      <c r="Q191" s="7"/>
      <c r="R191" s="7">
        <v>450.5</v>
      </c>
      <c r="S191" s="7">
        <v>1557216.64</v>
      </c>
      <c r="T191" s="7">
        <v>79.910714285714306</v>
      </c>
      <c r="U191" s="7">
        <v>177742.05</v>
      </c>
      <c r="V191" s="7"/>
      <c r="W191" s="7"/>
      <c r="X191" s="7">
        <f t="shared" si="14"/>
        <v>0</v>
      </c>
      <c r="Y191" s="7">
        <f t="shared" si="15"/>
        <v>0</v>
      </c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>
        <f t="shared" si="16"/>
        <v>58602.98</v>
      </c>
      <c r="AM191" s="7">
        <f t="shared" si="17"/>
        <v>0</v>
      </c>
      <c r="AN191" s="7"/>
      <c r="AO191" s="7"/>
      <c r="AP191" s="7"/>
      <c r="AQ191" s="7"/>
      <c r="AR191" s="7"/>
      <c r="AS191" s="7"/>
      <c r="AT191" s="7">
        <v>28900.49</v>
      </c>
      <c r="AU191" s="7"/>
      <c r="AV191" s="7">
        <v>26659.55</v>
      </c>
      <c r="AW191" s="7">
        <v>3042.94</v>
      </c>
      <c r="AX191" s="7"/>
      <c r="AY191" s="7"/>
    </row>
    <row r="192" spans="1:51" ht="15.75">
      <c r="A192" s="6">
        <v>16680</v>
      </c>
      <c r="B192" s="6" t="s">
        <v>1431</v>
      </c>
      <c r="C192" s="6" t="str">
        <f t="shared" si="12"/>
        <v>Магнитогорский городской округ</v>
      </c>
      <c r="D192" s="6">
        <v>362</v>
      </c>
      <c r="E192" s="6" t="s">
        <v>459</v>
      </c>
      <c r="F192" s="7">
        <v>479257.58999999997</v>
      </c>
      <c r="G192" s="7">
        <f t="shared" si="13"/>
        <v>471190.8</v>
      </c>
      <c r="H192" s="7">
        <v>471190.8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>
        <f t="shared" si="14"/>
        <v>0</v>
      </c>
      <c r="Y192" s="7">
        <f t="shared" si="15"/>
        <v>0</v>
      </c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>
        <f t="shared" si="16"/>
        <v>8066.79</v>
      </c>
      <c r="AM192" s="7">
        <f t="shared" si="17"/>
        <v>8066.79</v>
      </c>
      <c r="AN192" s="7">
        <v>8066.79</v>
      </c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</row>
    <row r="193" spans="1:51" ht="15.75">
      <c r="A193" s="6">
        <v>16682</v>
      </c>
      <c r="B193" s="6" t="s">
        <v>1431</v>
      </c>
      <c r="C193" s="6" t="str">
        <f t="shared" si="12"/>
        <v>Магнитогорский городской округ</v>
      </c>
      <c r="D193" s="6">
        <v>363</v>
      </c>
      <c r="E193" s="6" t="s">
        <v>460</v>
      </c>
      <c r="F193" s="7">
        <v>2292315.44</v>
      </c>
      <c r="G193" s="7">
        <f t="shared" si="13"/>
        <v>597982.69999999995</v>
      </c>
      <c r="H193" s="7">
        <v>433683.04</v>
      </c>
      <c r="I193" s="7"/>
      <c r="J193" s="7">
        <v>164299.66</v>
      </c>
      <c r="K193" s="7"/>
      <c r="L193" s="7"/>
      <c r="M193" s="7"/>
      <c r="N193" s="7"/>
      <c r="O193" s="7"/>
      <c r="P193" s="7"/>
      <c r="Q193" s="7"/>
      <c r="R193" s="7">
        <v>847</v>
      </c>
      <c r="S193" s="7">
        <v>1318421.08</v>
      </c>
      <c r="T193" s="7">
        <v>99.130252100840295</v>
      </c>
      <c r="U193" s="7">
        <v>337327.78</v>
      </c>
      <c r="V193" s="7"/>
      <c r="W193" s="7"/>
      <c r="X193" s="7">
        <f t="shared" si="14"/>
        <v>0</v>
      </c>
      <c r="Y193" s="7">
        <f t="shared" si="15"/>
        <v>0</v>
      </c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>
        <f t="shared" si="16"/>
        <v>38583.880000000005</v>
      </c>
      <c r="AM193" s="7">
        <f t="shared" si="17"/>
        <v>10237.459999999999</v>
      </c>
      <c r="AN193" s="7">
        <v>7424.65</v>
      </c>
      <c r="AO193" s="7"/>
      <c r="AP193" s="7">
        <v>2812.81</v>
      </c>
      <c r="AQ193" s="7"/>
      <c r="AR193" s="7"/>
      <c r="AS193" s="7"/>
      <c r="AT193" s="7"/>
      <c r="AU193" s="7"/>
      <c r="AV193" s="7">
        <v>22571.37</v>
      </c>
      <c r="AW193" s="7">
        <v>5775.05</v>
      </c>
      <c r="AX193" s="7"/>
      <c r="AY193" s="7"/>
    </row>
    <row r="194" spans="1:51" ht="15.75">
      <c r="A194" s="6">
        <v>16686</v>
      </c>
      <c r="B194" s="6" t="s">
        <v>1431</v>
      </c>
      <c r="C194" s="6" t="str">
        <f t="shared" si="12"/>
        <v>Магнитогорский городской округ</v>
      </c>
      <c r="D194" s="6">
        <v>364</v>
      </c>
      <c r="E194" s="6" t="s">
        <v>461</v>
      </c>
      <c r="F194" s="7">
        <v>315825.84999999998</v>
      </c>
      <c r="G194" s="7">
        <f t="shared" si="13"/>
        <v>0</v>
      </c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>
        <v>99.130252100840295</v>
      </c>
      <c r="U194" s="7">
        <v>310509.92</v>
      </c>
      <c r="V194" s="7"/>
      <c r="W194" s="7"/>
      <c r="X194" s="7">
        <f t="shared" si="14"/>
        <v>0</v>
      </c>
      <c r="Y194" s="7">
        <f t="shared" si="15"/>
        <v>0</v>
      </c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>
        <f t="shared" si="16"/>
        <v>5315.93</v>
      </c>
      <c r="AM194" s="7">
        <f t="shared" si="17"/>
        <v>0</v>
      </c>
      <c r="AN194" s="7"/>
      <c r="AO194" s="7"/>
      <c r="AP194" s="7"/>
      <c r="AQ194" s="7"/>
      <c r="AR194" s="7"/>
      <c r="AS194" s="7"/>
      <c r="AT194" s="7"/>
      <c r="AU194" s="7"/>
      <c r="AV194" s="7"/>
      <c r="AW194" s="7">
        <v>5315.93</v>
      </c>
      <c r="AX194" s="7"/>
      <c r="AY194" s="7"/>
    </row>
    <row r="195" spans="1:51" ht="15.75">
      <c r="A195" s="6">
        <v>16727</v>
      </c>
      <c r="B195" s="6" t="s">
        <v>1431</v>
      </c>
      <c r="C195" s="6" t="str">
        <f t="shared" si="12"/>
        <v>Магнитогорский городской округ</v>
      </c>
      <c r="D195" s="6">
        <v>365</v>
      </c>
      <c r="E195" s="6" t="s">
        <v>462</v>
      </c>
      <c r="F195" s="7">
        <v>3634800.29</v>
      </c>
      <c r="G195" s="7">
        <f t="shared" si="13"/>
        <v>2289275.4</v>
      </c>
      <c r="H195" s="7">
        <v>587449.19999999995</v>
      </c>
      <c r="I195" s="7">
        <v>343835.4</v>
      </c>
      <c r="J195" s="7">
        <v>220627.62</v>
      </c>
      <c r="K195" s="7">
        <v>715869.84</v>
      </c>
      <c r="L195" s="7">
        <v>421493.34</v>
      </c>
      <c r="M195" s="7"/>
      <c r="N195" s="7"/>
      <c r="O195" s="7"/>
      <c r="P195" s="7"/>
      <c r="Q195" s="7"/>
      <c r="R195" s="7">
        <v>573.52913008778899</v>
      </c>
      <c r="S195" s="7">
        <v>1099274.6399999999</v>
      </c>
      <c r="T195" s="7">
        <v>34.296218487395002</v>
      </c>
      <c r="U195" s="7">
        <v>185069.88</v>
      </c>
      <c r="V195" s="7"/>
      <c r="W195" s="7"/>
      <c r="X195" s="7">
        <f t="shared" si="14"/>
        <v>0</v>
      </c>
      <c r="Y195" s="7">
        <f t="shared" si="15"/>
        <v>0</v>
      </c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>
        <f t="shared" si="16"/>
        <v>61180.37</v>
      </c>
      <c r="AM195" s="7">
        <f t="shared" si="17"/>
        <v>39192.39</v>
      </c>
      <c r="AN195" s="7">
        <v>10057.129999999999</v>
      </c>
      <c r="AO195" s="7">
        <v>5886.46</v>
      </c>
      <c r="AP195" s="7">
        <v>3777.14</v>
      </c>
      <c r="AQ195" s="7">
        <v>12255.69</v>
      </c>
      <c r="AR195" s="7">
        <v>7215.97</v>
      </c>
      <c r="AS195" s="7"/>
      <c r="AT195" s="7"/>
      <c r="AU195" s="7"/>
      <c r="AV195" s="7">
        <v>18819.580000000002</v>
      </c>
      <c r="AW195" s="7">
        <v>3168.4</v>
      </c>
      <c r="AX195" s="7"/>
      <c r="AY195" s="7"/>
    </row>
    <row r="196" spans="1:51" ht="15.75">
      <c r="A196" s="6">
        <v>16778</v>
      </c>
      <c r="B196" s="6" t="s">
        <v>1431</v>
      </c>
      <c r="C196" s="6" t="str">
        <f t="shared" si="12"/>
        <v>Магнитогорский городской округ</v>
      </c>
      <c r="D196" s="6">
        <v>366</v>
      </c>
      <c r="E196" s="6" t="s">
        <v>463</v>
      </c>
      <c r="F196" s="7">
        <v>3438234.9600000004</v>
      </c>
      <c r="G196" s="7">
        <f t="shared" si="13"/>
        <v>130066.16</v>
      </c>
      <c r="H196" s="7"/>
      <c r="I196" s="7"/>
      <c r="J196" s="7">
        <v>130066.16</v>
      </c>
      <c r="K196" s="7"/>
      <c r="L196" s="7"/>
      <c r="M196" s="7"/>
      <c r="N196" s="7"/>
      <c r="O196" s="7"/>
      <c r="P196" s="7">
        <v>629.22377622377599</v>
      </c>
      <c r="Q196" s="7">
        <v>286688.21000000002</v>
      </c>
      <c r="R196" s="7">
        <v>1184</v>
      </c>
      <c r="S196" s="7">
        <v>2545442.75</v>
      </c>
      <c r="T196" s="7">
        <v>100.141806722689</v>
      </c>
      <c r="U196" s="7">
        <v>418166.04</v>
      </c>
      <c r="V196" s="7"/>
      <c r="W196" s="7"/>
      <c r="X196" s="7">
        <f t="shared" si="14"/>
        <v>0</v>
      </c>
      <c r="Y196" s="7">
        <f t="shared" si="15"/>
        <v>0</v>
      </c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>
        <f t="shared" si="16"/>
        <v>57871.8</v>
      </c>
      <c r="AM196" s="7">
        <f t="shared" si="17"/>
        <v>2226.73</v>
      </c>
      <c r="AN196" s="7"/>
      <c r="AO196" s="7"/>
      <c r="AP196" s="7">
        <v>2226.73</v>
      </c>
      <c r="AQ196" s="7"/>
      <c r="AR196" s="7"/>
      <c r="AS196" s="7"/>
      <c r="AT196" s="7"/>
      <c r="AU196" s="7">
        <v>4908.1000000000004</v>
      </c>
      <c r="AV196" s="7">
        <v>43577.97</v>
      </c>
      <c r="AW196" s="7">
        <v>7159</v>
      </c>
      <c r="AX196" s="7"/>
      <c r="AY196" s="7"/>
    </row>
    <row r="197" spans="1:51" ht="15.75">
      <c r="A197" s="6">
        <v>16852</v>
      </c>
      <c r="B197" s="6" t="s">
        <v>1431</v>
      </c>
      <c r="C197" s="6" t="str">
        <f t="shared" si="12"/>
        <v>Магнитогорский городской округ</v>
      </c>
      <c r="D197" s="6">
        <v>367</v>
      </c>
      <c r="E197" s="6" t="s">
        <v>464</v>
      </c>
      <c r="F197" s="7">
        <v>402760.05</v>
      </c>
      <c r="G197" s="7">
        <f t="shared" si="13"/>
        <v>0</v>
      </c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>
        <v>113.180672268908</v>
      </c>
      <c r="U197" s="7">
        <v>395980.86</v>
      </c>
      <c r="V197" s="7"/>
      <c r="W197" s="7"/>
      <c r="X197" s="7">
        <f t="shared" si="14"/>
        <v>0</v>
      </c>
      <c r="Y197" s="7">
        <f t="shared" si="15"/>
        <v>0</v>
      </c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>
        <f t="shared" si="16"/>
        <v>6779.19</v>
      </c>
      <c r="AM197" s="7">
        <f t="shared" si="17"/>
        <v>0</v>
      </c>
      <c r="AN197" s="7"/>
      <c r="AO197" s="7"/>
      <c r="AP197" s="7"/>
      <c r="AQ197" s="7"/>
      <c r="AR197" s="7"/>
      <c r="AS197" s="7"/>
      <c r="AT197" s="7"/>
      <c r="AU197" s="7"/>
      <c r="AV197" s="7"/>
      <c r="AW197" s="7">
        <v>6779.19</v>
      </c>
      <c r="AX197" s="7"/>
      <c r="AY197" s="7"/>
    </row>
    <row r="198" spans="1:51" ht="15.75">
      <c r="A198" s="6">
        <v>17157</v>
      </c>
      <c r="B198" s="6" t="s">
        <v>1431</v>
      </c>
      <c r="C198" s="6" t="str">
        <f t="shared" si="12"/>
        <v>Магнитогорский городской округ</v>
      </c>
      <c r="D198" s="6">
        <v>368</v>
      </c>
      <c r="E198" s="6" t="s">
        <v>465</v>
      </c>
      <c r="F198" s="7">
        <v>66204.2</v>
      </c>
      <c r="G198" s="7">
        <f t="shared" si="13"/>
        <v>0</v>
      </c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>
        <f t="shared" si="14"/>
        <v>66204.2</v>
      </c>
      <c r="Y198" s="7">
        <f t="shared" si="15"/>
        <v>0</v>
      </c>
      <c r="Z198" s="7"/>
      <c r="AA198" s="7"/>
      <c r="AB198" s="7"/>
      <c r="AC198" s="7"/>
      <c r="AD198" s="7"/>
      <c r="AE198" s="7"/>
      <c r="AF198" s="7">
        <v>66204.2</v>
      </c>
      <c r="AG198" s="7"/>
      <c r="AH198" s="7"/>
      <c r="AI198" s="7"/>
      <c r="AJ198" s="7"/>
      <c r="AK198" s="7"/>
      <c r="AL198" s="7">
        <f t="shared" si="16"/>
        <v>0</v>
      </c>
      <c r="AM198" s="7">
        <f t="shared" si="17"/>
        <v>0</v>
      </c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</row>
    <row r="199" spans="1:51" ht="15.75">
      <c r="A199" s="6">
        <v>17159</v>
      </c>
      <c r="B199" s="6" t="s">
        <v>1431</v>
      </c>
      <c r="C199" s="6" t="str">
        <f t="shared" si="12"/>
        <v>Магнитогорский городской округ</v>
      </c>
      <c r="D199" s="6">
        <v>369</v>
      </c>
      <c r="E199" s="6" t="s">
        <v>466</v>
      </c>
      <c r="F199" s="7">
        <v>66432.13</v>
      </c>
      <c r="G199" s="7">
        <f t="shared" si="13"/>
        <v>0</v>
      </c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>
        <f t="shared" si="14"/>
        <v>66432.13</v>
      </c>
      <c r="Y199" s="7">
        <f t="shared" si="15"/>
        <v>0</v>
      </c>
      <c r="Z199" s="7"/>
      <c r="AA199" s="7"/>
      <c r="AB199" s="7"/>
      <c r="AC199" s="7"/>
      <c r="AD199" s="7"/>
      <c r="AE199" s="7"/>
      <c r="AF199" s="7">
        <v>66432.13</v>
      </c>
      <c r="AG199" s="7"/>
      <c r="AH199" s="7"/>
      <c r="AI199" s="7"/>
      <c r="AJ199" s="7"/>
      <c r="AK199" s="7"/>
      <c r="AL199" s="7">
        <f t="shared" si="16"/>
        <v>0</v>
      </c>
      <c r="AM199" s="7">
        <f t="shared" si="17"/>
        <v>0</v>
      </c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</row>
    <row r="200" spans="1:51" ht="15.75">
      <c r="A200" s="6">
        <v>17200</v>
      </c>
      <c r="B200" s="6" t="s">
        <v>1431</v>
      </c>
      <c r="C200" s="6" t="str">
        <f t="shared" si="12"/>
        <v>Магнитогорский городской округ</v>
      </c>
      <c r="D200" s="6">
        <v>370</v>
      </c>
      <c r="E200" s="6" t="s">
        <v>467</v>
      </c>
      <c r="F200" s="7">
        <v>907472.63</v>
      </c>
      <c r="G200" s="7">
        <f t="shared" si="13"/>
        <v>892198.2</v>
      </c>
      <c r="H200" s="7"/>
      <c r="I200" s="7"/>
      <c r="J200" s="7"/>
      <c r="K200" s="7">
        <v>892198.2</v>
      </c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>
        <f t="shared" si="14"/>
        <v>0</v>
      </c>
      <c r="Y200" s="7">
        <f t="shared" si="15"/>
        <v>0</v>
      </c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>
        <f t="shared" si="16"/>
        <v>15274.43</v>
      </c>
      <c r="AM200" s="7">
        <f t="shared" si="17"/>
        <v>15274.43</v>
      </c>
      <c r="AN200" s="7"/>
      <c r="AO200" s="7"/>
      <c r="AP200" s="7"/>
      <c r="AQ200" s="7">
        <v>15274.43</v>
      </c>
      <c r="AR200" s="7"/>
      <c r="AS200" s="7"/>
      <c r="AT200" s="7"/>
      <c r="AU200" s="7"/>
      <c r="AV200" s="7"/>
      <c r="AW200" s="7"/>
      <c r="AX200" s="7"/>
      <c r="AY200" s="7"/>
    </row>
    <row r="201" spans="1:51" ht="15.75">
      <c r="A201" s="6">
        <v>17605</v>
      </c>
      <c r="B201" s="6" t="s">
        <v>1431</v>
      </c>
      <c r="C201" s="6" t="str">
        <f t="shared" ref="C201:C264" si="18">IF(LEN(D201)&gt;4,D201,C200)</f>
        <v>Магнитогорский городской округ</v>
      </c>
      <c r="D201" s="6">
        <v>371</v>
      </c>
      <c r="E201" s="6" t="s">
        <v>468</v>
      </c>
      <c r="F201" s="7">
        <v>994041.55</v>
      </c>
      <c r="G201" s="7">
        <f t="shared" ref="G201:G264" si="19">H201+I201+J201+K201+L201+M201</f>
        <v>0</v>
      </c>
      <c r="H201" s="7"/>
      <c r="I201" s="7"/>
      <c r="J201" s="7"/>
      <c r="K201" s="7"/>
      <c r="L201" s="7"/>
      <c r="M201" s="7"/>
      <c r="N201" s="7">
        <v>319</v>
      </c>
      <c r="O201" s="7">
        <v>977310</v>
      </c>
      <c r="P201" s="7"/>
      <c r="Q201" s="7"/>
      <c r="R201" s="7"/>
      <c r="S201" s="7"/>
      <c r="T201" s="7"/>
      <c r="U201" s="7"/>
      <c r="V201" s="7"/>
      <c r="W201" s="7"/>
      <c r="X201" s="7">
        <f t="shared" ref="X201:X264" si="20">Y201+AF201+AG201+AH201+AI201+AJ201+AK201</f>
        <v>0</v>
      </c>
      <c r="Y201" s="7">
        <f t="shared" ref="Y201:Y264" si="21">Z201+AA201+AB201+AC201+AD201+AE201</f>
        <v>0</v>
      </c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>
        <f t="shared" ref="AL201:AL264" si="22">AM201+AT201+AU201+AV201+AW201+AX201+AY201</f>
        <v>16731.55</v>
      </c>
      <c r="AM201" s="7">
        <f t="shared" ref="AM201:AM264" si="23">AN201+AO201+AP201+AQ201+AR201+AS201</f>
        <v>0</v>
      </c>
      <c r="AN201" s="7"/>
      <c r="AO201" s="7"/>
      <c r="AP201" s="7"/>
      <c r="AQ201" s="7"/>
      <c r="AR201" s="7"/>
      <c r="AS201" s="7"/>
      <c r="AT201" s="7">
        <v>16731.55</v>
      </c>
      <c r="AU201" s="7"/>
      <c r="AV201" s="7"/>
      <c r="AW201" s="7"/>
      <c r="AX201" s="7"/>
      <c r="AY201" s="7"/>
    </row>
    <row r="202" spans="1:51" ht="15.75">
      <c r="A202" s="6">
        <v>17628</v>
      </c>
      <c r="B202" s="6" t="s">
        <v>1431</v>
      </c>
      <c r="C202" s="6" t="str">
        <f t="shared" si="18"/>
        <v>Магнитогорский городской округ</v>
      </c>
      <c r="D202" s="6">
        <v>372</v>
      </c>
      <c r="E202" s="6" t="s">
        <v>469</v>
      </c>
      <c r="F202" s="7">
        <v>118522.09</v>
      </c>
      <c r="G202" s="7">
        <f t="shared" si="19"/>
        <v>0</v>
      </c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>
        <f t="shared" si="20"/>
        <v>118522.09</v>
      </c>
      <c r="Y202" s="7">
        <f t="shared" si="21"/>
        <v>51758.75</v>
      </c>
      <c r="Z202" s="7">
        <v>51758.75</v>
      </c>
      <c r="AA202" s="7"/>
      <c r="AB202" s="7"/>
      <c r="AC202" s="7"/>
      <c r="AD202" s="7"/>
      <c r="AE202" s="7"/>
      <c r="AF202" s="7">
        <v>66763.34</v>
      </c>
      <c r="AG202" s="7"/>
      <c r="AH202" s="7"/>
      <c r="AI202" s="7"/>
      <c r="AJ202" s="7"/>
      <c r="AK202" s="7"/>
      <c r="AL202" s="7">
        <f t="shared" si="22"/>
        <v>0</v>
      </c>
      <c r="AM202" s="7">
        <f t="shared" si="23"/>
        <v>0</v>
      </c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</row>
    <row r="203" spans="1:51" ht="15.75">
      <c r="A203" s="6">
        <v>17733</v>
      </c>
      <c r="B203" s="6" t="s">
        <v>1431</v>
      </c>
      <c r="C203" s="6" t="str">
        <f t="shared" si="18"/>
        <v>Магнитогорский городской округ</v>
      </c>
      <c r="D203" s="6">
        <v>373</v>
      </c>
      <c r="E203" s="6" t="s">
        <v>470</v>
      </c>
      <c r="F203" s="7">
        <v>2005324.7100000002</v>
      </c>
      <c r="G203" s="7">
        <f t="shared" si="19"/>
        <v>120781.26</v>
      </c>
      <c r="H203" s="7"/>
      <c r="I203" s="7"/>
      <c r="J203" s="7">
        <v>120781.26</v>
      </c>
      <c r="K203" s="7"/>
      <c r="L203" s="7"/>
      <c r="M203" s="7"/>
      <c r="N203" s="7"/>
      <c r="O203" s="7"/>
      <c r="P203" s="7">
        <v>204.29370629370601</v>
      </c>
      <c r="Q203" s="7">
        <v>181052.08</v>
      </c>
      <c r="R203" s="7">
        <v>450.5</v>
      </c>
      <c r="S203" s="7">
        <v>1403537.91</v>
      </c>
      <c r="T203" s="7">
        <v>79.910714285714306</v>
      </c>
      <c r="U203" s="7">
        <v>266200.17</v>
      </c>
      <c r="V203" s="7"/>
      <c r="W203" s="7"/>
      <c r="X203" s="7">
        <f t="shared" si="20"/>
        <v>0</v>
      </c>
      <c r="Y203" s="7">
        <f t="shared" si="21"/>
        <v>0</v>
      </c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>
        <f t="shared" si="22"/>
        <v>33753.29</v>
      </c>
      <c r="AM203" s="7">
        <f t="shared" si="23"/>
        <v>2067.7800000000002</v>
      </c>
      <c r="AN203" s="7"/>
      <c r="AO203" s="7"/>
      <c r="AP203" s="7">
        <v>2067.7800000000002</v>
      </c>
      <c r="AQ203" s="7"/>
      <c r="AR203" s="7"/>
      <c r="AS203" s="7"/>
      <c r="AT203" s="7"/>
      <c r="AU203" s="7">
        <v>3099.61</v>
      </c>
      <c r="AV203" s="7">
        <v>24028.560000000001</v>
      </c>
      <c r="AW203" s="7">
        <v>4557.34</v>
      </c>
      <c r="AX203" s="7"/>
      <c r="AY203" s="7"/>
    </row>
    <row r="204" spans="1:51" ht="15.75">
      <c r="A204" s="6">
        <v>17898</v>
      </c>
      <c r="B204" s="6" t="s">
        <v>1431</v>
      </c>
      <c r="C204" s="6" t="str">
        <f t="shared" si="18"/>
        <v>Магнитогорский городской округ</v>
      </c>
      <c r="D204" s="6">
        <v>374</v>
      </c>
      <c r="E204" s="6" t="s">
        <v>471</v>
      </c>
      <c r="F204" s="7">
        <v>3176633.53</v>
      </c>
      <c r="G204" s="7">
        <f t="shared" si="19"/>
        <v>2886024.78</v>
      </c>
      <c r="H204" s="7"/>
      <c r="I204" s="7">
        <v>677296.4</v>
      </c>
      <c r="J204" s="7">
        <v>319028</v>
      </c>
      <c r="K204" s="7">
        <v>1889700.38</v>
      </c>
      <c r="L204" s="7"/>
      <c r="M204" s="7"/>
      <c r="N204" s="7"/>
      <c r="O204" s="7"/>
      <c r="P204" s="7"/>
      <c r="Q204" s="7"/>
      <c r="R204" s="7"/>
      <c r="S204" s="7"/>
      <c r="T204" s="7">
        <v>123.40756302521</v>
      </c>
      <c r="U204" s="7">
        <v>237140.18</v>
      </c>
      <c r="V204" s="7"/>
      <c r="W204" s="7"/>
      <c r="X204" s="7">
        <f t="shared" si="20"/>
        <v>0</v>
      </c>
      <c r="Y204" s="7">
        <f t="shared" si="21"/>
        <v>0</v>
      </c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>
        <f t="shared" si="22"/>
        <v>53468.57</v>
      </c>
      <c r="AM204" s="7">
        <f t="shared" si="23"/>
        <v>49408.74</v>
      </c>
      <c r="AN204" s="7"/>
      <c r="AO204" s="7">
        <v>11595.31</v>
      </c>
      <c r="AP204" s="7">
        <v>5461.76</v>
      </c>
      <c r="AQ204" s="7">
        <v>32351.67</v>
      </c>
      <c r="AR204" s="7"/>
      <c r="AS204" s="7"/>
      <c r="AT204" s="7"/>
      <c r="AU204" s="7"/>
      <c r="AV204" s="7"/>
      <c r="AW204" s="7">
        <v>4059.83</v>
      </c>
      <c r="AX204" s="7"/>
      <c r="AY204" s="7"/>
    </row>
    <row r="205" spans="1:51" ht="15.75">
      <c r="A205" s="6">
        <v>17915</v>
      </c>
      <c r="B205" s="6" t="s">
        <v>1431</v>
      </c>
      <c r="C205" s="6" t="str">
        <f t="shared" si="18"/>
        <v>Магнитогорский городской округ</v>
      </c>
      <c r="D205" s="6">
        <v>375</v>
      </c>
      <c r="E205" s="6" t="s">
        <v>472</v>
      </c>
      <c r="F205" s="7">
        <v>95075.03</v>
      </c>
      <c r="G205" s="7">
        <f t="shared" si="19"/>
        <v>0</v>
      </c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>
        <f t="shared" si="20"/>
        <v>95075.03</v>
      </c>
      <c r="Y205" s="7">
        <f t="shared" si="21"/>
        <v>41809.120000000003</v>
      </c>
      <c r="Z205" s="7">
        <v>41809.120000000003</v>
      </c>
      <c r="AA205" s="7"/>
      <c r="AB205" s="7"/>
      <c r="AC205" s="7"/>
      <c r="AD205" s="7"/>
      <c r="AE205" s="7"/>
      <c r="AF205" s="7">
        <v>53265.91</v>
      </c>
      <c r="AG205" s="7"/>
      <c r="AH205" s="7"/>
      <c r="AI205" s="7"/>
      <c r="AJ205" s="7"/>
      <c r="AK205" s="7"/>
      <c r="AL205" s="7">
        <f t="shared" si="22"/>
        <v>0</v>
      </c>
      <c r="AM205" s="7">
        <f t="shared" si="23"/>
        <v>0</v>
      </c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</row>
    <row r="206" spans="1:51" ht="15.75">
      <c r="A206" s="6">
        <v>18053</v>
      </c>
      <c r="B206" s="6" t="s">
        <v>1431</v>
      </c>
      <c r="C206" s="6" t="str">
        <f t="shared" si="18"/>
        <v>Магнитогорский городской округ</v>
      </c>
      <c r="D206" s="6">
        <v>376</v>
      </c>
      <c r="E206" s="6" t="s">
        <v>473</v>
      </c>
      <c r="F206" s="7">
        <v>61656.4</v>
      </c>
      <c r="G206" s="7">
        <f t="shared" si="19"/>
        <v>0</v>
      </c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>
        <f t="shared" si="20"/>
        <v>61656.4</v>
      </c>
      <c r="Y206" s="7">
        <f t="shared" si="21"/>
        <v>0</v>
      </c>
      <c r="Z206" s="7"/>
      <c r="AA206" s="7"/>
      <c r="AB206" s="7"/>
      <c r="AC206" s="7"/>
      <c r="AD206" s="7"/>
      <c r="AE206" s="7"/>
      <c r="AF206" s="7">
        <v>61656.4</v>
      </c>
      <c r="AG206" s="7"/>
      <c r="AH206" s="7"/>
      <c r="AI206" s="7"/>
      <c r="AJ206" s="7"/>
      <c r="AK206" s="7"/>
      <c r="AL206" s="7">
        <f t="shared" si="22"/>
        <v>0</v>
      </c>
      <c r="AM206" s="7">
        <f t="shared" si="23"/>
        <v>0</v>
      </c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</row>
    <row r="207" spans="1:51" ht="15.75">
      <c r="A207" s="6">
        <v>18370</v>
      </c>
      <c r="B207" s="6" t="s">
        <v>1431</v>
      </c>
      <c r="C207" s="6" t="str">
        <f t="shared" si="18"/>
        <v>Магнитогорский городской округ</v>
      </c>
      <c r="D207" s="6">
        <v>377</v>
      </c>
      <c r="E207" s="6" t="s">
        <v>474</v>
      </c>
      <c r="F207" s="7">
        <v>438063.01000000007</v>
      </c>
      <c r="G207" s="7">
        <f t="shared" si="19"/>
        <v>430689.60000000003</v>
      </c>
      <c r="H207" s="7"/>
      <c r="I207" s="7">
        <v>277034.40000000002</v>
      </c>
      <c r="J207" s="7">
        <v>153655.20000000001</v>
      </c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>
        <f t="shared" si="20"/>
        <v>0</v>
      </c>
      <c r="Y207" s="7">
        <f t="shared" si="21"/>
        <v>0</v>
      </c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>
        <f t="shared" si="22"/>
        <v>7373.41</v>
      </c>
      <c r="AM207" s="7">
        <f t="shared" si="23"/>
        <v>7373.41</v>
      </c>
      <c r="AN207" s="7"/>
      <c r="AO207" s="7">
        <v>4742.83</v>
      </c>
      <c r="AP207" s="7">
        <v>2630.58</v>
      </c>
      <c r="AQ207" s="7"/>
      <c r="AR207" s="7"/>
      <c r="AS207" s="7"/>
      <c r="AT207" s="7"/>
      <c r="AU207" s="7"/>
      <c r="AV207" s="7"/>
      <c r="AW207" s="7"/>
      <c r="AX207" s="7"/>
      <c r="AY207" s="7"/>
    </row>
    <row r="208" spans="1:51" ht="15.75">
      <c r="A208" s="6">
        <v>18415</v>
      </c>
      <c r="B208" s="6" t="s">
        <v>1431</v>
      </c>
      <c r="C208" s="6" t="str">
        <f t="shared" si="18"/>
        <v>Магнитогорский городской округ</v>
      </c>
      <c r="D208" s="6">
        <v>378</v>
      </c>
      <c r="E208" s="6" t="s">
        <v>475</v>
      </c>
      <c r="F208" s="7">
        <v>2158827.8199999998</v>
      </c>
      <c r="G208" s="7">
        <f t="shared" si="19"/>
        <v>0</v>
      </c>
      <c r="H208" s="7"/>
      <c r="I208" s="7"/>
      <c r="J208" s="7"/>
      <c r="K208" s="7"/>
      <c r="L208" s="7"/>
      <c r="M208" s="7"/>
      <c r="N208" s="7">
        <v>1085</v>
      </c>
      <c r="O208" s="7">
        <v>2122490.7799999998</v>
      </c>
      <c r="P208" s="7"/>
      <c r="Q208" s="7"/>
      <c r="R208" s="7"/>
      <c r="S208" s="7"/>
      <c r="T208" s="7"/>
      <c r="U208" s="7"/>
      <c r="V208" s="7"/>
      <c r="W208" s="7"/>
      <c r="X208" s="7">
        <f t="shared" si="20"/>
        <v>0</v>
      </c>
      <c r="Y208" s="7">
        <f t="shared" si="21"/>
        <v>0</v>
      </c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>
        <f t="shared" si="22"/>
        <v>36337.040000000001</v>
      </c>
      <c r="AM208" s="7">
        <f t="shared" si="23"/>
        <v>0</v>
      </c>
      <c r="AN208" s="7"/>
      <c r="AO208" s="7"/>
      <c r="AP208" s="7"/>
      <c r="AQ208" s="7"/>
      <c r="AR208" s="7"/>
      <c r="AS208" s="7"/>
      <c r="AT208" s="7">
        <v>36337.040000000001</v>
      </c>
      <c r="AU208" s="7"/>
      <c r="AV208" s="7"/>
      <c r="AW208" s="7"/>
      <c r="AX208" s="7"/>
      <c r="AY208" s="7"/>
    </row>
    <row r="209" spans="1:51" ht="15.75">
      <c r="A209" s="6">
        <v>18474</v>
      </c>
      <c r="B209" s="6" t="s">
        <v>1431</v>
      </c>
      <c r="C209" s="6" t="str">
        <f t="shared" si="18"/>
        <v>Магнитогорский городской округ</v>
      </c>
      <c r="D209" s="6">
        <v>379</v>
      </c>
      <c r="E209" s="6" t="s">
        <v>476</v>
      </c>
      <c r="F209" s="7">
        <v>100779.04000000001</v>
      </c>
      <c r="G209" s="7">
        <f t="shared" si="19"/>
        <v>0</v>
      </c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>
        <f t="shared" si="20"/>
        <v>100779.04000000001</v>
      </c>
      <c r="Y209" s="7">
        <f t="shared" si="21"/>
        <v>44229.58</v>
      </c>
      <c r="Z209" s="7">
        <v>44229.58</v>
      </c>
      <c r="AA209" s="7"/>
      <c r="AB209" s="7"/>
      <c r="AC209" s="7"/>
      <c r="AD209" s="7"/>
      <c r="AE209" s="7"/>
      <c r="AF209" s="7">
        <v>56549.46</v>
      </c>
      <c r="AG209" s="7"/>
      <c r="AH209" s="7"/>
      <c r="AI209" s="7"/>
      <c r="AJ209" s="7"/>
      <c r="AK209" s="7"/>
      <c r="AL209" s="7">
        <f t="shared" si="22"/>
        <v>0</v>
      </c>
      <c r="AM209" s="7">
        <f t="shared" si="23"/>
        <v>0</v>
      </c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</row>
    <row r="210" spans="1:51" ht="15.75">
      <c r="A210" s="6">
        <v>18525</v>
      </c>
      <c r="B210" s="6" t="s">
        <v>1431</v>
      </c>
      <c r="C210" s="6" t="str">
        <f t="shared" si="18"/>
        <v>Магнитогорский городской округ</v>
      </c>
      <c r="D210" s="6">
        <v>380</v>
      </c>
      <c r="E210" s="6" t="s">
        <v>477</v>
      </c>
      <c r="F210" s="7">
        <v>181995.32</v>
      </c>
      <c r="G210" s="7">
        <f t="shared" si="19"/>
        <v>178932</v>
      </c>
      <c r="H210" s="7"/>
      <c r="I210" s="7">
        <v>178932</v>
      </c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>
        <f t="shared" si="20"/>
        <v>0</v>
      </c>
      <c r="Y210" s="7">
        <f t="shared" si="21"/>
        <v>0</v>
      </c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>
        <f t="shared" si="22"/>
        <v>3063.32</v>
      </c>
      <c r="AM210" s="7">
        <f t="shared" si="23"/>
        <v>3063.32</v>
      </c>
      <c r="AN210" s="7"/>
      <c r="AO210" s="7">
        <v>3063.32</v>
      </c>
      <c r="AP210" s="7"/>
      <c r="AQ210" s="7"/>
      <c r="AR210" s="7"/>
      <c r="AS210" s="7"/>
      <c r="AT210" s="7"/>
      <c r="AU210" s="7"/>
      <c r="AV210" s="7"/>
      <c r="AW210" s="7"/>
      <c r="AX210" s="7"/>
      <c r="AY210" s="7"/>
    </row>
    <row r="211" spans="1:51" ht="15.75">
      <c r="A211" s="6">
        <v>18529</v>
      </c>
      <c r="B211" s="6" t="s">
        <v>1431</v>
      </c>
      <c r="C211" s="6" t="str">
        <f t="shared" si="18"/>
        <v>Магнитогорский городской округ</v>
      </c>
      <c r="D211" s="6">
        <v>381</v>
      </c>
      <c r="E211" s="6" t="s">
        <v>478</v>
      </c>
      <c r="F211" s="7">
        <v>206963.97999999998</v>
      </c>
      <c r="G211" s="7">
        <f t="shared" si="19"/>
        <v>203480.4</v>
      </c>
      <c r="H211" s="7"/>
      <c r="I211" s="7">
        <v>203480.4</v>
      </c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>
        <f t="shared" si="20"/>
        <v>0</v>
      </c>
      <c r="Y211" s="7">
        <f t="shared" si="21"/>
        <v>0</v>
      </c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>
        <f t="shared" si="22"/>
        <v>3483.58</v>
      </c>
      <c r="AM211" s="7">
        <f t="shared" si="23"/>
        <v>3483.58</v>
      </c>
      <c r="AN211" s="7"/>
      <c r="AO211" s="7">
        <v>3483.58</v>
      </c>
      <c r="AP211" s="7"/>
      <c r="AQ211" s="7"/>
      <c r="AR211" s="7"/>
      <c r="AS211" s="7"/>
      <c r="AT211" s="7"/>
      <c r="AU211" s="7"/>
      <c r="AV211" s="7"/>
      <c r="AW211" s="7"/>
      <c r="AX211" s="7"/>
      <c r="AY211" s="7"/>
    </row>
    <row r="212" spans="1:51" ht="15.75">
      <c r="A212" s="6">
        <v>18531</v>
      </c>
      <c r="B212" s="6" t="s">
        <v>1431</v>
      </c>
      <c r="C212" s="6" t="str">
        <f t="shared" si="18"/>
        <v>Магнитогорский городской округ</v>
      </c>
      <c r="D212" s="6">
        <v>382</v>
      </c>
      <c r="E212" s="6" t="s">
        <v>479</v>
      </c>
      <c r="F212" s="7">
        <v>1259945.5999999999</v>
      </c>
      <c r="G212" s="7">
        <f t="shared" si="19"/>
        <v>201956.4</v>
      </c>
      <c r="H212" s="7"/>
      <c r="I212" s="7">
        <v>201956.4</v>
      </c>
      <c r="J212" s="7"/>
      <c r="K212" s="7"/>
      <c r="L212" s="7"/>
      <c r="M212" s="7"/>
      <c r="N212" s="7">
        <v>301</v>
      </c>
      <c r="O212" s="7">
        <v>1036782</v>
      </c>
      <c r="P212" s="7"/>
      <c r="Q212" s="7"/>
      <c r="R212" s="7"/>
      <c r="S212" s="7"/>
      <c r="T212" s="7"/>
      <c r="U212" s="7"/>
      <c r="V212" s="7"/>
      <c r="W212" s="7"/>
      <c r="X212" s="7">
        <f t="shared" si="20"/>
        <v>0</v>
      </c>
      <c r="Y212" s="7">
        <f t="shared" si="21"/>
        <v>0</v>
      </c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>
        <f t="shared" si="22"/>
        <v>21207.199999999997</v>
      </c>
      <c r="AM212" s="7">
        <f t="shared" si="23"/>
        <v>3457.49</v>
      </c>
      <c r="AN212" s="7"/>
      <c r="AO212" s="7">
        <v>3457.49</v>
      </c>
      <c r="AP212" s="7"/>
      <c r="AQ212" s="7"/>
      <c r="AR212" s="7"/>
      <c r="AS212" s="7"/>
      <c r="AT212" s="7">
        <v>17749.71</v>
      </c>
      <c r="AU212" s="7"/>
      <c r="AV212" s="7"/>
      <c r="AW212" s="7"/>
      <c r="AX212" s="7"/>
      <c r="AY212" s="7"/>
    </row>
    <row r="213" spans="1:51" ht="15.75">
      <c r="A213" s="6">
        <v>18698</v>
      </c>
      <c r="B213" s="6" t="s">
        <v>1431</v>
      </c>
      <c r="C213" s="6" t="str">
        <f t="shared" si="18"/>
        <v>Магнитогорский городской округ</v>
      </c>
      <c r="D213" s="6">
        <v>383</v>
      </c>
      <c r="E213" s="6" t="s">
        <v>480</v>
      </c>
      <c r="F213" s="7">
        <v>65737.679999999993</v>
      </c>
      <c r="G213" s="7">
        <f t="shared" si="19"/>
        <v>0</v>
      </c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>
        <f t="shared" si="20"/>
        <v>65737.679999999993</v>
      </c>
      <c r="Y213" s="7">
        <f t="shared" si="21"/>
        <v>0</v>
      </c>
      <c r="Z213" s="7"/>
      <c r="AA213" s="7"/>
      <c r="AB213" s="7"/>
      <c r="AC213" s="7"/>
      <c r="AD213" s="7"/>
      <c r="AE213" s="7"/>
      <c r="AF213" s="7">
        <v>65737.679999999993</v>
      </c>
      <c r="AG213" s="7"/>
      <c r="AH213" s="7"/>
      <c r="AI213" s="7"/>
      <c r="AJ213" s="7"/>
      <c r="AK213" s="7"/>
      <c r="AL213" s="7">
        <f t="shared" si="22"/>
        <v>0</v>
      </c>
      <c r="AM213" s="7">
        <f t="shared" si="23"/>
        <v>0</v>
      </c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</row>
    <row r="214" spans="1:51" ht="15.75">
      <c r="A214" s="6">
        <v>18699</v>
      </c>
      <c r="B214" s="6" t="s">
        <v>1431</v>
      </c>
      <c r="C214" s="6" t="str">
        <f t="shared" si="18"/>
        <v>Магнитогорский городской округ</v>
      </c>
      <c r="D214" s="6">
        <v>384</v>
      </c>
      <c r="E214" s="6" t="s">
        <v>481</v>
      </c>
      <c r="F214" s="7">
        <v>66492.679999999993</v>
      </c>
      <c r="G214" s="7">
        <f t="shared" si="19"/>
        <v>0</v>
      </c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>
        <f t="shared" si="20"/>
        <v>66492.679999999993</v>
      </c>
      <c r="Y214" s="7">
        <f t="shared" si="21"/>
        <v>0</v>
      </c>
      <c r="Z214" s="7"/>
      <c r="AA214" s="7"/>
      <c r="AB214" s="7"/>
      <c r="AC214" s="7"/>
      <c r="AD214" s="7"/>
      <c r="AE214" s="7"/>
      <c r="AF214" s="7">
        <v>66492.679999999993</v>
      </c>
      <c r="AG214" s="7"/>
      <c r="AH214" s="7"/>
      <c r="AI214" s="7"/>
      <c r="AJ214" s="7"/>
      <c r="AK214" s="7"/>
      <c r="AL214" s="7">
        <f t="shared" si="22"/>
        <v>0</v>
      </c>
      <c r="AM214" s="7">
        <f t="shared" si="23"/>
        <v>0</v>
      </c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</row>
    <row r="215" spans="1:51" ht="15.75">
      <c r="A215" s="6">
        <v>18817</v>
      </c>
      <c r="B215" s="6" t="s">
        <v>1431</v>
      </c>
      <c r="C215" s="6" t="str">
        <f t="shared" si="18"/>
        <v>Магнитогорский городской округ</v>
      </c>
      <c r="D215" s="6">
        <v>385</v>
      </c>
      <c r="E215" s="6" t="s">
        <v>482</v>
      </c>
      <c r="F215" s="7">
        <v>1174798.1399999999</v>
      </c>
      <c r="G215" s="7">
        <f t="shared" si="19"/>
        <v>1155024.1199999999</v>
      </c>
      <c r="H215" s="7"/>
      <c r="I215" s="7">
        <v>813568.7</v>
      </c>
      <c r="J215" s="7">
        <v>341455.42</v>
      </c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>
        <f t="shared" si="20"/>
        <v>0</v>
      </c>
      <c r="Y215" s="7">
        <f t="shared" si="21"/>
        <v>0</v>
      </c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>
        <f t="shared" si="22"/>
        <v>19774.02</v>
      </c>
      <c r="AM215" s="7">
        <f t="shared" si="23"/>
        <v>19774.02</v>
      </c>
      <c r="AN215" s="7"/>
      <c r="AO215" s="7">
        <v>13928.3</v>
      </c>
      <c r="AP215" s="7">
        <v>5845.72</v>
      </c>
      <c r="AQ215" s="7"/>
      <c r="AR215" s="7"/>
      <c r="AS215" s="7"/>
      <c r="AT215" s="7"/>
      <c r="AU215" s="7"/>
      <c r="AV215" s="7"/>
      <c r="AW215" s="7"/>
      <c r="AX215" s="7"/>
      <c r="AY215" s="7"/>
    </row>
    <row r="216" spans="1:51" ht="15.75">
      <c r="A216" s="6">
        <v>19022</v>
      </c>
      <c r="B216" s="6" t="s">
        <v>1431</v>
      </c>
      <c r="C216" s="6" t="str">
        <f t="shared" si="18"/>
        <v>Магнитогорский городской округ</v>
      </c>
      <c r="D216" s="6">
        <v>386</v>
      </c>
      <c r="E216" s="6" t="s">
        <v>483</v>
      </c>
      <c r="F216" s="7">
        <v>2569851.27</v>
      </c>
      <c r="G216" s="7">
        <f t="shared" si="19"/>
        <v>1845284</v>
      </c>
      <c r="H216" s="7"/>
      <c r="I216" s="7">
        <v>576595.19999999995</v>
      </c>
      <c r="J216" s="7">
        <v>298021.98</v>
      </c>
      <c r="K216" s="7">
        <v>970666.82</v>
      </c>
      <c r="L216" s="7"/>
      <c r="M216" s="7"/>
      <c r="N216" s="7"/>
      <c r="O216" s="7"/>
      <c r="P216" s="7">
        <v>497.45454545454498</v>
      </c>
      <c r="Q216" s="7">
        <v>156167.1</v>
      </c>
      <c r="R216" s="7"/>
      <c r="S216" s="7"/>
      <c r="T216" s="7">
        <v>123.40756302521</v>
      </c>
      <c r="U216" s="7">
        <v>525144.84</v>
      </c>
      <c r="V216" s="7"/>
      <c r="W216" s="7"/>
      <c r="X216" s="7">
        <f t="shared" si="20"/>
        <v>0</v>
      </c>
      <c r="Y216" s="7">
        <f t="shared" si="21"/>
        <v>0</v>
      </c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>
        <f t="shared" si="22"/>
        <v>43255.33</v>
      </c>
      <c r="AM216" s="7">
        <f t="shared" si="23"/>
        <v>31591.27</v>
      </c>
      <c r="AN216" s="7"/>
      <c r="AO216" s="7">
        <v>9871.31</v>
      </c>
      <c r="AP216" s="7">
        <v>5102.1400000000003</v>
      </c>
      <c r="AQ216" s="7">
        <v>16617.82</v>
      </c>
      <c r="AR216" s="7"/>
      <c r="AS216" s="7"/>
      <c r="AT216" s="7"/>
      <c r="AU216" s="7">
        <v>2673.58</v>
      </c>
      <c r="AV216" s="7"/>
      <c r="AW216" s="7">
        <v>8990.48</v>
      </c>
      <c r="AX216" s="7"/>
      <c r="AY216" s="7"/>
    </row>
    <row r="217" spans="1:51" ht="15.75">
      <c r="A217" s="6">
        <v>19023</v>
      </c>
      <c r="B217" s="6" t="s">
        <v>1431</v>
      </c>
      <c r="C217" s="6" t="str">
        <f t="shared" si="18"/>
        <v>Магнитогорский городской округ</v>
      </c>
      <c r="D217" s="6">
        <v>387</v>
      </c>
      <c r="E217" s="6" t="s">
        <v>484</v>
      </c>
      <c r="F217" s="7">
        <v>2713459.17</v>
      </c>
      <c r="G217" s="7">
        <f t="shared" si="19"/>
        <v>253683.48</v>
      </c>
      <c r="H217" s="7"/>
      <c r="I217" s="7">
        <v>253683.48</v>
      </c>
      <c r="J217" s="7"/>
      <c r="K217" s="7"/>
      <c r="L217" s="7"/>
      <c r="M217" s="7"/>
      <c r="N217" s="7"/>
      <c r="O217" s="7"/>
      <c r="P217" s="7"/>
      <c r="Q217" s="7"/>
      <c r="R217" s="7">
        <v>986.10215482841204</v>
      </c>
      <c r="S217" s="7">
        <v>2175094.0099999998</v>
      </c>
      <c r="T217" s="7">
        <v>95.084033613445399</v>
      </c>
      <c r="U217" s="7">
        <v>239009.19</v>
      </c>
      <c r="V217" s="7"/>
      <c r="W217" s="7"/>
      <c r="X217" s="7">
        <f t="shared" si="20"/>
        <v>0</v>
      </c>
      <c r="Y217" s="7">
        <f t="shared" si="21"/>
        <v>0</v>
      </c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>
        <f t="shared" si="22"/>
        <v>45672.49</v>
      </c>
      <c r="AM217" s="7">
        <f t="shared" si="23"/>
        <v>4343.0600000000004</v>
      </c>
      <c r="AN217" s="7"/>
      <c r="AO217" s="7">
        <v>4343.0600000000004</v>
      </c>
      <c r="AP217" s="7"/>
      <c r="AQ217" s="7"/>
      <c r="AR217" s="7"/>
      <c r="AS217" s="7"/>
      <c r="AT217" s="7"/>
      <c r="AU217" s="7"/>
      <c r="AV217" s="7">
        <v>37237.599999999999</v>
      </c>
      <c r="AW217" s="7">
        <v>4091.83</v>
      </c>
      <c r="AX217" s="7"/>
      <c r="AY217" s="7"/>
    </row>
    <row r="218" spans="1:51" ht="15.75">
      <c r="A218" s="6">
        <v>19138</v>
      </c>
      <c r="B218" s="6" t="s">
        <v>1431</v>
      </c>
      <c r="C218" s="6" t="str">
        <f t="shared" si="18"/>
        <v>Магнитогорский городской округ</v>
      </c>
      <c r="D218" s="6">
        <v>388</v>
      </c>
      <c r="E218" s="6" t="s">
        <v>485</v>
      </c>
      <c r="F218" s="7">
        <v>48483.05</v>
      </c>
      <c r="G218" s="7">
        <f t="shared" si="19"/>
        <v>0</v>
      </c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>
        <f t="shared" si="20"/>
        <v>48483.05</v>
      </c>
      <c r="Y218" s="7">
        <f t="shared" si="21"/>
        <v>0</v>
      </c>
      <c r="Z218" s="7"/>
      <c r="AA218" s="7"/>
      <c r="AB218" s="7"/>
      <c r="AC218" s="7"/>
      <c r="AD218" s="7"/>
      <c r="AE218" s="7"/>
      <c r="AF218" s="7">
        <v>48483.05</v>
      </c>
      <c r="AG218" s="7"/>
      <c r="AH218" s="7"/>
      <c r="AI218" s="7"/>
      <c r="AJ218" s="7"/>
      <c r="AK218" s="7"/>
      <c r="AL218" s="7">
        <f t="shared" si="22"/>
        <v>0</v>
      </c>
      <c r="AM218" s="7">
        <f t="shared" si="23"/>
        <v>0</v>
      </c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</row>
    <row r="219" spans="1:51" ht="15.75">
      <c r="A219" s="6">
        <v>19143</v>
      </c>
      <c r="B219" s="6" t="s">
        <v>1431</v>
      </c>
      <c r="C219" s="6" t="str">
        <f t="shared" si="18"/>
        <v>Магнитогорский городской округ</v>
      </c>
      <c r="D219" s="6">
        <v>389</v>
      </c>
      <c r="E219" s="6" t="s">
        <v>486</v>
      </c>
      <c r="F219" s="7">
        <v>635793.1</v>
      </c>
      <c r="G219" s="7">
        <f t="shared" si="19"/>
        <v>625103.81999999995</v>
      </c>
      <c r="H219" s="7">
        <v>625103.81999999995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>
        <f t="shared" si="20"/>
        <v>0</v>
      </c>
      <c r="Y219" s="7">
        <f t="shared" si="21"/>
        <v>0</v>
      </c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>
        <f t="shared" si="22"/>
        <v>10689.28</v>
      </c>
      <c r="AM219" s="7">
        <f t="shared" si="23"/>
        <v>10689.28</v>
      </c>
      <c r="AN219" s="7">
        <v>10689.28</v>
      </c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</row>
    <row r="220" spans="1:51" ht="15.75">
      <c r="A220" s="6">
        <v>19144</v>
      </c>
      <c r="B220" s="6" t="s">
        <v>1431</v>
      </c>
      <c r="C220" s="6" t="str">
        <f t="shared" si="18"/>
        <v>Магнитогорский городской округ</v>
      </c>
      <c r="D220" s="6">
        <v>390</v>
      </c>
      <c r="E220" s="6" t="s">
        <v>487</v>
      </c>
      <c r="F220" s="7">
        <v>303611.43</v>
      </c>
      <c r="G220" s="7">
        <f t="shared" si="19"/>
        <v>298506.96000000002</v>
      </c>
      <c r="H220" s="7">
        <v>298506.96000000002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>
        <f t="shared" si="20"/>
        <v>0</v>
      </c>
      <c r="Y220" s="7">
        <f t="shared" si="21"/>
        <v>0</v>
      </c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>
        <f t="shared" si="22"/>
        <v>5104.47</v>
      </c>
      <c r="AM220" s="7">
        <f t="shared" si="23"/>
        <v>5104.47</v>
      </c>
      <c r="AN220" s="7">
        <v>5104.47</v>
      </c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</row>
    <row r="221" spans="1:51" ht="15.75">
      <c r="A221" s="6">
        <v>19328</v>
      </c>
      <c r="B221" s="6" t="s">
        <v>1431</v>
      </c>
      <c r="C221" s="6" t="str">
        <f t="shared" si="18"/>
        <v>Магнитогорский городской округ</v>
      </c>
      <c r="D221" s="6">
        <v>391</v>
      </c>
      <c r="E221" s="6" t="s">
        <v>488</v>
      </c>
      <c r="F221" s="7">
        <v>59882.85</v>
      </c>
      <c r="G221" s="7">
        <f t="shared" si="19"/>
        <v>0</v>
      </c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>
        <f t="shared" si="20"/>
        <v>59882.85</v>
      </c>
      <c r="Y221" s="7">
        <f t="shared" si="21"/>
        <v>0</v>
      </c>
      <c r="Z221" s="7"/>
      <c r="AA221" s="7"/>
      <c r="AB221" s="7"/>
      <c r="AC221" s="7"/>
      <c r="AD221" s="7"/>
      <c r="AE221" s="7"/>
      <c r="AF221" s="7">
        <v>59882.85</v>
      </c>
      <c r="AG221" s="7"/>
      <c r="AH221" s="7"/>
      <c r="AI221" s="7"/>
      <c r="AJ221" s="7"/>
      <c r="AK221" s="7"/>
      <c r="AL221" s="7">
        <f t="shared" si="22"/>
        <v>0</v>
      </c>
      <c r="AM221" s="7">
        <f t="shared" si="23"/>
        <v>0</v>
      </c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</row>
    <row r="222" spans="1:51" ht="15.75">
      <c r="A222" s="6">
        <v>19364</v>
      </c>
      <c r="B222" s="6" t="s">
        <v>1431</v>
      </c>
      <c r="C222" s="6" t="str">
        <f t="shared" si="18"/>
        <v>Магнитогорский городской округ</v>
      </c>
      <c r="D222" s="6">
        <v>392</v>
      </c>
      <c r="E222" s="6" t="s">
        <v>489</v>
      </c>
      <c r="F222" s="7">
        <v>2408157.41</v>
      </c>
      <c r="G222" s="7">
        <f t="shared" si="19"/>
        <v>0</v>
      </c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>
        <v>991.21149241819603</v>
      </c>
      <c r="S222" s="7">
        <v>2058609.6</v>
      </c>
      <c r="T222" s="7">
        <v>95.084033613445399</v>
      </c>
      <c r="U222" s="7">
        <v>309014.09999999998</v>
      </c>
      <c r="V222" s="7"/>
      <c r="W222" s="7"/>
      <c r="X222" s="7">
        <f t="shared" si="20"/>
        <v>0</v>
      </c>
      <c r="Y222" s="7">
        <f t="shared" si="21"/>
        <v>0</v>
      </c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>
        <f t="shared" si="22"/>
        <v>40533.71</v>
      </c>
      <c r="AM222" s="7">
        <f t="shared" si="23"/>
        <v>0</v>
      </c>
      <c r="AN222" s="7"/>
      <c r="AO222" s="7"/>
      <c r="AP222" s="7"/>
      <c r="AQ222" s="7"/>
      <c r="AR222" s="7"/>
      <c r="AS222" s="7"/>
      <c r="AT222" s="7"/>
      <c r="AU222" s="7"/>
      <c r="AV222" s="7">
        <v>35243.39</v>
      </c>
      <c r="AW222" s="7">
        <v>5290.32</v>
      </c>
      <c r="AX222" s="7"/>
      <c r="AY222" s="7"/>
    </row>
    <row r="223" spans="1:51" ht="15.75">
      <c r="A223" s="6">
        <v>19368</v>
      </c>
      <c r="B223" s="6" t="s">
        <v>1431</v>
      </c>
      <c r="C223" s="6" t="str">
        <f t="shared" si="18"/>
        <v>Магнитогорский городской округ</v>
      </c>
      <c r="D223" s="6">
        <v>393</v>
      </c>
      <c r="E223" s="6" t="s">
        <v>490</v>
      </c>
      <c r="F223" s="7">
        <v>2288604.48</v>
      </c>
      <c r="G223" s="7">
        <f t="shared" si="19"/>
        <v>2054764.6800000002</v>
      </c>
      <c r="H223" s="7"/>
      <c r="I223" s="7">
        <v>256517.84</v>
      </c>
      <c r="J223" s="7">
        <v>124718.92</v>
      </c>
      <c r="K223" s="7">
        <v>1354509.02</v>
      </c>
      <c r="L223" s="7">
        <v>319018.90000000002</v>
      </c>
      <c r="M223" s="7"/>
      <c r="N223" s="7"/>
      <c r="O223" s="7"/>
      <c r="P223" s="7"/>
      <c r="Q223" s="7"/>
      <c r="R223" s="7"/>
      <c r="S223" s="7"/>
      <c r="T223" s="7">
        <v>86.991596638655494</v>
      </c>
      <c r="U223" s="7">
        <v>195318.38</v>
      </c>
      <c r="V223" s="7"/>
      <c r="W223" s="7"/>
      <c r="X223" s="7">
        <f t="shared" si="20"/>
        <v>0</v>
      </c>
      <c r="Y223" s="7">
        <f t="shared" si="21"/>
        <v>0</v>
      </c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>
        <f t="shared" si="22"/>
        <v>38521.42</v>
      </c>
      <c r="AM223" s="7">
        <f t="shared" si="23"/>
        <v>35177.57</v>
      </c>
      <c r="AN223" s="7"/>
      <c r="AO223" s="7">
        <v>4391.59</v>
      </c>
      <c r="AP223" s="7">
        <v>2135.19</v>
      </c>
      <c r="AQ223" s="7">
        <v>23189.19</v>
      </c>
      <c r="AR223" s="7">
        <v>5461.6</v>
      </c>
      <c r="AS223" s="7"/>
      <c r="AT223" s="7"/>
      <c r="AU223" s="7"/>
      <c r="AV223" s="7"/>
      <c r="AW223" s="7">
        <v>3343.85</v>
      </c>
      <c r="AX223" s="7"/>
      <c r="AY223" s="7"/>
    </row>
    <row r="224" spans="1:51" ht="15.75">
      <c r="A224" s="6">
        <v>19396</v>
      </c>
      <c r="B224" s="6" t="s">
        <v>1431</v>
      </c>
      <c r="C224" s="6" t="str">
        <f t="shared" si="18"/>
        <v>Магнитогорский городской округ</v>
      </c>
      <c r="D224" s="6">
        <v>394</v>
      </c>
      <c r="E224" s="6" t="s">
        <v>491</v>
      </c>
      <c r="F224" s="7">
        <v>454929.68000000005</v>
      </c>
      <c r="G224" s="7">
        <f t="shared" si="19"/>
        <v>395250.44</v>
      </c>
      <c r="H224" s="7"/>
      <c r="I224" s="7">
        <v>156423.16</v>
      </c>
      <c r="J224" s="7">
        <v>87317.64</v>
      </c>
      <c r="K224" s="7"/>
      <c r="L224" s="7">
        <v>151509.64000000001</v>
      </c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>
        <f t="shared" si="20"/>
        <v>52920.46</v>
      </c>
      <c r="Y224" s="7">
        <f t="shared" si="21"/>
        <v>0</v>
      </c>
      <c r="Z224" s="7"/>
      <c r="AA224" s="7"/>
      <c r="AB224" s="7"/>
      <c r="AC224" s="7"/>
      <c r="AD224" s="7"/>
      <c r="AE224" s="7"/>
      <c r="AF224" s="7">
        <v>52920.46</v>
      </c>
      <c r="AG224" s="7"/>
      <c r="AH224" s="7"/>
      <c r="AI224" s="7"/>
      <c r="AJ224" s="7"/>
      <c r="AK224" s="7"/>
      <c r="AL224" s="7">
        <f t="shared" si="22"/>
        <v>6758.7800000000007</v>
      </c>
      <c r="AM224" s="7">
        <f t="shared" si="23"/>
        <v>6758.7800000000007</v>
      </c>
      <c r="AN224" s="7"/>
      <c r="AO224" s="7">
        <v>2674.84</v>
      </c>
      <c r="AP224" s="7">
        <v>1493.13</v>
      </c>
      <c r="AQ224" s="7"/>
      <c r="AR224" s="7">
        <v>2590.81</v>
      </c>
      <c r="AS224" s="7"/>
      <c r="AT224" s="7"/>
      <c r="AU224" s="7"/>
      <c r="AV224" s="7"/>
      <c r="AW224" s="7"/>
      <c r="AX224" s="7"/>
      <c r="AY224" s="7"/>
    </row>
    <row r="225" spans="1:51" ht="15.75">
      <c r="A225" s="6">
        <v>19505</v>
      </c>
      <c r="B225" s="6" t="s">
        <v>1431</v>
      </c>
      <c r="C225" s="6" t="str">
        <f t="shared" si="18"/>
        <v>Магнитогорский городской округ</v>
      </c>
      <c r="D225" s="6">
        <v>395</v>
      </c>
      <c r="E225" s="6" t="s">
        <v>492</v>
      </c>
      <c r="F225" s="7">
        <v>2267618.9300000002</v>
      </c>
      <c r="G225" s="7">
        <f t="shared" si="19"/>
        <v>0</v>
      </c>
      <c r="H225" s="7"/>
      <c r="I225" s="7"/>
      <c r="J225" s="7"/>
      <c r="K225" s="7"/>
      <c r="L225" s="7"/>
      <c r="M225" s="7"/>
      <c r="N225" s="7">
        <v>1128</v>
      </c>
      <c r="O225" s="7">
        <v>2229494.58</v>
      </c>
      <c r="P225" s="7"/>
      <c r="Q225" s="7"/>
      <c r="R225" s="7"/>
      <c r="S225" s="7"/>
      <c r="T225" s="7"/>
      <c r="U225" s="7"/>
      <c r="V225" s="7"/>
      <c r="W225" s="7"/>
      <c r="X225" s="7">
        <f t="shared" si="20"/>
        <v>0</v>
      </c>
      <c r="Y225" s="7">
        <f t="shared" si="21"/>
        <v>0</v>
      </c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>
        <f t="shared" si="22"/>
        <v>38124.35</v>
      </c>
      <c r="AM225" s="7">
        <f t="shared" si="23"/>
        <v>0</v>
      </c>
      <c r="AN225" s="7"/>
      <c r="AO225" s="7"/>
      <c r="AP225" s="7"/>
      <c r="AQ225" s="7"/>
      <c r="AR225" s="7"/>
      <c r="AS225" s="7"/>
      <c r="AT225" s="7">
        <v>38124.35</v>
      </c>
      <c r="AU225" s="7"/>
      <c r="AV225" s="7"/>
      <c r="AW225" s="7"/>
      <c r="AX225" s="7"/>
      <c r="AY225" s="7"/>
    </row>
    <row r="226" spans="1:51" ht="15.75">
      <c r="A226" s="6">
        <v>19569</v>
      </c>
      <c r="B226" s="6" t="s">
        <v>1431</v>
      </c>
      <c r="C226" s="6" t="str">
        <f t="shared" si="18"/>
        <v>Магнитогорский городской округ</v>
      </c>
      <c r="D226" s="6">
        <v>396</v>
      </c>
      <c r="E226" s="6" t="s">
        <v>493</v>
      </c>
      <c r="F226" s="7">
        <v>2195374.3400000003</v>
      </c>
      <c r="G226" s="7">
        <f t="shared" si="19"/>
        <v>0</v>
      </c>
      <c r="H226" s="7"/>
      <c r="I226" s="7"/>
      <c r="J226" s="7"/>
      <c r="K226" s="7"/>
      <c r="L226" s="7"/>
      <c r="M226" s="7"/>
      <c r="N226" s="7">
        <v>820</v>
      </c>
      <c r="O226" s="7">
        <v>2158464.6</v>
      </c>
      <c r="P226" s="7"/>
      <c r="Q226" s="7"/>
      <c r="R226" s="7"/>
      <c r="S226" s="7"/>
      <c r="T226" s="7"/>
      <c r="U226" s="7"/>
      <c r="V226" s="7"/>
      <c r="W226" s="7"/>
      <c r="X226" s="7">
        <f t="shared" si="20"/>
        <v>0</v>
      </c>
      <c r="Y226" s="7">
        <f t="shared" si="21"/>
        <v>0</v>
      </c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>
        <f t="shared" si="22"/>
        <v>36909.74</v>
      </c>
      <c r="AM226" s="7">
        <f t="shared" si="23"/>
        <v>0</v>
      </c>
      <c r="AN226" s="7"/>
      <c r="AO226" s="7"/>
      <c r="AP226" s="7"/>
      <c r="AQ226" s="7"/>
      <c r="AR226" s="7"/>
      <c r="AS226" s="7"/>
      <c r="AT226" s="7">
        <v>36909.74</v>
      </c>
      <c r="AU226" s="7"/>
      <c r="AV226" s="7"/>
      <c r="AW226" s="7"/>
      <c r="AX226" s="7"/>
      <c r="AY226" s="7"/>
    </row>
    <row r="227" spans="1:51" ht="15.75">
      <c r="A227" s="6">
        <v>20289</v>
      </c>
      <c r="B227" s="6" t="s">
        <v>1431</v>
      </c>
      <c r="C227" s="6" t="str">
        <f t="shared" si="18"/>
        <v>Магнитогорский городской округ</v>
      </c>
      <c r="D227" s="6">
        <v>397</v>
      </c>
      <c r="E227" s="6" t="s">
        <v>494</v>
      </c>
      <c r="F227" s="7">
        <v>307491.65000000002</v>
      </c>
      <c r="G227" s="7">
        <f t="shared" si="19"/>
        <v>302316</v>
      </c>
      <c r="H227" s="7">
        <v>302316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>
        <f t="shared" si="20"/>
        <v>0</v>
      </c>
      <c r="Y227" s="7">
        <f t="shared" si="21"/>
        <v>0</v>
      </c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>
        <f t="shared" si="22"/>
        <v>5175.6499999999996</v>
      </c>
      <c r="AM227" s="7">
        <f t="shared" si="23"/>
        <v>5175.6499999999996</v>
      </c>
      <c r="AN227" s="7">
        <v>5175.6499999999996</v>
      </c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</row>
    <row r="228" spans="1:51" ht="15.75">
      <c r="A228" s="6">
        <v>20350</v>
      </c>
      <c r="B228" s="6" t="s">
        <v>1431</v>
      </c>
      <c r="C228" s="6" t="str">
        <f t="shared" si="18"/>
        <v>Магнитогорский городской округ</v>
      </c>
      <c r="D228" s="6">
        <v>398</v>
      </c>
      <c r="E228" s="6" t="s">
        <v>495</v>
      </c>
      <c r="F228" s="7">
        <v>3258257.6500000004</v>
      </c>
      <c r="G228" s="7">
        <f t="shared" si="19"/>
        <v>607072.24</v>
      </c>
      <c r="H228" s="7">
        <v>480277.7</v>
      </c>
      <c r="I228" s="7"/>
      <c r="J228" s="7">
        <v>126794.54</v>
      </c>
      <c r="K228" s="7"/>
      <c r="L228" s="7"/>
      <c r="M228" s="7"/>
      <c r="N228" s="7"/>
      <c r="O228" s="7"/>
      <c r="P228" s="7">
        <v>580.194055944056</v>
      </c>
      <c r="Q228" s="7">
        <v>225141.64</v>
      </c>
      <c r="R228" s="7">
        <v>847</v>
      </c>
      <c r="S228" s="7">
        <v>1960495.24</v>
      </c>
      <c r="T228" s="7">
        <v>121.384453781513</v>
      </c>
      <c r="U228" s="7">
        <v>410706.08</v>
      </c>
      <c r="V228" s="7"/>
      <c r="W228" s="7"/>
      <c r="X228" s="7">
        <f t="shared" si="20"/>
        <v>0</v>
      </c>
      <c r="Y228" s="7">
        <f t="shared" si="21"/>
        <v>0</v>
      </c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>
        <f t="shared" si="22"/>
        <v>54842.45</v>
      </c>
      <c r="AM228" s="7">
        <f t="shared" si="23"/>
        <v>10393.07</v>
      </c>
      <c r="AN228" s="7">
        <v>8222.35</v>
      </c>
      <c r="AO228" s="7"/>
      <c r="AP228" s="7">
        <v>2170.7199999999998</v>
      </c>
      <c r="AQ228" s="7"/>
      <c r="AR228" s="7"/>
      <c r="AS228" s="7"/>
      <c r="AT228" s="7"/>
      <c r="AU228" s="7">
        <v>3854.42</v>
      </c>
      <c r="AV228" s="7">
        <v>33563.67</v>
      </c>
      <c r="AW228" s="7">
        <v>7031.29</v>
      </c>
      <c r="AX228" s="7"/>
      <c r="AY228" s="7"/>
    </row>
    <row r="229" spans="1:51" ht="15.75">
      <c r="A229" s="6">
        <v>20351</v>
      </c>
      <c r="B229" s="6" t="s">
        <v>1431</v>
      </c>
      <c r="C229" s="6" t="str">
        <f t="shared" si="18"/>
        <v>Магнитогорский городской округ</v>
      </c>
      <c r="D229" s="6">
        <v>399</v>
      </c>
      <c r="E229" s="6" t="s">
        <v>496</v>
      </c>
      <c r="F229" s="7">
        <v>594605.08000000007</v>
      </c>
      <c r="G229" s="7">
        <f t="shared" si="19"/>
        <v>584596.78</v>
      </c>
      <c r="H229" s="7">
        <v>464142.38</v>
      </c>
      <c r="I229" s="7"/>
      <c r="J229" s="7">
        <v>120454.39999999999</v>
      </c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>
        <f t="shared" si="20"/>
        <v>0</v>
      </c>
      <c r="Y229" s="7">
        <f t="shared" si="21"/>
        <v>0</v>
      </c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>
        <f t="shared" si="22"/>
        <v>10008.299999999999</v>
      </c>
      <c r="AM229" s="7">
        <f t="shared" si="23"/>
        <v>10008.299999999999</v>
      </c>
      <c r="AN229" s="7">
        <v>7946.12</v>
      </c>
      <c r="AO229" s="7"/>
      <c r="AP229" s="7">
        <v>2062.1799999999998</v>
      </c>
      <c r="AQ229" s="7"/>
      <c r="AR229" s="7"/>
      <c r="AS229" s="7"/>
      <c r="AT229" s="7"/>
      <c r="AU229" s="7"/>
      <c r="AV229" s="7"/>
      <c r="AW229" s="7"/>
      <c r="AX229" s="7"/>
      <c r="AY229" s="7"/>
    </row>
    <row r="230" spans="1:51" ht="15.75">
      <c r="A230" s="6">
        <v>20352</v>
      </c>
      <c r="B230" s="6" t="s">
        <v>1431</v>
      </c>
      <c r="C230" s="6" t="str">
        <f t="shared" si="18"/>
        <v>Магнитогорский городской округ</v>
      </c>
      <c r="D230" s="6">
        <v>400</v>
      </c>
      <c r="E230" s="6" t="s">
        <v>497</v>
      </c>
      <c r="F230" s="7">
        <v>2118897.9300000002</v>
      </c>
      <c r="G230" s="7">
        <f t="shared" si="19"/>
        <v>497521.04</v>
      </c>
      <c r="H230" s="7">
        <v>383146</v>
      </c>
      <c r="I230" s="7"/>
      <c r="J230" s="7">
        <v>114375.03999999999</v>
      </c>
      <c r="K230" s="7"/>
      <c r="L230" s="7"/>
      <c r="M230" s="7"/>
      <c r="N230" s="7"/>
      <c r="O230" s="7"/>
      <c r="P230" s="7"/>
      <c r="Q230" s="7"/>
      <c r="R230" s="7">
        <v>497</v>
      </c>
      <c r="S230" s="7">
        <v>1585711.94</v>
      </c>
      <c r="T230" s="7"/>
      <c r="U230" s="7"/>
      <c r="V230" s="7"/>
      <c r="W230" s="7"/>
      <c r="X230" s="7">
        <f t="shared" si="20"/>
        <v>0</v>
      </c>
      <c r="Y230" s="7">
        <f t="shared" si="21"/>
        <v>0</v>
      </c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>
        <f t="shared" si="22"/>
        <v>35664.949999999997</v>
      </c>
      <c r="AM230" s="7">
        <f t="shared" si="23"/>
        <v>8517.56</v>
      </c>
      <c r="AN230" s="7">
        <v>6559.46</v>
      </c>
      <c r="AO230" s="7"/>
      <c r="AP230" s="7">
        <v>1958.1</v>
      </c>
      <c r="AQ230" s="7"/>
      <c r="AR230" s="7"/>
      <c r="AS230" s="7"/>
      <c r="AT230" s="7"/>
      <c r="AU230" s="7"/>
      <c r="AV230" s="7">
        <v>27147.39</v>
      </c>
      <c r="AW230" s="7"/>
      <c r="AX230" s="7"/>
      <c r="AY230" s="7"/>
    </row>
    <row r="231" spans="1:51" ht="15.75">
      <c r="A231" s="6">
        <v>20353</v>
      </c>
      <c r="B231" s="6" t="s">
        <v>1431</v>
      </c>
      <c r="C231" s="6" t="str">
        <f t="shared" si="18"/>
        <v>Магнитогорский городской округ</v>
      </c>
      <c r="D231" s="6">
        <v>401</v>
      </c>
      <c r="E231" s="6" t="s">
        <v>498</v>
      </c>
      <c r="F231" s="7">
        <v>2523945.7199999997</v>
      </c>
      <c r="G231" s="7">
        <f t="shared" si="19"/>
        <v>942850.68</v>
      </c>
      <c r="H231" s="7">
        <v>403319.28</v>
      </c>
      <c r="I231" s="7"/>
      <c r="J231" s="7">
        <v>105027.08</v>
      </c>
      <c r="K231" s="7">
        <v>434504.32</v>
      </c>
      <c r="L231" s="7"/>
      <c r="M231" s="7"/>
      <c r="N231" s="7"/>
      <c r="O231" s="7"/>
      <c r="P231" s="7">
        <v>447.40384615384602</v>
      </c>
      <c r="Q231" s="7">
        <v>106113.86</v>
      </c>
      <c r="R231" s="7">
        <v>548</v>
      </c>
      <c r="S231" s="7">
        <v>1188468.6399999999</v>
      </c>
      <c r="T231" s="7">
        <v>89.006302521008394</v>
      </c>
      <c r="U231" s="7">
        <v>244029.9</v>
      </c>
      <c r="V231" s="7"/>
      <c r="W231" s="7"/>
      <c r="X231" s="7">
        <f t="shared" si="20"/>
        <v>0</v>
      </c>
      <c r="Y231" s="7">
        <f t="shared" si="21"/>
        <v>0</v>
      </c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>
        <f t="shared" si="22"/>
        <v>42482.64</v>
      </c>
      <c r="AM231" s="7">
        <f t="shared" si="23"/>
        <v>16141.599999999999</v>
      </c>
      <c r="AN231" s="7">
        <v>6904.83</v>
      </c>
      <c r="AO231" s="7"/>
      <c r="AP231" s="7">
        <v>1798.06</v>
      </c>
      <c r="AQ231" s="7">
        <v>7438.71</v>
      </c>
      <c r="AR231" s="7"/>
      <c r="AS231" s="7"/>
      <c r="AT231" s="7"/>
      <c r="AU231" s="7">
        <v>1816.67</v>
      </c>
      <c r="AV231" s="7">
        <v>20346.580000000002</v>
      </c>
      <c r="AW231" s="7">
        <v>4177.79</v>
      </c>
      <c r="AX231" s="7"/>
      <c r="AY231" s="7"/>
    </row>
    <row r="232" spans="1:51" ht="15.75">
      <c r="A232" s="6">
        <v>20357</v>
      </c>
      <c r="B232" s="6" t="s">
        <v>1431</v>
      </c>
      <c r="C232" s="6" t="str">
        <f t="shared" si="18"/>
        <v>Магнитогорский городской округ</v>
      </c>
      <c r="D232" s="6">
        <v>402</v>
      </c>
      <c r="E232" s="6" t="s">
        <v>499</v>
      </c>
      <c r="F232" s="7">
        <v>440289.15</v>
      </c>
      <c r="G232" s="7">
        <f t="shared" si="19"/>
        <v>432878.28</v>
      </c>
      <c r="H232" s="7">
        <v>338676.52</v>
      </c>
      <c r="I232" s="7"/>
      <c r="J232" s="7">
        <v>94201.76</v>
      </c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>
        <f t="shared" si="20"/>
        <v>0</v>
      </c>
      <c r="Y232" s="7">
        <f t="shared" si="21"/>
        <v>0</v>
      </c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>
        <f t="shared" si="22"/>
        <v>7410.8700000000008</v>
      </c>
      <c r="AM232" s="7">
        <f t="shared" si="23"/>
        <v>7410.8700000000008</v>
      </c>
      <c r="AN232" s="7">
        <v>5798.14</v>
      </c>
      <c r="AO232" s="7"/>
      <c r="AP232" s="7">
        <v>1612.73</v>
      </c>
      <c r="AQ232" s="7"/>
      <c r="AR232" s="7"/>
      <c r="AS232" s="7"/>
      <c r="AT232" s="7"/>
      <c r="AU232" s="7"/>
      <c r="AV232" s="7"/>
      <c r="AW232" s="7"/>
      <c r="AX232" s="7"/>
      <c r="AY232" s="7"/>
    </row>
    <row r="233" spans="1:51" ht="15.75">
      <c r="A233" s="6">
        <v>22068</v>
      </c>
      <c r="B233" s="6" t="s">
        <v>1431</v>
      </c>
      <c r="C233" s="6" t="str">
        <f t="shared" si="18"/>
        <v>Магнитогорский городской округ</v>
      </c>
      <c r="D233" s="6">
        <v>403</v>
      </c>
      <c r="E233" s="6" t="s">
        <v>500</v>
      </c>
      <c r="F233" s="7">
        <v>1129804.9700000002</v>
      </c>
      <c r="G233" s="7">
        <f t="shared" si="19"/>
        <v>1024084.24</v>
      </c>
      <c r="H233" s="7"/>
      <c r="I233" s="7">
        <v>572045.12</v>
      </c>
      <c r="J233" s="7">
        <v>254662.88</v>
      </c>
      <c r="K233" s="7"/>
      <c r="L233" s="7">
        <v>197376.24</v>
      </c>
      <c r="M233" s="7"/>
      <c r="N233" s="7"/>
      <c r="O233" s="7"/>
      <c r="P233" s="7">
        <v>681</v>
      </c>
      <c r="Q233" s="7">
        <v>86704.04</v>
      </c>
      <c r="R233" s="7"/>
      <c r="S233" s="7"/>
      <c r="T233" s="7"/>
      <c r="U233" s="7"/>
      <c r="V233" s="7"/>
      <c r="W233" s="7"/>
      <c r="X233" s="7">
        <f t="shared" si="20"/>
        <v>0</v>
      </c>
      <c r="Y233" s="7">
        <f t="shared" si="21"/>
        <v>0</v>
      </c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>
        <f t="shared" si="22"/>
        <v>19016.689999999999</v>
      </c>
      <c r="AM233" s="7">
        <f t="shared" si="23"/>
        <v>17532.32</v>
      </c>
      <c r="AN233" s="7"/>
      <c r="AO233" s="7">
        <v>9793.41</v>
      </c>
      <c r="AP233" s="7">
        <v>4359.83</v>
      </c>
      <c r="AQ233" s="7"/>
      <c r="AR233" s="7">
        <v>3379.08</v>
      </c>
      <c r="AS233" s="7"/>
      <c r="AT233" s="7"/>
      <c r="AU233" s="7">
        <v>1484.37</v>
      </c>
      <c r="AV233" s="7"/>
      <c r="AW233" s="7"/>
      <c r="AX233" s="7"/>
      <c r="AY233" s="7"/>
    </row>
    <row r="234" spans="1:51" ht="15.75">
      <c r="A234" s="6">
        <v>22069</v>
      </c>
      <c r="B234" s="6" t="s">
        <v>1431</v>
      </c>
      <c r="C234" s="6" t="str">
        <f t="shared" si="18"/>
        <v>Магнитогорский городской округ</v>
      </c>
      <c r="D234" s="6">
        <v>404</v>
      </c>
      <c r="E234" s="6" t="s">
        <v>501</v>
      </c>
      <c r="F234" s="7">
        <v>1486806.89</v>
      </c>
      <c r="G234" s="7">
        <f t="shared" si="19"/>
        <v>1461781.2</v>
      </c>
      <c r="H234" s="7"/>
      <c r="I234" s="7">
        <v>595965.6</v>
      </c>
      <c r="J234" s="7">
        <v>244804.8</v>
      </c>
      <c r="K234" s="7"/>
      <c r="L234" s="7">
        <v>621010.80000000005</v>
      </c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>
        <f t="shared" si="20"/>
        <v>0</v>
      </c>
      <c r="Y234" s="7">
        <f t="shared" si="21"/>
        <v>0</v>
      </c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>
        <f t="shared" si="22"/>
        <v>25025.690000000002</v>
      </c>
      <c r="AM234" s="7">
        <f t="shared" si="23"/>
        <v>25025.690000000002</v>
      </c>
      <c r="AN234" s="7"/>
      <c r="AO234" s="7">
        <v>10202.93</v>
      </c>
      <c r="AP234" s="7">
        <v>4191.0600000000004</v>
      </c>
      <c r="AQ234" s="7"/>
      <c r="AR234" s="7">
        <v>10631.7</v>
      </c>
      <c r="AS234" s="7"/>
      <c r="AT234" s="7"/>
      <c r="AU234" s="7"/>
      <c r="AV234" s="7"/>
      <c r="AW234" s="7"/>
      <c r="AX234" s="7"/>
      <c r="AY234" s="7"/>
    </row>
    <row r="235" spans="1:51" ht="15.75">
      <c r="A235" s="6">
        <v>22116</v>
      </c>
      <c r="B235" s="6" t="s">
        <v>1431</v>
      </c>
      <c r="C235" s="6" t="str">
        <f t="shared" si="18"/>
        <v>Магнитогорский городской округ</v>
      </c>
      <c r="D235" s="6">
        <v>405</v>
      </c>
      <c r="E235" s="6" t="s">
        <v>502</v>
      </c>
      <c r="F235" s="7">
        <v>915701.01</v>
      </c>
      <c r="G235" s="7">
        <f t="shared" si="19"/>
        <v>735570.7</v>
      </c>
      <c r="H235" s="7"/>
      <c r="I235" s="7"/>
      <c r="J235" s="7"/>
      <c r="K235" s="7">
        <v>407669.94</v>
      </c>
      <c r="L235" s="7">
        <v>327900.76</v>
      </c>
      <c r="M235" s="7"/>
      <c r="N235" s="7"/>
      <c r="O235" s="7"/>
      <c r="P235" s="7">
        <v>301.89999999999998</v>
      </c>
      <c r="Q235" s="7">
        <v>164717.38</v>
      </c>
      <c r="R235" s="7"/>
      <c r="S235" s="7"/>
      <c r="T235" s="7"/>
      <c r="U235" s="7"/>
      <c r="V235" s="7"/>
      <c r="W235" s="7"/>
      <c r="X235" s="7">
        <f t="shared" si="20"/>
        <v>0</v>
      </c>
      <c r="Y235" s="7">
        <f t="shared" si="21"/>
        <v>0</v>
      </c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>
        <f t="shared" si="22"/>
        <v>15412.93</v>
      </c>
      <c r="AM235" s="7">
        <f t="shared" si="23"/>
        <v>12592.970000000001</v>
      </c>
      <c r="AN235" s="7"/>
      <c r="AO235" s="7"/>
      <c r="AP235" s="7"/>
      <c r="AQ235" s="7">
        <v>6979.31</v>
      </c>
      <c r="AR235" s="7">
        <v>5613.66</v>
      </c>
      <c r="AS235" s="7"/>
      <c r="AT235" s="7"/>
      <c r="AU235" s="7">
        <v>2819.96</v>
      </c>
      <c r="AV235" s="7"/>
      <c r="AW235" s="7"/>
      <c r="AX235" s="7"/>
      <c r="AY235" s="7"/>
    </row>
    <row r="236" spans="1:51" ht="15.75">
      <c r="A236" s="6">
        <v>22305</v>
      </c>
      <c r="B236" s="6" t="s">
        <v>1431</v>
      </c>
      <c r="C236" s="6" t="str">
        <f t="shared" si="18"/>
        <v>Магнитогорский городской округ</v>
      </c>
      <c r="D236" s="6">
        <v>406</v>
      </c>
      <c r="E236" s="6" t="s">
        <v>503</v>
      </c>
      <c r="F236" s="7">
        <v>1262919.7100000002</v>
      </c>
      <c r="G236" s="7">
        <f t="shared" si="19"/>
        <v>0</v>
      </c>
      <c r="H236" s="7"/>
      <c r="I236" s="7"/>
      <c r="J236" s="7"/>
      <c r="K236" s="7"/>
      <c r="L236" s="7"/>
      <c r="M236" s="7"/>
      <c r="N236" s="7">
        <v>766</v>
      </c>
      <c r="O236" s="7">
        <v>1241686.8600000001</v>
      </c>
      <c r="P236" s="7"/>
      <c r="Q236" s="7"/>
      <c r="R236" s="7"/>
      <c r="S236" s="7"/>
      <c r="T236" s="7"/>
      <c r="U236" s="7"/>
      <c r="V236" s="7"/>
      <c r="W236" s="7"/>
      <c r="X236" s="7">
        <f t="shared" si="20"/>
        <v>0</v>
      </c>
      <c r="Y236" s="7">
        <f t="shared" si="21"/>
        <v>0</v>
      </c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>
        <f t="shared" si="22"/>
        <v>21232.85</v>
      </c>
      <c r="AM236" s="7">
        <f t="shared" si="23"/>
        <v>0</v>
      </c>
      <c r="AN236" s="7"/>
      <c r="AO236" s="7"/>
      <c r="AP236" s="7"/>
      <c r="AQ236" s="7"/>
      <c r="AR236" s="7"/>
      <c r="AS236" s="7"/>
      <c r="AT236" s="7">
        <v>21232.85</v>
      </c>
      <c r="AU236" s="7"/>
      <c r="AV236" s="7"/>
      <c r="AW236" s="7"/>
      <c r="AX236" s="7"/>
      <c r="AY236" s="7"/>
    </row>
    <row r="237" spans="1:51" ht="15.75">
      <c r="A237" s="6">
        <v>22313</v>
      </c>
      <c r="B237" s="6" t="s">
        <v>1431</v>
      </c>
      <c r="C237" s="6" t="str">
        <f t="shared" si="18"/>
        <v>Магнитогорский городской округ</v>
      </c>
      <c r="D237" s="6">
        <v>407</v>
      </c>
      <c r="E237" s="6" t="s">
        <v>504</v>
      </c>
      <c r="F237" s="7">
        <v>1209994.93</v>
      </c>
      <c r="G237" s="7">
        <f t="shared" si="19"/>
        <v>0</v>
      </c>
      <c r="H237" s="7"/>
      <c r="I237" s="7"/>
      <c r="J237" s="7"/>
      <c r="K237" s="7"/>
      <c r="L237" s="7"/>
      <c r="M237" s="7"/>
      <c r="N237" s="7">
        <v>723</v>
      </c>
      <c r="O237" s="7">
        <v>1189651.8899999999</v>
      </c>
      <c r="P237" s="7"/>
      <c r="Q237" s="7"/>
      <c r="R237" s="7"/>
      <c r="S237" s="7"/>
      <c r="T237" s="7"/>
      <c r="U237" s="7"/>
      <c r="V237" s="7"/>
      <c r="W237" s="7"/>
      <c r="X237" s="7">
        <f t="shared" si="20"/>
        <v>0</v>
      </c>
      <c r="Y237" s="7">
        <f t="shared" si="21"/>
        <v>0</v>
      </c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>
        <f t="shared" si="22"/>
        <v>20343.04</v>
      </c>
      <c r="AM237" s="7">
        <f t="shared" si="23"/>
        <v>0</v>
      </c>
      <c r="AN237" s="7"/>
      <c r="AO237" s="7"/>
      <c r="AP237" s="7"/>
      <c r="AQ237" s="7"/>
      <c r="AR237" s="7"/>
      <c r="AS237" s="7"/>
      <c r="AT237" s="7">
        <v>20343.04</v>
      </c>
      <c r="AU237" s="7"/>
      <c r="AV237" s="7"/>
      <c r="AW237" s="7"/>
      <c r="AX237" s="7"/>
      <c r="AY237" s="7"/>
    </row>
    <row r="238" spans="1:51" ht="15.75">
      <c r="A238" s="6">
        <v>22314</v>
      </c>
      <c r="B238" s="6" t="s">
        <v>1431</v>
      </c>
      <c r="C238" s="6" t="str">
        <f t="shared" si="18"/>
        <v>Магнитогорский городской округ</v>
      </c>
      <c r="D238" s="6">
        <v>408</v>
      </c>
      <c r="E238" s="6" t="s">
        <v>505</v>
      </c>
      <c r="F238" s="7">
        <v>1609622.33</v>
      </c>
      <c r="G238" s="7">
        <f t="shared" si="19"/>
        <v>0</v>
      </c>
      <c r="H238" s="7"/>
      <c r="I238" s="7"/>
      <c r="J238" s="7"/>
      <c r="K238" s="7"/>
      <c r="L238" s="7"/>
      <c r="M238" s="7"/>
      <c r="N238" s="7">
        <v>974</v>
      </c>
      <c r="O238" s="7">
        <v>1582560.54</v>
      </c>
      <c r="P238" s="7"/>
      <c r="Q238" s="7"/>
      <c r="R238" s="7"/>
      <c r="S238" s="7"/>
      <c r="T238" s="7"/>
      <c r="U238" s="7"/>
      <c r="V238" s="7"/>
      <c r="W238" s="7"/>
      <c r="X238" s="7">
        <f t="shared" si="20"/>
        <v>0</v>
      </c>
      <c r="Y238" s="7">
        <f t="shared" si="21"/>
        <v>0</v>
      </c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>
        <f t="shared" si="22"/>
        <v>27061.79</v>
      </c>
      <c r="AM238" s="7">
        <f t="shared" si="23"/>
        <v>0</v>
      </c>
      <c r="AN238" s="7"/>
      <c r="AO238" s="7"/>
      <c r="AP238" s="7"/>
      <c r="AQ238" s="7"/>
      <c r="AR238" s="7"/>
      <c r="AS238" s="7"/>
      <c r="AT238" s="7">
        <v>27061.79</v>
      </c>
      <c r="AU238" s="7"/>
      <c r="AV238" s="7"/>
      <c r="AW238" s="7"/>
      <c r="AX238" s="7"/>
      <c r="AY238" s="7"/>
    </row>
    <row r="239" spans="1:51" ht="15.75">
      <c r="A239" s="6">
        <v>22799</v>
      </c>
      <c r="B239" s="6" t="s">
        <v>1431</v>
      </c>
      <c r="C239" s="6" t="str">
        <f t="shared" si="18"/>
        <v>Магнитогорский городской округ</v>
      </c>
      <c r="D239" s="6">
        <v>409</v>
      </c>
      <c r="E239" s="6" t="s">
        <v>506</v>
      </c>
      <c r="F239" s="7">
        <v>145626.46</v>
      </c>
      <c r="G239" s="7">
        <f t="shared" si="19"/>
        <v>0</v>
      </c>
      <c r="H239" s="7"/>
      <c r="I239" s="7"/>
      <c r="J239" s="7"/>
      <c r="K239" s="7"/>
      <c r="L239" s="7"/>
      <c r="M239" s="7"/>
      <c r="N239" s="7"/>
      <c r="O239" s="7"/>
      <c r="P239" s="7">
        <v>255.7</v>
      </c>
      <c r="Q239" s="7">
        <v>143175.29999999999</v>
      </c>
      <c r="R239" s="7"/>
      <c r="S239" s="7"/>
      <c r="T239" s="7"/>
      <c r="U239" s="7"/>
      <c r="V239" s="7"/>
      <c r="W239" s="7"/>
      <c r="X239" s="7">
        <f t="shared" si="20"/>
        <v>0</v>
      </c>
      <c r="Y239" s="7">
        <f t="shared" si="21"/>
        <v>0</v>
      </c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>
        <f t="shared" si="22"/>
        <v>2451.16</v>
      </c>
      <c r="AM239" s="7">
        <f t="shared" si="23"/>
        <v>0</v>
      </c>
      <c r="AN239" s="7"/>
      <c r="AO239" s="7"/>
      <c r="AP239" s="7"/>
      <c r="AQ239" s="7"/>
      <c r="AR239" s="7"/>
      <c r="AS239" s="7"/>
      <c r="AT239" s="7"/>
      <c r="AU239" s="7">
        <v>2451.16</v>
      </c>
      <c r="AV239" s="7"/>
      <c r="AW239" s="7"/>
      <c r="AX239" s="7"/>
      <c r="AY239" s="7"/>
    </row>
    <row r="240" spans="1:51" ht="15.75">
      <c r="A240" s="6">
        <v>24353</v>
      </c>
      <c r="B240" s="6" t="s">
        <v>1431</v>
      </c>
      <c r="C240" s="6" t="str">
        <f t="shared" si="18"/>
        <v>Магнитогорский городской округ</v>
      </c>
      <c r="D240" s="6">
        <v>410</v>
      </c>
      <c r="E240" s="6" t="s">
        <v>507</v>
      </c>
      <c r="F240" s="7">
        <v>1342893.6800000002</v>
      </c>
      <c r="G240" s="7">
        <f t="shared" si="19"/>
        <v>940012.78</v>
      </c>
      <c r="H240" s="7">
        <v>940012.78</v>
      </c>
      <c r="I240" s="7"/>
      <c r="J240" s="7"/>
      <c r="K240" s="7"/>
      <c r="L240" s="7"/>
      <c r="M240" s="7"/>
      <c r="N240" s="7"/>
      <c r="O240" s="7"/>
      <c r="P240" s="7">
        <v>665.7</v>
      </c>
      <c r="Q240" s="7">
        <v>380277.53</v>
      </c>
      <c r="R240" s="7"/>
      <c r="S240" s="7"/>
      <c r="T240" s="7"/>
      <c r="U240" s="7"/>
      <c r="V240" s="7"/>
      <c r="W240" s="7"/>
      <c r="X240" s="7">
        <f t="shared" si="20"/>
        <v>0</v>
      </c>
      <c r="Y240" s="7">
        <f t="shared" si="21"/>
        <v>0</v>
      </c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>
        <f t="shared" si="22"/>
        <v>22603.370000000003</v>
      </c>
      <c r="AM240" s="7">
        <f t="shared" si="23"/>
        <v>16093.02</v>
      </c>
      <c r="AN240" s="7">
        <v>16093.02</v>
      </c>
      <c r="AO240" s="7"/>
      <c r="AP240" s="7"/>
      <c r="AQ240" s="7"/>
      <c r="AR240" s="7"/>
      <c r="AS240" s="7"/>
      <c r="AT240" s="7"/>
      <c r="AU240" s="7">
        <v>6510.35</v>
      </c>
      <c r="AV240" s="7"/>
      <c r="AW240" s="7"/>
      <c r="AX240" s="7"/>
      <c r="AY240" s="7"/>
    </row>
    <row r="241" spans="1:51" ht="15.75">
      <c r="A241" s="6">
        <v>24544</v>
      </c>
      <c r="B241" s="6" t="s">
        <v>1431</v>
      </c>
      <c r="C241" s="6" t="str">
        <f t="shared" si="18"/>
        <v>Магнитогорский городской округ</v>
      </c>
      <c r="D241" s="6">
        <v>411</v>
      </c>
      <c r="E241" s="6" t="s">
        <v>508</v>
      </c>
      <c r="F241" s="7">
        <v>391956.35</v>
      </c>
      <c r="G241" s="7">
        <f t="shared" si="19"/>
        <v>385359</v>
      </c>
      <c r="H241" s="7"/>
      <c r="I241" s="7">
        <v>146289</v>
      </c>
      <c r="J241" s="7">
        <v>90350</v>
      </c>
      <c r="K241" s="7"/>
      <c r="L241" s="7">
        <v>148720</v>
      </c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>
        <f t="shared" si="20"/>
        <v>0</v>
      </c>
      <c r="Y241" s="7">
        <f t="shared" si="21"/>
        <v>0</v>
      </c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>
        <f t="shared" si="22"/>
        <v>6597.35</v>
      </c>
      <c r="AM241" s="7">
        <f t="shared" si="23"/>
        <v>6597.35</v>
      </c>
      <c r="AN241" s="7"/>
      <c r="AO241" s="7">
        <v>2504.4699999999998</v>
      </c>
      <c r="AP241" s="7">
        <v>1546.79</v>
      </c>
      <c r="AQ241" s="7"/>
      <c r="AR241" s="7">
        <v>2546.09</v>
      </c>
      <c r="AS241" s="7"/>
      <c r="AT241" s="7"/>
      <c r="AU241" s="7"/>
      <c r="AV241" s="7"/>
      <c r="AW241" s="7"/>
      <c r="AX241" s="7"/>
      <c r="AY241" s="7"/>
    </row>
    <row r="242" spans="1:51" ht="15.75">
      <c r="A242" s="6">
        <v>24691</v>
      </c>
      <c r="B242" s="6" t="s">
        <v>1431</v>
      </c>
      <c r="C242" s="6" t="str">
        <f t="shared" si="18"/>
        <v>Магнитогорский городской округ</v>
      </c>
      <c r="D242" s="6">
        <v>412</v>
      </c>
      <c r="E242" s="6" t="s">
        <v>509</v>
      </c>
      <c r="F242" s="7">
        <v>664947.84</v>
      </c>
      <c r="G242" s="7">
        <f t="shared" si="19"/>
        <v>653768.4</v>
      </c>
      <c r="H242" s="7">
        <v>653768.4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>
        <f t="shared" si="20"/>
        <v>0</v>
      </c>
      <c r="Y242" s="7">
        <f t="shared" si="21"/>
        <v>0</v>
      </c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>
        <f t="shared" si="22"/>
        <v>11179.44</v>
      </c>
      <c r="AM242" s="7">
        <f t="shared" si="23"/>
        <v>11179.44</v>
      </c>
      <c r="AN242" s="7">
        <v>11179.44</v>
      </c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</row>
    <row r="243" spans="1:51" ht="15.75">
      <c r="A243" s="6">
        <v>25557</v>
      </c>
      <c r="B243" s="6" t="s">
        <v>1431</v>
      </c>
      <c r="C243" s="6" t="str">
        <f t="shared" si="18"/>
        <v>Магнитогорский городской округ</v>
      </c>
      <c r="D243" s="6">
        <v>413</v>
      </c>
      <c r="E243" s="6" t="s">
        <v>510</v>
      </c>
      <c r="F243" s="7">
        <v>1516810.16</v>
      </c>
      <c r="G243" s="7">
        <f t="shared" si="19"/>
        <v>0</v>
      </c>
      <c r="H243" s="7"/>
      <c r="I243" s="7"/>
      <c r="J243" s="7"/>
      <c r="K243" s="7"/>
      <c r="L243" s="7"/>
      <c r="M243" s="7"/>
      <c r="N243" s="7">
        <v>708</v>
      </c>
      <c r="O243" s="7">
        <v>1491308.78</v>
      </c>
      <c r="P243" s="7"/>
      <c r="Q243" s="7"/>
      <c r="R243" s="7"/>
      <c r="S243" s="7"/>
      <c r="T243" s="7"/>
      <c r="U243" s="7"/>
      <c r="V243" s="7"/>
      <c r="W243" s="7"/>
      <c r="X243" s="7">
        <f t="shared" si="20"/>
        <v>0</v>
      </c>
      <c r="Y243" s="7">
        <f t="shared" si="21"/>
        <v>0</v>
      </c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>
        <f t="shared" si="22"/>
        <v>25501.38</v>
      </c>
      <c r="AM243" s="7">
        <f t="shared" si="23"/>
        <v>0</v>
      </c>
      <c r="AN243" s="7"/>
      <c r="AO243" s="7"/>
      <c r="AP243" s="7"/>
      <c r="AQ243" s="7"/>
      <c r="AR243" s="7"/>
      <c r="AS243" s="7"/>
      <c r="AT243" s="7">
        <v>25501.38</v>
      </c>
      <c r="AU243" s="7"/>
      <c r="AV243" s="7"/>
      <c r="AW243" s="7"/>
      <c r="AX243" s="7"/>
      <c r="AY243" s="7"/>
    </row>
    <row r="244" spans="1:51" ht="15.75">
      <c r="A244" s="6">
        <v>26428</v>
      </c>
      <c r="B244" s="6" t="s">
        <v>1431</v>
      </c>
      <c r="C244" s="6" t="str">
        <f t="shared" si="18"/>
        <v>Магнитогорский городской округ</v>
      </c>
      <c r="D244" s="6">
        <v>414</v>
      </c>
      <c r="E244" s="6" t="s">
        <v>511</v>
      </c>
      <c r="F244" s="7">
        <v>158048.24</v>
      </c>
      <c r="G244" s="7">
        <f t="shared" si="19"/>
        <v>155388</v>
      </c>
      <c r="H244" s="7"/>
      <c r="I244" s="7"/>
      <c r="J244" s="7">
        <v>155388</v>
      </c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>
        <f t="shared" si="20"/>
        <v>0</v>
      </c>
      <c r="Y244" s="7">
        <f t="shared" si="21"/>
        <v>0</v>
      </c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>
        <f t="shared" si="22"/>
        <v>2660.24</v>
      </c>
      <c r="AM244" s="7">
        <f t="shared" si="23"/>
        <v>2660.24</v>
      </c>
      <c r="AN244" s="7"/>
      <c r="AO244" s="7"/>
      <c r="AP244" s="7">
        <v>2660.24</v>
      </c>
      <c r="AQ244" s="7"/>
      <c r="AR244" s="7"/>
      <c r="AS244" s="7"/>
      <c r="AT244" s="7"/>
      <c r="AU244" s="7"/>
      <c r="AV244" s="7"/>
      <c r="AW244" s="7"/>
      <c r="AX244" s="7"/>
      <c r="AY244" s="7"/>
    </row>
    <row r="245" spans="1:51" ht="15.75">
      <c r="A245" s="6" t="s">
        <v>512</v>
      </c>
      <c r="B245" s="6" t="s">
        <v>1431</v>
      </c>
      <c r="C245" s="6" t="str">
        <f t="shared" si="18"/>
        <v>Магнитогорский городской округ, итого:</v>
      </c>
      <c r="D245" s="6" t="s">
        <v>513</v>
      </c>
      <c r="E245" s="6"/>
      <c r="F245" s="7">
        <v>153790996.53000009</v>
      </c>
      <c r="G245" s="7">
        <f t="shared" si="19"/>
        <v>62776959.360000007</v>
      </c>
      <c r="H245" s="7">
        <v>20163275.879999999</v>
      </c>
      <c r="I245" s="7">
        <v>10548846.640000002</v>
      </c>
      <c r="J245" s="7">
        <v>6093759.54</v>
      </c>
      <c r="K245" s="7">
        <v>18882172.559999999</v>
      </c>
      <c r="L245" s="7">
        <v>7088904.7399999993</v>
      </c>
      <c r="M245" s="7"/>
      <c r="N245" s="7"/>
      <c r="O245" s="7">
        <v>44772695.240000002</v>
      </c>
      <c r="P245" s="7"/>
      <c r="Q245" s="7">
        <v>4394275.2799999993</v>
      </c>
      <c r="R245" s="7"/>
      <c r="S245" s="7">
        <v>28052775.410000004</v>
      </c>
      <c r="T245" s="7"/>
      <c r="U245" s="7">
        <v>7926373.4900000002</v>
      </c>
      <c r="V245" s="7"/>
      <c r="W245" s="7"/>
      <c r="X245" s="7">
        <f t="shared" si="20"/>
        <v>3330750.8200000003</v>
      </c>
      <c r="Y245" s="7">
        <f t="shared" si="21"/>
        <v>638184.55000000005</v>
      </c>
      <c r="Z245" s="7">
        <v>638184.55000000005</v>
      </c>
      <c r="AA245" s="7"/>
      <c r="AB245" s="7"/>
      <c r="AC245" s="7"/>
      <c r="AD245" s="7"/>
      <c r="AE245" s="7"/>
      <c r="AF245" s="7">
        <v>2495860.0300000003</v>
      </c>
      <c r="AG245" s="7"/>
      <c r="AH245" s="7">
        <v>196706.24</v>
      </c>
      <c r="AI245" s="7"/>
      <c r="AJ245" s="7"/>
      <c r="AK245" s="7"/>
      <c r="AL245" s="7">
        <f t="shared" si="22"/>
        <v>2537166.9300000002</v>
      </c>
      <c r="AM245" s="7">
        <f t="shared" si="23"/>
        <v>1074454.8999999999</v>
      </c>
      <c r="AN245" s="7">
        <v>345006.76000000007</v>
      </c>
      <c r="AO245" s="7">
        <v>180556.75</v>
      </c>
      <c r="AP245" s="7">
        <v>104305.36</v>
      </c>
      <c r="AQ245" s="7">
        <v>323262.78000000003</v>
      </c>
      <c r="AR245" s="7">
        <v>121323.25</v>
      </c>
      <c r="AS245" s="7"/>
      <c r="AT245" s="7">
        <v>766130.04000000015</v>
      </c>
      <c r="AU245" s="7">
        <v>75229.950000000012</v>
      </c>
      <c r="AV245" s="7">
        <v>480189.21</v>
      </c>
      <c r="AW245" s="7">
        <v>141162.83000000002</v>
      </c>
      <c r="AX245" s="7"/>
      <c r="AY245" s="7"/>
    </row>
    <row r="246" spans="1:51" ht="15.75">
      <c r="A246" s="6" t="s">
        <v>514</v>
      </c>
      <c r="B246" s="6" t="s">
        <v>1431</v>
      </c>
      <c r="C246" s="6" t="str">
        <f t="shared" si="18"/>
        <v>Миасский городской округ</v>
      </c>
      <c r="D246" s="6" t="s">
        <v>514</v>
      </c>
      <c r="E246" s="6"/>
      <c r="F246" s="7"/>
      <c r="G246" s="7">
        <f t="shared" si="19"/>
        <v>0</v>
      </c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>
        <f t="shared" si="20"/>
        <v>0</v>
      </c>
      <c r="Y246" s="7">
        <f t="shared" si="21"/>
        <v>0</v>
      </c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>
        <f t="shared" si="22"/>
        <v>0</v>
      </c>
      <c r="AM246" s="7">
        <f t="shared" si="23"/>
        <v>0</v>
      </c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</row>
    <row r="247" spans="1:51" ht="15.75">
      <c r="A247" s="6">
        <v>90</v>
      </c>
      <c r="B247" s="6" t="s">
        <v>1431</v>
      </c>
      <c r="C247" s="6" t="str">
        <f t="shared" si="18"/>
        <v>Миасский городской округ</v>
      </c>
      <c r="D247" s="6">
        <v>415</v>
      </c>
      <c r="E247" s="6" t="s">
        <v>515</v>
      </c>
      <c r="F247" s="7">
        <v>139988.54</v>
      </c>
      <c r="G247" s="7">
        <f t="shared" si="19"/>
        <v>0</v>
      </c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>
        <f t="shared" si="20"/>
        <v>139988.54</v>
      </c>
      <c r="Y247" s="7">
        <f t="shared" si="21"/>
        <v>60160.98</v>
      </c>
      <c r="Z247" s="7">
        <v>60160.98</v>
      </c>
      <c r="AA247" s="7"/>
      <c r="AB247" s="7"/>
      <c r="AC247" s="7"/>
      <c r="AD247" s="7"/>
      <c r="AE247" s="7"/>
      <c r="AF247" s="7">
        <v>79827.56</v>
      </c>
      <c r="AG247" s="7"/>
      <c r="AH247" s="7"/>
      <c r="AI247" s="7"/>
      <c r="AJ247" s="7"/>
      <c r="AK247" s="7"/>
      <c r="AL247" s="7">
        <f t="shared" si="22"/>
        <v>0</v>
      </c>
      <c r="AM247" s="7">
        <f t="shared" si="23"/>
        <v>0</v>
      </c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</row>
    <row r="248" spans="1:51" ht="15.75">
      <c r="A248" s="6">
        <v>91</v>
      </c>
      <c r="B248" s="6" t="s">
        <v>1431</v>
      </c>
      <c r="C248" s="6" t="str">
        <f t="shared" si="18"/>
        <v>Миасский городской округ</v>
      </c>
      <c r="D248" s="6">
        <v>416</v>
      </c>
      <c r="E248" s="6" t="s">
        <v>516</v>
      </c>
      <c r="F248" s="7">
        <v>280172.87</v>
      </c>
      <c r="G248" s="7">
        <f t="shared" si="19"/>
        <v>0</v>
      </c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>
        <f t="shared" si="20"/>
        <v>280172.87</v>
      </c>
      <c r="Y248" s="7">
        <f t="shared" si="21"/>
        <v>106251.06</v>
      </c>
      <c r="Z248" s="7">
        <v>49705.29</v>
      </c>
      <c r="AA248" s="7"/>
      <c r="AB248" s="7"/>
      <c r="AC248" s="7">
        <v>56545.77</v>
      </c>
      <c r="AD248" s="7"/>
      <c r="AE248" s="7"/>
      <c r="AF248" s="7">
        <v>65228.29</v>
      </c>
      <c r="AG248" s="7"/>
      <c r="AH248" s="7">
        <v>53858.63</v>
      </c>
      <c r="AI248" s="7"/>
      <c r="AJ248" s="7"/>
      <c r="AK248" s="7">
        <v>54834.89</v>
      </c>
      <c r="AL248" s="7">
        <f t="shared" si="22"/>
        <v>0</v>
      </c>
      <c r="AM248" s="7">
        <f t="shared" si="23"/>
        <v>0</v>
      </c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</row>
    <row r="249" spans="1:51" ht="15.75">
      <c r="A249" s="6">
        <v>103</v>
      </c>
      <c r="B249" s="6" t="s">
        <v>1431</v>
      </c>
      <c r="C249" s="6" t="str">
        <f t="shared" si="18"/>
        <v>Миасский городской округ</v>
      </c>
      <c r="D249" s="6">
        <v>417</v>
      </c>
      <c r="E249" s="6" t="s">
        <v>517</v>
      </c>
      <c r="F249" s="7">
        <v>2168189.3299999996</v>
      </c>
      <c r="G249" s="7">
        <f t="shared" si="19"/>
        <v>1020012.2899999999</v>
      </c>
      <c r="H249" s="7">
        <v>338424.93</v>
      </c>
      <c r="I249" s="7">
        <v>295249.75</v>
      </c>
      <c r="J249" s="7">
        <v>211809.99</v>
      </c>
      <c r="K249" s="7"/>
      <c r="L249" s="7">
        <v>174527.62</v>
      </c>
      <c r="M249" s="7"/>
      <c r="N249" s="7"/>
      <c r="O249" s="7"/>
      <c r="P249" s="7"/>
      <c r="Q249" s="7"/>
      <c r="R249" s="7">
        <v>701.226</v>
      </c>
      <c r="S249" s="7">
        <v>712186.75</v>
      </c>
      <c r="T249" s="7">
        <v>550.08000000000004</v>
      </c>
      <c r="U249" s="7">
        <v>390563.19</v>
      </c>
      <c r="V249" s="7"/>
      <c r="W249" s="7"/>
      <c r="X249" s="7">
        <f t="shared" si="20"/>
        <v>0</v>
      </c>
      <c r="Y249" s="7">
        <f t="shared" si="21"/>
        <v>0</v>
      </c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>
        <f t="shared" si="22"/>
        <v>45427.100000000006</v>
      </c>
      <c r="AM249" s="7">
        <f t="shared" si="23"/>
        <v>21828.25</v>
      </c>
      <c r="AN249" s="7">
        <v>7242.29</v>
      </c>
      <c r="AO249" s="7">
        <v>6318.34</v>
      </c>
      <c r="AP249" s="7">
        <v>4532.7299999999996</v>
      </c>
      <c r="AQ249" s="7"/>
      <c r="AR249" s="7">
        <v>3734.89</v>
      </c>
      <c r="AS249" s="7"/>
      <c r="AT249" s="7"/>
      <c r="AU249" s="7"/>
      <c r="AV249" s="7">
        <v>15240.8</v>
      </c>
      <c r="AW249" s="7">
        <v>8358.0499999999993</v>
      </c>
      <c r="AX249" s="7"/>
      <c r="AY249" s="7"/>
    </row>
    <row r="250" spans="1:51" ht="15.75">
      <c r="A250" s="6">
        <v>610</v>
      </c>
      <c r="B250" s="6" t="s">
        <v>1431</v>
      </c>
      <c r="C250" s="6" t="str">
        <f t="shared" si="18"/>
        <v>Миасский городской округ</v>
      </c>
      <c r="D250" s="6">
        <v>418</v>
      </c>
      <c r="E250" s="6" t="s">
        <v>518</v>
      </c>
      <c r="F250" s="7">
        <v>158714.81</v>
      </c>
      <c r="G250" s="7">
        <f t="shared" si="19"/>
        <v>0</v>
      </c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>
        <v>281.25</v>
      </c>
      <c r="U250" s="7">
        <v>155389.48000000001</v>
      </c>
      <c r="V250" s="7"/>
      <c r="W250" s="7"/>
      <c r="X250" s="7">
        <f t="shared" si="20"/>
        <v>0</v>
      </c>
      <c r="Y250" s="7">
        <f t="shared" si="21"/>
        <v>0</v>
      </c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>
        <f t="shared" si="22"/>
        <v>3325.33</v>
      </c>
      <c r="AM250" s="7">
        <f t="shared" si="23"/>
        <v>0</v>
      </c>
      <c r="AN250" s="7"/>
      <c r="AO250" s="7"/>
      <c r="AP250" s="7"/>
      <c r="AQ250" s="7"/>
      <c r="AR250" s="7"/>
      <c r="AS250" s="7"/>
      <c r="AT250" s="7"/>
      <c r="AU250" s="7"/>
      <c r="AV250" s="7"/>
      <c r="AW250" s="7">
        <v>3325.33</v>
      </c>
      <c r="AX250" s="7"/>
      <c r="AY250" s="7"/>
    </row>
    <row r="251" spans="1:51" ht="15.75">
      <c r="A251" s="6">
        <v>932</v>
      </c>
      <c r="B251" s="6" t="s">
        <v>1431</v>
      </c>
      <c r="C251" s="6" t="str">
        <f t="shared" si="18"/>
        <v>Миасский городской округ</v>
      </c>
      <c r="D251" s="6">
        <v>419</v>
      </c>
      <c r="E251" s="6" t="s">
        <v>519</v>
      </c>
      <c r="F251" s="7">
        <v>403585.03</v>
      </c>
      <c r="G251" s="7">
        <f t="shared" si="19"/>
        <v>395129.26</v>
      </c>
      <c r="H251" s="7"/>
      <c r="I251" s="7">
        <v>236682.12</v>
      </c>
      <c r="J251" s="7">
        <v>158447.14000000001</v>
      </c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>
        <f t="shared" si="20"/>
        <v>0</v>
      </c>
      <c r="Y251" s="7">
        <f t="shared" si="21"/>
        <v>0</v>
      </c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>
        <f t="shared" si="22"/>
        <v>8455.77</v>
      </c>
      <c r="AM251" s="7">
        <f t="shared" si="23"/>
        <v>8455.77</v>
      </c>
      <c r="AN251" s="7"/>
      <c r="AO251" s="7">
        <v>5065</v>
      </c>
      <c r="AP251" s="7">
        <v>3390.77</v>
      </c>
      <c r="AQ251" s="7"/>
      <c r="AR251" s="7"/>
      <c r="AS251" s="7"/>
      <c r="AT251" s="7"/>
      <c r="AU251" s="7"/>
      <c r="AV251" s="7"/>
      <c r="AW251" s="7"/>
      <c r="AX251" s="7"/>
      <c r="AY251" s="7"/>
    </row>
    <row r="252" spans="1:51" ht="15.75">
      <c r="A252" s="6">
        <v>934</v>
      </c>
      <c r="B252" s="6" t="s">
        <v>1431</v>
      </c>
      <c r="C252" s="6" t="str">
        <f t="shared" si="18"/>
        <v>Миасский городской округ</v>
      </c>
      <c r="D252" s="6">
        <v>420</v>
      </c>
      <c r="E252" s="6" t="s">
        <v>520</v>
      </c>
      <c r="F252" s="7">
        <v>2795917.5900000003</v>
      </c>
      <c r="G252" s="7">
        <f t="shared" si="19"/>
        <v>2737338.54</v>
      </c>
      <c r="H252" s="7"/>
      <c r="I252" s="7">
        <v>521924.27</v>
      </c>
      <c r="J252" s="7">
        <v>331232.52</v>
      </c>
      <c r="K252" s="7">
        <v>1884181.75</v>
      </c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>
        <f t="shared" si="20"/>
        <v>0</v>
      </c>
      <c r="Y252" s="7">
        <f t="shared" si="21"/>
        <v>0</v>
      </c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>
        <f t="shared" si="22"/>
        <v>58579.05</v>
      </c>
      <c r="AM252" s="7">
        <f t="shared" si="23"/>
        <v>58579.05</v>
      </c>
      <c r="AN252" s="7"/>
      <c r="AO252" s="7">
        <v>11169.18</v>
      </c>
      <c r="AP252" s="7">
        <v>7088.38</v>
      </c>
      <c r="AQ252" s="7">
        <v>40321.49</v>
      </c>
      <c r="AR252" s="7"/>
      <c r="AS252" s="7"/>
      <c r="AT252" s="7"/>
      <c r="AU252" s="7"/>
      <c r="AV252" s="7"/>
      <c r="AW252" s="7"/>
      <c r="AX252" s="7"/>
      <c r="AY252" s="7"/>
    </row>
    <row r="253" spans="1:51" ht="15.75">
      <c r="A253" s="6">
        <v>1075</v>
      </c>
      <c r="B253" s="6" t="s">
        <v>1431</v>
      </c>
      <c r="C253" s="6" t="str">
        <f t="shared" si="18"/>
        <v>Миасский городской округ</v>
      </c>
      <c r="D253" s="6">
        <v>421</v>
      </c>
      <c r="E253" s="6" t="s">
        <v>521</v>
      </c>
      <c r="F253" s="7">
        <v>938771.99</v>
      </c>
      <c r="G253" s="7">
        <f t="shared" si="19"/>
        <v>919103.17999999993</v>
      </c>
      <c r="H253" s="7"/>
      <c r="I253" s="7"/>
      <c r="J253" s="7">
        <v>145578.96</v>
      </c>
      <c r="K253" s="7">
        <v>773524.22</v>
      </c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>
        <f t="shared" si="20"/>
        <v>0</v>
      </c>
      <c r="Y253" s="7">
        <f t="shared" si="21"/>
        <v>0</v>
      </c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>
        <f t="shared" si="22"/>
        <v>19668.809999999998</v>
      </c>
      <c r="AM253" s="7">
        <f t="shared" si="23"/>
        <v>19668.809999999998</v>
      </c>
      <c r="AN253" s="7"/>
      <c r="AO253" s="7"/>
      <c r="AP253" s="7">
        <v>3115.39</v>
      </c>
      <c r="AQ253" s="7">
        <v>16553.419999999998</v>
      </c>
      <c r="AR253" s="7"/>
      <c r="AS253" s="7"/>
      <c r="AT253" s="7"/>
      <c r="AU253" s="7"/>
      <c r="AV253" s="7"/>
      <c r="AW253" s="7"/>
      <c r="AX253" s="7"/>
      <c r="AY253" s="7"/>
    </row>
    <row r="254" spans="1:51" ht="15.75">
      <c r="A254" s="6">
        <v>2099</v>
      </c>
      <c r="B254" s="6" t="s">
        <v>1431</v>
      </c>
      <c r="C254" s="6" t="str">
        <f t="shared" si="18"/>
        <v>Миасский городской округ</v>
      </c>
      <c r="D254" s="6">
        <v>422</v>
      </c>
      <c r="E254" s="6" t="s">
        <v>522</v>
      </c>
      <c r="F254" s="7">
        <v>444707.67999999993</v>
      </c>
      <c r="G254" s="7">
        <f t="shared" si="19"/>
        <v>435390.32999999996</v>
      </c>
      <c r="H254" s="7"/>
      <c r="I254" s="7">
        <v>233487.4</v>
      </c>
      <c r="J254" s="7">
        <v>201902.93</v>
      </c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>
        <f t="shared" si="20"/>
        <v>0</v>
      </c>
      <c r="Y254" s="7">
        <f t="shared" si="21"/>
        <v>0</v>
      </c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>
        <f t="shared" si="22"/>
        <v>9317.35</v>
      </c>
      <c r="AM254" s="7">
        <f t="shared" si="23"/>
        <v>9317.35</v>
      </c>
      <c r="AN254" s="7"/>
      <c r="AO254" s="7">
        <v>4996.63</v>
      </c>
      <c r="AP254" s="7">
        <v>4320.72</v>
      </c>
      <c r="AQ254" s="7"/>
      <c r="AR254" s="7"/>
      <c r="AS254" s="7"/>
      <c r="AT254" s="7"/>
      <c r="AU254" s="7"/>
      <c r="AV254" s="7"/>
      <c r="AW254" s="7"/>
      <c r="AX254" s="7"/>
      <c r="AY254" s="7"/>
    </row>
    <row r="255" spans="1:51" ht="15.75">
      <c r="A255" s="6">
        <v>2131</v>
      </c>
      <c r="B255" s="6" t="s">
        <v>1431</v>
      </c>
      <c r="C255" s="6" t="str">
        <f t="shared" si="18"/>
        <v>Миасский городской округ</v>
      </c>
      <c r="D255" s="6">
        <v>423</v>
      </c>
      <c r="E255" s="6" t="s">
        <v>523</v>
      </c>
      <c r="F255" s="7">
        <v>789618.19000000006</v>
      </c>
      <c r="G255" s="7">
        <f t="shared" si="19"/>
        <v>773074.4</v>
      </c>
      <c r="H255" s="7"/>
      <c r="I255" s="7"/>
      <c r="J255" s="7"/>
      <c r="K255" s="7">
        <v>773074.4</v>
      </c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>
        <f t="shared" si="20"/>
        <v>0</v>
      </c>
      <c r="Y255" s="7">
        <f t="shared" si="21"/>
        <v>0</v>
      </c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>
        <f t="shared" si="22"/>
        <v>16543.79</v>
      </c>
      <c r="AM255" s="7">
        <f t="shared" si="23"/>
        <v>16543.79</v>
      </c>
      <c r="AN255" s="7"/>
      <c r="AO255" s="7"/>
      <c r="AP255" s="7"/>
      <c r="AQ255" s="7">
        <v>16543.79</v>
      </c>
      <c r="AR255" s="7"/>
      <c r="AS255" s="7"/>
      <c r="AT255" s="7"/>
      <c r="AU255" s="7"/>
      <c r="AV255" s="7"/>
      <c r="AW255" s="7"/>
      <c r="AX255" s="7"/>
      <c r="AY255" s="7"/>
    </row>
    <row r="256" spans="1:51" ht="15.75">
      <c r="A256" s="6">
        <v>2272</v>
      </c>
      <c r="B256" s="6" t="s">
        <v>1431</v>
      </c>
      <c r="C256" s="6" t="str">
        <f t="shared" si="18"/>
        <v>Миасский городской округ</v>
      </c>
      <c r="D256" s="6">
        <v>424</v>
      </c>
      <c r="E256" s="6" t="s">
        <v>524</v>
      </c>
      <c r="F256" s="7">
        <v>3429098.33</v>
      </c>
      <c r="G256" s="7">
        <f t="shared" si="19"/>
        <v>3357253.12</v>
      </c>
      <c r="H256" s="7"/>
      <c r="I256" s="7">
        <v>706811.72</v>
      </c>
      <c r="J256" s="7">
        <v>330967.05</v>
      </c>
      <c r="K256" s="7">
        <v>2319474.35</v>
      </c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>
        <f t="shared" si="20"/>
        <v>0</v>
      </c>
      <c r="Y256" s="7">
        <f t="shared" si="21"/>
        <v>0</v>
      </c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>
        <f t="shared" si="22"/>
        <v>71845.209999999992</v>
      </c>
      <c r="AM256" s="7">
        <f t="shared" si="23"/>
        <v>71845.209999999992</v>
      </c>
      <c r="AN256" s="7"/>
      <c r="AO256" s="7">
        <v>15125.77</v>
      </c>
      <c r="AP256" s="7">
        <v>7082.69</v>
      </c>
      <c r="AQ256" s="7">
        <v>49636.75</v>
      </c>
      <c r="AR256" s="7"/>
      <c r="AS256" s="7"/>
      <c r="AT256" s="7"/>
      <c r="AU256" s="7"/>
      <c r="AV256" s="7"/>
      <c r="AW256" s="7"/>
      <c r="AX256" s="7"/>
      <c r="AY256" s="7"/>
    </row>
    <row r="257" spans="1:51" ht="15.75">
      <c r="A257" s="6">
        <v>2385</v>
      </c>
      <c r="B257" s="6" t="s">
        <v>1431</v>
      </c>
      <c r="C257" s="6" t="str">
        <f t="shared" si="18"/>
        <v>Миасский городской округ</v>
      </c>
      <c r="D257" s="6">
        <v>425</v>
      </c>
      <c r="E257" s="6" t="s">
        <v>525</v>
      </c>
      <c r="F257" s="7">
        <v>3858518.27</v>
      </c>
      <c r="G257" s="7">
        <f t="shared" si="19"/>
        <v>0</v>
      </c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>
        <v>2494.08</v>
      </c>
      <c r="S257" s="7">
        <v>3777676</v>
      </c>
      <c r="T257" s="7"/>
      <c r="U257" s="7"/>
      <c r="V257" s="7"/>
      <c r="W257" s="7"/>
      <c r="X257" s="7">
        <f t="shared" si="20"/>
        <v>0</v>
      </c>
      <c r="Y257" s="7">
        <f t="shared" si="21"/>
        <v>0</v>
      </c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>
        <f t="shared" si="22"/>
        <v>80842.27</v>
      </c>
      <c r="AM257" s="7">
        <f t="shared" si="23"/>
        <v>0</v>
      </c>
      <c r="AN257" s="7"/>
      <c r="AO257" s="7"/>
      <c r="AP257" s="7"/>
      <c r="AQ257" s="7"/>
      <c r="AR257" s="7"/>
      <c r="AS257" s="7"/>
      <c r="AT257" s="7"/>
      <c r="AU257" s="7"/>
      <c r="AV257" s="7">
        <v>80842.27</v>
      </c>
      <c r="AW257" s="7"/>
      <c r="AX257" s="7"/>
      <c r="AY257" s="7"/>
    </row>
    <row r="258" spans="1:51" ht="15.75">
      <c r="A258" s="6">
        <v>2530</v>
      </c>
      <c r="B258" s="6" t="s">
        <v>1431</v>
      </c>
      <c r="C258" s="6" t="str">
        <f t="shared" si="18"/>
        <v>Миасский городской округ</v>
      </c>
      <c r="D258" s="6">
        <v>426</v>
      </c>
      <c r="E258" s="6" t="s">
        <v>526</v>
      </c>
      <c r="F258" s="7">
        <v>275826.37</v>
      </c>
      <c r="G258" s="7">
        <f t="shared" si="19"/>
        <v>0</v>
      </c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>
        <f t="shared" si="20"/>
        <v>275826.37</v>
      </c>
      <c r="Y258" s="7">
        <f t="shared" si="21"/>
        <v>177657.02000000002</v>
      </c>
      <c r="Z258" s="7">
        <v>44476.21</v>
      </c>
      <c r="AA258" s="7">
        <v>40751.4</v>
      </c>
      <c r="AB258" s="7">
        <v>40948.400000000001</v>
      </c>
      <c r="AC258" s="7">
        <v>51481.01</v>
      </c>
      <c r="AD258" s="7"/>
      <c r="AE258" s="7"/>
      <c r="AF258" s="7"/>
      <c r="AG258" s="7"/>
      <c r="AH258" s="7">
        <v>47637.760000000002</v>
      </c>
      <c r="AI258" s="7">
        <v>50531.59</v>
      </c>
      <c r="AJ258" s="7"/>
      <c r="AK258" s="7"/>
      <c r="AL258" s="7">
        <f t="shared" si="22"/>
        <v>0</v>
      </c>
      <c r="AM258" s="7">
        <f t="shared" si="23"/>
        <v>0</v>
      </c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</row>
    <row r="259" spans="1:51" ht="15.75">
      <c r="A259" s="6">
        <v>3693</v>
      </c>
      <c r="B259" s="6" t="s">
        <v>1431</v>
      </c>
      <c r="C259" s="6" t="str">
        <f t="shared" si="18"/>
        <v>Миасский городской округ</v>
      </c>
      <c r="D259" s="6">
        <v>427</v>
      </c>
      <c r="E259" s="6" t="s">
        <v>527</v>
      </c>
      <c r="F259" s="7">
        <v>2240156.9500000002</v>
      </c>
      <c r="G259" s="7">
        <f t="shared" si="19"/>
        <v>2193222</v>
      </c>
      <c r="H259" s="7"/>
      <c r="I259" s="7"/>
      <c r="J259" s="7"/>
      <c r="K259" s="7">
        <v>2193222</v>
      </c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>
        <f t="shared" si="20"/>
        <v>0</v>
      </c>
      <c r="Y259" s="7">
        <f t="shared" si="21"/>
        <v>0</v>
      </c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>
        <f t="shared" si="22"/>
        <v>46934.95</v>
      </c>
      <c r="AM259" s="7">
        <f t="shared" si="23"/>
        <v>46934.95</v>
      </c>
      <c r="AN259" s="7"/>
      <c r="AO259" s="7"/>
      <c r="AP259" s="7"/>
      <c r="AQ259" s="7">
        <v>46934.95</v>
      </c>
      <c r="AR259" s="7"/>
      <c r="AS259" s="7"/>
      <c r="AT259" s="7"/>
      <c r="AU259" s="7"/>
      <c r="AV259" s="7"/>
      <c r="AW259" s="7"/>
      <c r="AX259" s="7"/>
      <c r="AY259" s="7"/>
    </row>
    <row r="260" spans="1:51" ht="15.75">
      <c r="A260" s="6">
        <v>4006</v>
      </c>
      <c r="B260" s="6" t="s">
        <v>1431</v>
      </c>
      <c r="C260" s="6" t="str">
        <f t="shared" si="18"/>
        <v>Миасский городской округ</v>
      </c>
      <c r="D260" s="6">
        <v>428</v>
      </c>
      <c r="E260" s="6" t="s">
        <v>528</v>
      </c>
      <c r="F260" s="7">
        <v>2092009.73</v>
      </c>
      <c r="G260" s="7">
        <f t="shared" si="19"/>
        <v>2048178.71</v>
      </c>
      <c r="H260" s="7"/>
      <c r="I260" s="7">
        <v>423095.16</v>
      </c>
      <c r="J260" s="7">
        <v>180199.69</v>
      </c>
      <c r="K260" s="7">
        <v>1444883.86</v>
      </c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>
        <f t="shared" si="20"/>
        <v>0</v>
      </c>
      <c r="Y260" s="7">
        <f t="shared" si="21"/>
        <v>0</v>
      </c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>
        <f t="shared" si="22"/>
        <v>43831.02</v>
      </c>
      <c r="AM260" s="7">
        <f t="shared" si="23"/>
        <v>43831.02</v>
      </c>
      <c r="AN260" s="7"/>
      <c r="AO260" s="7">
        <v>9054.24</v>
      </c>
      <c r="AP260" s="7">
        <v>3856.27</v>
      </c>
      <c r="AQ260" s="7">
        <v>30920.51</v>
      </c>
      <c r="AR260" s="7"/>
      <c r="AS260" s="7"/>
      <c r="AT260" s="7"/>
      <c r="AU260" s="7"/>
      <c r="AV260" s="7"/>
      <c r="AW260" s="7"/>
      <c r="AX260" s="7"/>
      <c r="AY260" s="7"/>
    </row>
    <row r="261" spans="1:51" ht="15.75">
      <c r="A261" s="6">
        <v>4114</v>
      </c>
      <c r="B261" s="6" t="s">
        <v>1431</v>
      </c>
      <c r="C261" s="6" t="str">
        <f t="shared" si="18"/>
        <v>Миасский городской округ</v>
      </c>
      <c r="D261" s="6">
        <v>429</v>
      </c>
      <c r="E261" s="6" t="s">
        <v>529</v>
      </c>
      <c r="F261" s="7">
        <v>462678.57</v>
      </c>
      <c r="G261" s="7">
        <f t="shared" si="19"/>
        <v>452984.7</v>
      </c>
      <c r="H261" s="7"/>
      <c r="I261" s="7">
        <v>278596.02</v>
      </c>
      <c r="J261" s="7">
        <v>174388.68</v>
      </c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>
        <f t="shared" si="20"/>
        <v>0</v>
      </c>
      <c r="Y261" s="7">
        <f t="shared" si="21"/>
        <v>0</v>
      </c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>
        <f t="shared" si="22"/>
        <v>9693.869999999999</v>
      </c>
      <c r="AM261" s="7">
        <f t="shared" si="23"/>
        <v>9693.869999999999</v>
      </c>
      <c r="AN261" s="7"/>
      <c r="AO261" s="7">
        <v>5961.95</v>
      </c>
      <c r="AP261" s="7">
        <v>3731.92</v>
      </c>
      <c r="AQ261" s="7"/>
      <c r="AR261" s="7"/>
      <c r="AS261" s="7"/>
      <c r="AT261" s="7"/>
      <c r="AU261" s="7"/>
      <c r="AV261" s="7"/>
      <c r="AW261" s="7"/>
      <c r="AX261" s="7"/>
      <c r="AY261" s="7"/>
    </row>
    <row r="262" spans="1:51" ht="15.75">
      <c r="A262" s="6">
        <v>4115</v>
      </c>
      <c r="B262" s="6" t="s">
        <v>1431</v>
      </c>
      <c r="C262" s="6" t="str">
        <f t="shared" si="18"/>
        <v>Миасский городской округ</v>
      </c>
      <c r="D262" s="6">
        <v>430</v>
      </c>
      <c r="E262" s="6" t="s">
        <v>530</v>
      </c>
      <c r="F262" s="7">
        <v>1889077.78</v>
      </c>
      <c r="G262" s="7">
        <f t="shared" si="19"/>
        <v>1833672.49</v>
      </c>
      <c r="H262" s="7"/>
      <c r="I262" s="7">
        <v>430967.49</v>
      </c>
      <c r="J262" s="7">
        <v>209153</v>
      </c>
      <c r="K262" s="7">
        <v>1193552</v>
      </c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>
        <f t="shared" si="20"/>
        <v>0</v>
      </c>
      <c r="Y262" s="7">
        <f t="shared" si="21"/>
        <v>0</v>
      </c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>
        <f t="shared" si="22"/>
        <v>55405.29</v>
      </c>
      <c r="AM262" s="7">
        <f t="shared" si="23"/>
        <v>55405.29</v>
      </c>
      <c r="AN262" s="7"/>
      <c r="AO262" s="7">
        <v>9222.7000000000007</v>
      </c>
      <c r="AP262" s="7">
        <v>4475.87</v>
      </c>
      <c r="AQ262" s="7">
        <v>41706.720000000001</v>
      </c>
      <c r="AR262" s="7"/>
      <c r="AS262" s="7"/>
      <c r="AT262" s="7"/>
      <c r="AU262" s="7"/>
      <c r="AV262" s="7"/>
      <c r="AW262" s="7"/>
      <c r="AX262" s="7"/>
      <c r="AY262" s="7"/>
    </row>
    <row r="263" spans="1:51" ht="15.75">
      <c r="A263" s="6">
        <v>5245</v>
      </c>
      <c r="B263" s="6" t="s">
        <v>1431</v>
      </c>
      <c r="C263" s="6" t="str">
        <f t="shared" si="18"/>
        <v>Миасский городской округ</v>
      </c>
      <c r="D263" s="6">
        <v>431</v>
      </c>
      <c r="E263" s="6" t="s">
        <v>531</v>
      </c>
      <c r="F263" s="7">
        <v>1138260.48</v>
      </c>
      <c r="G263" s="7">
        <f t="shared" si="19"/>
        <v>0</v>
      </c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>
        <v>892.11</v>
      </c>
      <c r="S263" s="7">
        <v>975749.08</v>
      </c>
      <c r="T263" s="7">
        <v>442.19</v>
      </c>
      <c r="U263" s="7">
        <v>138662.98000000001</v>
      </c>
      <c r="V263" s="7"/>
      <c r="W263" s="7"/>
      <c r="X263" s="7">
        <f t="shared" si="20"/>
        <v>0</v>
      </c>
      <c r="Y263" s="7">
        <f t="shared" si="21"/>
        <v>0</v>
      </c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>
        <f t="shared" si="22"/>
        <v>23848.42</v>
      </c>
      <c r="AM263" s="7">
        <f t="shared" si="23"/>
        <v>0</v>
      </c>
      <c r="AN263" s="7"/>
      <c r="AO263" s="7"/>
      <c r="AP263" s="7"/>
      <c r="AQ263" s="7"/>
      <c r="AR263" s="7"/>
      <c r="AS263" s="7"/>
      <c r="AT263" s="7"/>
      <c r="AU263" s="7"/>
      <c r="AV263" s="7">
        <v>20881.03</v>
      </c>
      <c r="AW263" s="7">
        <v>2967.39</v>
      </c>
      <c r="AX263" s="7"/>
      <c r="AY263" s="7"/>
    </row>
    <row r="264" spans="1:51" ht="15.75">
      <c r="A264" s="6">
        <v>5337</v>
      </c>
      <c r="B264" s="6" t="s">
        <v>1431</v>
      </c>
      <c r="C264" s="6" t="str">
        <f t="shared" si="18"/>
        <v>Миасский городской округ</v>
      </c>
      <c r="D264" s="6">
        <v>432</v>
      </c>
      <c r="E264" s="6" t="s">
        <v>532</v>
      </c>
      <c r="F264" s="7">
        <v>770315.45</v>
      </c>
      <c r="G264" s="7">
        <f t="shared" si="19"/>
        <v>754176.09</v>
      </c>
      <c r="H264" s="7">
        <v>754176.09</v>
      </c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>
        <f t="shared" si="20"/>
        <v>0</v>
      </c>
      <c r="Y264" s="7">
        <f t="shared" si="21"/>
        <v>0</v>
      </c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>
        <f t="shared" si="22"/>
        <v>16139.36</v>
      </c>
      <c r="AM264" s="7">
        <f t="shared" si="23"/>
        <v>16139.36</v>
      </c>
      <c r="AN264" s="7">
        <v>16139.36</v>
      </c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</row>
    <row r="265" spans="1:51" ht="15.75">
      <c r="A265" s="6">
        <v>8803</v>
      </c>
      <c r="B265" s="6" t="s">
        <v>1431</v>
      </c>
      <c r="C265" s="6" t="str">
        <f t="shared" ref="C265:C328" si="24">IF(LEN(D265)&gt;4,D265,C264)</f>
        <v>Миасский городской округ</v>
      </c>
      <c r="D265" s="6">
        <v>433</v>
      </c>
      <c r="E265" s="6" t="s">
        <v>533</v>
      </c>
      <c r="F265" s="7">
        <v>277495.05000000005</v>
      </c>
      <c r="G265" s="7">
        <f t="shared" ref="G265:G328" si="25">H265+I265+J265+K265+L265+M265</f>
        <v>0</v>
      </c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>
        <f t="shared" ref="X265:X328" si="26">Y265+AF265+AG265+AH265+AI265+AJ265+AK265</f>
        <v>277495.05000000005</v>
      </c>
      <c r="Y265" s="7">
        <f t="shared" ref="Y265:Y328" si="27">Z265+AA265+AB265+AC265+AD265+AE265</f>
        <v>208220.36000000002</v>
      </c>
      <c r="Z265" s="7">
        <v>52603.24</v>
      </c>
      <c r="AA265" s="7">
        <v>47639.73</v>
      </c>
      <c r="AB265" s="7">
        <v>47935.23</v>
      </c>
      <c r="AC265" s="7">
        <v>60042.16</v>
      </c>
      <c r="AD265" s="7"/>
      <c r="AE265" s="7"/>
      <c r="AF265" s="7">
        <v>69274.69</v>
      </c>
      <c r="AG265" s="7"/>
      <c r="AH265" s="7"/>
      <c r="AI265" s="7"/>
      <c r="AJ265" s="7"/>
      <c r="AK265" s="7"/>
      <c r="AL265" s="7">
        <f t="shared" ref="AL265:AL328" si="28">AM265+AT265+AU265+AV265+AW265+AX265+AY265</f>
        <v>0</v>
      </c>
      <c r="AM265" s="7">
        <f t="shared" ref="AM265:AM328" si="29">AN265+AO265+AP265+AQ265+AR265+AS265</f>
        <v>0</v>
      </c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</row>
    <row r="266" spans="1:51" ht="15.75">
      <c r="A266" s="6">
        <v>8893</v>
      </c>
      <c r="B266" s="6" t="s">
        <v>1431</v>
      </c>
      <c r="C266" s="6" t="str">
        <f t="shared" si="24"/>
        <v>Миасский городской округ</v>
      </c>
      <c r="D266" s="6">
        <v>434</v>
      </c>
      <c r="E266" s="6" t="s">
        <v>534</v>
      </c>
      <c r="F266" s="7">
        <v>266639.34999999998</v>
      </c>
      <c r="G266" s="7">
        <f t="shared" si="25"/>
        <v>0</v>
      </c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>
        <f t="shared" si="26"/>
        <v>266639.34999999998</v>
      </c>
      <c r="Y266" s="7">
        <f t="shared" si="27"/>
        <v>200252.99</v>
      </c>
      <c r="Z266" s="7">
        <v>50534.66</v>
      </c>
      <c r="AA266" s="7">
        <v>46036.87</v>
      </c>
      <c r="AB266" s="7">
        <v>46332.37</v>
      </c>
      <c r="AC266" s="7">
        <v>57349.09</v>
      </c>
      <c r="AD266" s="7"/>
      <c r="AE266" s="7"/>
      <c r="AF266" s="7">
        <v>66386.36</v>
      </c>
      <c r="AG266" s="7"/>
      <c r="AH266" s="7"/>
      <c r="AI266" s="7"/>
      <c r="AJ266" s="7"/>
      <c r="AK266" s="7"/>
      <c r="AL266" s="7">
        <f t="shared" si="28"/>
        <v>0</v>
      </c>
      <c r="AM266" s="7">
        <f t="shared" si="29"/>
        <v>0</v>
      </c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</row>
    <row r="267" spans="1:51" ht="15.75">
      <c r="A267" s="6">
        <v>9111</v>
      </c>
      <c r="B267" s="6" t="s">
        <v>1431</v>
      </c>
      <c r="C267" s="6" t="str">
        <f t="shared" si="24"/>
        <v>Миасский городской округ</v>
      </c>
      <c r="D267" s="6">
        <v>435</v>
      </c>
      <c r="E267" s="6" t="s">
        <v>535</v>
      </c>
      <c r="F267" s="7">
        <v>1351072.17</v>
      </c>
      <c r="G267" s="7">
        <f t="shared" si="25"/>
        <v>1322765</v>
      </c>
      <c r="H267" s="7"/>
      <c r="I267" s="7"/>
      <c r="J267" s="7"/>
      <c r="K267" s="7">
        <v>1322765</v>
      </c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>
        <f t="shared" si="26"/>
        <v>0</v>
      </c>
      <c r="Y267" s="7">
        <f t="shared" si="27"/>
        <v>0</v>
      </c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>
        <f t="shared" si="28"/>
        <v>28307.17</v>
      </c>
      <c r="AM267" s="7">
        <f t="shared" si="29"/>
        <v>28307.17</v>
      </c>
      <c r="AN267" s="7"/>
      <c r="AO267" s="7"/>
      <c r="AP267" s="7"/>
      <c r="AQ267" s="7">
        <v>28307.17</v>
      </c>
      <c r="AR267" s="7"/>
      <c r="AS267" s="7"/>
      <c r="AT267" s="7"/>
      <c r="AU267" s="7"/>
      <c r="AV267" s="7"/>
      <c r="AW267" s="7"/>
      <c r="AX267" s="7"/>
      <c r="AY267" s="7"/>
    </row>
    <row r="268" spans="1:51" ht="15.75">
      <c r="A268" s="6">
        <v>9113</v>
      </c>
      <c r="B268" s="6" t="s">
        <v>1431</v>
      </c>
      <c r="C268" s="6" t="str">
        <f t="shared" si="24"/>
        <v>Миасский городской округ</v>
      </c>
      <c r="D268" s="6">
        <v>436</v>
      </c>
      <c r="E268" s="6" t="s">
        <v>536</v>
      </c>
      <c r="F268" s="7">
        <v>6422192.0099999988</v>
      </c>
      <c r="G268" s="7">
        <f t="shared" si="25"/>
        <v>6287636.5899999999</v>
      </c>
      <c r="H268" s="7">
        <v>1297819.6100000001</v>
      </c>
      <c r="I268" s="7">
        <v>1140997.42</v>
      </c>
      <c r="J268" s="7">
        <v>729035.09</v>
      </c>
      <c r="K268" s="7">
        <v>3119784.47</v>
      </c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>
        <f t="shared" si="26"/>
        <v>0</v>
      </c>
      <c r="Y268" s="7">
        <f t="shared" si="27"/>
        <v>0</v>
      </c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>
        <f t="shared" si="28"/>
        <v>134555.41999999998</v>
      </c>
      <c r="AM268" s="7">
        <f t="shared" si="29"/>
        <v>134555.41999999998</v>
      </c>
      <c r="AN268" s="7">
        <v>27773.34</v>
      </c>
      <c r="AO268" s="7">
        <v>24417.34</v>
      </c>
      <c r="AP268" s="7">
        <v>15601.35</v>
      </c>
      <c r="AQ268" s="7">
        <v>66763.39</v>
      </c>
      <c r="AR268" s="7"/>
      <c r="AS268" s="7"/>
      <c r="AT268" s="7"/>
      <c r="AU268" s="7"/>
      <c r="AV268" s="7"/>
      <c r="AW268" s="7"/>
      <c r="AX268" s="7"/>
      <c r="AY268" s="7"/>
    </row>
    <row r="269" spans="1:51" ht="15.75">
      <c r="A269" s="6">
        <v>9250</v>
      </c>
      <c r="B269" s="6" t="s">
        <v>1431</v>
      </c>
      <c r="C269" s="6" t="str">
        <f t="shared" si="24"/>
        <v>Миасский городской округ</v>
      </c>
      <c r="D269" s="6">
        <v>437</v>
      </c>
      <c r="E269" s="6" t="s">
        <v>537</v>
      </c>
      <c r="F269" s="7">
        <v>2246201.38</v>
      </c>
      <c r="G269" s="7">
        <f t="shared" si="25"/>
        <v>0</v>
      </c>
      <c r="H269" s="7"/>
      <c r="I269" s="7"/>
      <c r="J269" s="7"/>
      <c r="K269" s="7"/>
      <c r="L269" s="7"/>
      <c r="M269" s="7"/>
      <c r="N269" s="7">
        <v>741.2</v>
      </c>
      <c r="O269" s="7">
        <v>2199139.79</v>
      </c>
      <c r="P269" s="7"/>
      <c r="Q269" s="7"/>
      <c r="R269" s="7"/>
      <c r="S269" s="7"/>
      <c r="T269" s="7"/>
      <c r="U269" s="7"/>
      <c r="V269" s="7"/>
      <c r="W269" s="7"/>
      <c r="X269" s="7">
        <f t="shared" si="26"/>
        <v>0</v>
      </c>
      <c r="Y269" s="7">
        <f t="shared" si="27"/>
        <v>0</v>
      </c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>
        <f t="shared" si="28"/>
        <v>47061.59</v>
      </c>
      <c r="AM269" s="7">
        <f t="shared" si="29"/>
        <v>0</v>
      </c>
      <c r="AN269" s="7"/>
      <c r="AO269" s="7"/>
      <c r="AP269" s="7"/>
      <c r="AQ269" s="7"/>
      <c r="AR269" s="7"/>
      <c r="AS269" s="7"/>
      <c r="AT269" s="7">
        <v>47061.59</v>
      </c>
      <c r="AU269" s="7"/>
      <c r="AV269" s="7"/>
      <c r="AW269" s="7"/>
      <c r="AX269" s="7"/>
      <c r="AY269" s="7"/>
    </row>
    <row r="270" spans="1:51" ht="15.75">
      <c r="A270" s="6">
        <v>9252</v>
      </c>
      <c r="B270" s="6" t="s">
        <v>1431</v>
      </c>
      <c r="C270" s="6" t="str">
        <f t="shared" si="24"/>
        <v>Миасский городской округ</v>
      </c>
      <c r="D270" s="6">
        <v>438</v>
      </c>
      <c r="E270" s="6" t="s">
        <v>538</v>
      </c>
      <c r="F270" s="7">
        <v>6840416.0099999998</v>
      </c>
      <c r="G270" s="7">
        <f t="shared" si="25"/>
        <v>2213527.21</v>
      </c>
      <c r="H270" s="7"/>
      <c r="I270" s="7">
        <v>168451.65</v>
      </c>
      <c r="J270" s="7">
        <v>284665.24</v>
      </c>
      <c r="K270" s="7">
        <v>1760410.32</v>
      </c>
      <c r="L270" s="7"/>
      <c r="M270" s="7"/>
      <c r="N270" s="7">
        <v>815</v>
      </c>
      <c r="O270" s="7">
        <v>2433436.14</v>
      </c>
      <c r="P270" s="7"/>
      <c r="Q270" s="7"/>
      <c r="R270" s="7">
        <v>1633.81</v>
      </c>
      <c r="S270" s="7">
        <v>2050134.76</v>
      </c>
      <c r="T270" s="7"/>
      <c r="U270" s="7"/>
      <c r="V270" s="7"/>
      <c r="W270" s="7"/>
      <c r="X270" s="7">
        <f t="shared" si="26"/>
        <v>0</v>
      </c>
      <c r="Y270" s="7">
        <f t="shared" si="27"/>
        <v>0</v>
      </c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>
        <f t="shared" si="28"/>
        <v>143317.9</v>
      </c>
      <c r="AM270" s="7">
        <f t="shared" si="29"/>
        <v>47369.49</v>
      </c>
      <c r="AN270" s="7"/>
      <c r="AO270" s="7">
        <v>3604.87</v>
      </c>
      <c r="AP270" s="7">
        <v>6091.84</v>
      </c>
      <c r="AQ270" s="7">
        <v>37672.78</v>
      </c>
      <c r="AR270" s="7"/>
      <c r="AS270" s="7"/>
      <c r="AT270" s="7">
        <v>52075.53</v>
      </c>
      <c r="AU270" s="7"/>
      <c r="AV270" s="7">
        <v>43872.88</v>
      </c>
      <c r="AW270" s="7"/>
      <c r="AX270" s="7"/>
      <c r="AY270" s="7"/>
    </row>
    <row r="271" spans="1:51" ht="15.75">
      <c r="A271" s="6">
        <v>9302</v>
      </c>
      <c r="B271" s="6" t="s">
        <v>1431</v>
      </c>
      <c r="C271" s="6" t="str">
        <f t="shared" si="24"/>
        <v>Миасский городской округ</v>
      </c>
      <c r="D271" s="6">
        <v>439</v>
      </c>
      <c r="E271" s="6" t="s">
        <v>539</v>
      </c>
      <c r="F271" s="7">
        <v>2881442.05</v>
      </c>
      <c r="G271" s="7">
        <f t="shared" si="25"/>
        <v>668335.29</v>
      </c>
      <c r="H271" s="7">
        <v>668335.29</v>
      </c>
      <c r="I271" s="7"/>
      <c r="J271" s="7"/>
      <c r="K271" s="7"/>
      <c r="L271" s="7"/>
      <c r="M271" s="7"/>
      <c r="N271" s="7">
        <v>748</v>
      </c>
      <c r="O271" s="7">
        <v>2152735.83</v>
      </c>
      <c r="P271" s="7"/>
      <c r="Q271" s="7"/>
      <c r="R271" s="7"/>
      <c r="S271" s="7"/>
      <c r="T271" s="7"/>
      <c r="U271" s="7"/>
      <c r="V271" s="7"/>
      <c r="W271" s="7"/>
      <c r="X271" s="7">
        <f t="shared" si="26"/>
        <v>0</v>
      </c>
      <c r="Y271" s="7">
        <f t="shared" si="27"/>
        <v>0</v>
      </c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>
        <f t="shared" si="28"/>
        <v>60370.93</v>
      </c>
      <c r="AM271" s="7">
        <f t="shared" si="29"/>
        <v>14302.38</v>
      </c>
      <c r="AN271" s="7">
        <v>14302.38</v>
      </c>
      <c r="AO271" s="7"/>
      <c r="AP271" s="7"/>
      <c r="AQ271" s="7"/>
      <c r="AR271" s="7"/>
      <c r="AS271" s="7"/>
      <c r="AT271" s="7">
        <v>46068.55</v>
      </c>
      <c r="AU271" s="7"/>
      <c r="AV271" s="7"/>
      <c r="AW271" s="7"/>
      <c r="AX271" s="7"/>
      <c r="AY271" s="7"/>
    </row>
    <row r="272" spans="1:51" ht="15.75">
      <c r="A272" s="6">
        <v>9678</v>
      </c>
      <c r="B272" s="6" t="s">
        <v>1431</v>
      </c>
      <c r="C272" s="6" t="str">
        <f t="shared" si="24"/>
        <v>Миасский городской округ</v>
      </c>
      <c r="D272" s="6">
        <v>440</v>
      </c>
      <c r="E272" s="6" t="s">
        <v>540</v>
      </c>
      <c r="F272" s="7">
        <v>1225830.5600000003</v>
      </c>
      <c r="G272" s="7">
        <f t="shared" si="25"/>
        <v>1200147.4100000001</v>
      </c>
      <c r="H272" s="7"/>
      <c r="I272" s="7">
        <v>251555.62</v>
      </c>
      <c r="J272" s="7">
        <v>140715.89000000001</v>
      </c>
      <c r="K272" s="7">
        <v>807875.9</v>
      </c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>
        <f t="shared" si="26"/>
        <v>0</v>
      </c>
      <c r="Y272" s="7">
        <f t="shared" si="27"/>
        <v>0</v>
      </c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>
        <f t="shared" si="28"/>
        <v>25683.15</v>
      </c>
      <c r="AM272" s="7">
        <f t="shared" si="29"/>
        <v>25683.15</v>
      </c>
      <c r="AN272" s="7"/>
      <c r="AO272" s="7">
        <v>5383.29</v>
      </c>
      <c r="AP272" s="7">
        <v>3011.32</v>
      </c>
      <c r="AQ272" s="7">
        <v>17288.54</v>
      </c>
      <c r="AR272" s="7"/>
      <c r="AS272" s="7"/>
      <c r="AT272" s="7"/>
      <c r="AU272" s="7"/>
      <c r="AV272" s="7"/>
      <c r="AW272" s="7"/>
      <c r="AX272" s="7"/>
      <c r="AY272" s="7"/>
    </row>
    <row r="273" spans="1:51" ht="15.75">
      <c r="A273" s="6">
        <v>9731</v>
      </c>
      <c r="B273" s="6" t="s">
        <v>1431</v>
      </c>
      <c r="C273" s="6" t="str">
        <f t="shared" si="24"/>
        <v>Миасский городской округ</v>
      </c>
      <c r="D273" s="6">
        <v>441</v>
      </c>
      <c r="E273" s="6" t="s">
        <v>541</v>
      </c>
      <c r="F273" s="7">
        <v>4422975.9800000004</v>
      </c>
      <c r="G273" s="7">
        <f t="shared" si="25"/>
        <v>0</v>
      </c>
      <c r="H273" s="7"/>
      <c r="I273" s="7"/>
      <c r="J273" s="7"/>
      <c r="K273" s="7"/>
      <c r="L273" s="7"/>
      <c r="M273" s="7"/>
      <c r="N273" s="7">
        <v>812.6</v>
      </c>
      <c r="O273" s="7">
        <v>2369799.92</v>
      </c>
      <c r="P273" s="7"/>
      <c r="Q273" s="7"/>
      <c r="R273" s="7">
        <v>1633.81</v>
      </c>
      <c r="S273" s="7">
        <v>1960507.48</v>
      </c>
      <c r="T273" s="7"/>
      <c r="U273" s="7"/>
      <c r="V273" s="7"/>
      <c r="W273" s="7"/>
      <c r="X273" s="7">
        <f t="shared" si="26"/>
        <v>0</v>
      </c>
      <c r="Y273" s="7">
        <f t="shared" si="27"/>
        <v>0</v>
      </c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>
        <f t="shared" si="28"/>
        <v>92668.58</v>
      </c>
      <c r="AM273" s="7">
        <f t="shared" si="29"/>
        <v>0</v>
      </c>
      <c r="AN273" s="7"/>
      <c r="AO273" s="7"/>
      <c r="AP273" s="7"/>
      <c r="AQ273" s="7"/>
      <c r="AR273" s="7"/>
      <c r="AS273" s="7"/>
      <c r="AT273" s="7">
        <v>50713.72</v>
      </c>
      <c r="AU273" s="7"/>
      <c r="AV273" s="7">
        <v>41954.86</v>
      </c>
      <c r="AW273" s="7"/>
      <c r="AX273" s="7"/>
      <c r="AY273" s="7"/>
    </row>
    <row r="274" spans="1:51" ht="15.75">
      <c r="A274" s="6">
        <v>10147</v>
      </c>
      <c r="B274" s="6" t="s">
        <v>1431</v>
      </c>
      <c r="C274" s="6" t="str">
        <f t="shared" si="24"/>
        <v>Миасский городской округ</v>
      </c>
      <c r="D274" s="6">
        <v>442</v>
      </c>
      <c r="E274" s="6" t="s">
        <v>542</v>
      </c>
      <c r="F274" s="7">
        <v>3448573.4400000004</v>
      </c>
      <c r="G274" s="7">
        <f t="shared" si="25"/>
        <v>648694.94999999995</v>
      </c>
      <c r="H274" s="7"/>
      <c r="I274" s="7"/>
      <c r="J274" s="7"/>
      <c r="K274" s="7">
        <v>648694.94999999995</v>
      </c>
      <c r="L274" s="7"/>
      <c r="M274" s="7"/>
      <c r="N274" s="7">
        <v>991</v>
      </c>
      <c r="O274" s="7">
        <v>2727305.95</v>
      </c>
      <c r="P274" s="7"/>
      <c r="Q274" s="7"/>
      <c r="R274" s="7"/>
      <c r="S274" s="7"/>
      <c r="T274" s="7"/>
      <c r="U274" s="7"/>
      <c r="V274" s="7"/>
      <c r="W274" s="7"/>
      <c r="X274" s="7">
        <f t="shared" si="26"/>
        <v>0</v>
      </c>
      <c r="Y274" s="7">
        <f t="shared" si="27"/>
        <v>0</v>
      </c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>
        <f t="shared" si="28"/>
        <v>72572.540000000008</v>
      </c>
      <c r="AM274" s="7">
        <f t="shared" si="29"/>
        <v>13882.07</v>
      </c>
      <c r="AN274" s="7"/>
      <c r="AO274" s="7"/>
      <c r="AP274" s="7"/>
      <c r="AQ274" s="7">
        <v>13882.07</v>
      </c>
      <c r="AR274" s="7"/>
      <c r="AS274" s="7"/>
      <c r="AT274" s="7">
        <v>58690.47</v>
      </c>
      <c r="AU274" s="7"/>
      <c r="AV274" s="7"/>
      <c r="AW274" s="7"/>
      <c r="AX274" s="7"/>
      <c r="AY274" s="7"/>
    </row>
    <row r="275" spans="1:51" ht="15.75">
      <c r="A275" s="6">
        <v>10148</v>
      </c>
      <c r="B275" s="6" t="s">
        <v>1431</v>
      </c>
      <c r="C275" s="6" t="str">
        <f t="shared" si="24"/>
        <v>Миасский городской округ</v>
      </c>
      <c r="D275" s="6">
        <v>443</v>
      </c>
      <c r="E275" s="6" t="s">
        <v>543</v>
      </c>
      <c r="F275" s="7">
        <v>5666135.9900000002</v>
      </c>
      <c r="G275" s="7">
        <f t="shared" si="25"/>
        <v>1021322.6000000001</v>
      </c>
      <c r="H275" s="7"/>
      <c r="I275" s="7">
        <v>188513.5</v>
      </c>
      <c r="J275" s="7">
        <v>84878.04</v>
      </c>
      <c r="K275" s="7">
        <v>747931.06</v>
      </c>
      <c r="L275" s="7"/>
      <c r="M275" s="7"/>
      <c r="N275" s="7">
        <v>810</v>
      </c>
      <c r="O275" s="7">
        <v>2397015.69</v>
      </c>
      <c r="P275" s="7"/>
      <c r="Q275" s="7"/>
      <c r="R275" s="7">
        <v>1479</v>
      </c>
      <c r="S275" s="7">
        <v>2130760.66</v>
      </c>
      <c r="T275" s="7"/>
      <c r="U275" s="7"/>
      <c r="V275" s="7"/>
      <c r="W275" s="7"/>
      <c r="X275" s="7">
        <f t="shared" si="26"/>
        <v>0</v>
      </c>
      <c r="Y275" s="7">
        <f t="shared" si="27"/>
        <v>0</v>
      </c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>
        <f t="shared" si="28"/>
        <v>117037.04000000001</v>
      </c>
      <c r="AM275" s="7">
        <f t="shared" si="29"/>
        <v>21856.3</v>
      </c>
      <c r="AN275" s="7"/>
      <c r="AO275" s="7">
        <v>4034.19</v>
      </c>
      <c r="AP275" s="7">
        <v>1816.39</v>
      </c>
      <c r="AQ275" s="7">
        <v>16005.72</v>
      </c>
      <c r="AR275" s="7"/>
      <c r="AS275" s="7"/>
      <c r="AT275" s="7">
        <v>52498.3</v>
      </c>
      <c r="AU275" s="7"/>
      <c r="AV275" s="7">
        <v>42682.44</v>
      </c>
      <c r="AW275" s="7"/>
      <c r="AX275" s="7"/>
      <c r="AY275" s="7"/>
    </row>
    <row r="276" spans="1:51" ht="15.75">
      <c r="A276" s="6">
        <v>10392</v>
      </c>
      <c r="B276" s="6" t="s">
        <v>1431</v>
      </c>
      <c r="C276" s="6" t="str">
        <f t="shared" si="24"/>
        <v>Миасский городской округ</v>
      </c>
      <c r="D276" s="6">
        <v>444</v>
      </c>
      <c r="E276" s="6" t="s">
        <v>544</v>
      </c>
      <c r="F276" s="7">
        <v>4984587.79</v>
      </c>
      <c r="G276" s="7">
        <f t="shared" si="25"/>
        <v>1817478.62</v>
      </c>
      <c r="H276" s="7">
        <v>410731.87</v>
      </c>
      <c r="I276" s="7">
        <v>468897.97</v>
      </c>
      <c r="J276" s="7">
        <v>186789.92</v>
      </c>
      <c r="K276" s="7">
        <v>751058.86</v>
      </c>
      <c r="L276" s="7"/>
      <c r="M276" s="7"/>
      <c r="N276" s="7">
        <v>553.6</v>
      </c>
      <c r="O276" s="7">
        <v>1583277.37</v>
      </c>
      <c r="P276" s="7"/>
      <c r="Q276" s="7"/>
      <c r="R276" s="7">
        <v>1201.3399999999999</v>
      </c>
      <c r="S276" s="7">
        <v>1479396.53</v>
      </c>
      <c r="T276" s="7"/>
      <c r="U276" s="7"/>
      <c r="V276" s="7"/>
      <c r="W276" s="7"/>
      <c r="X276" s="7">
        <f t="shared" si="26"/>
        <v>0</v>
      </c>
      <c r="Y276" s="7">
        <f t="shared" si="27"/>
        <v>0</v>
      </c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>
        <f t="shared" si="28"/>
        <v>104435.26999999999</v>
      </c>
      <c r="AM276" s="7">
        <f t="shared" si="29"/>
        <v>38894.04</v>
      </c>
      <c r="AN276" s="7">
        <v>8789.66</v>
      </c>
      <c r="AO276" s="7">
        <v>10034.42</v>
      </c>
      <c r="AP276" s="7">
        <v>3997.3</v>
      </c>
      <c r="AQ276" s="7">
        <v>16072.66</v>
      </c>
      <c r="AR276" s="7"/>
      <c r="AS276" s="7"/>
      <c r="AT276" s="7">
        <v>33882.14</v>
      </c>
      <c r="AU276" s="7"/>
      <c r="AV276" s="7">
        <v>31659.09</v>
      </c>
      <c r="AW276" s="7"/>
      <c r="AX276" s="7"/>
      <c r="AY276" s="7"/>
    </row>
    <row r="277" spans="1:51" ht="15.75">
      <c r="A277" s="6">
        <v>10393</v>
      </c>
      <c r="B277" s="6" t="s">
        <v>1431</v>
      </c>
      <c r="C277" s="6" t="str">
        <f t="shared" si="24"/>
        <v>Миасский городской округ</v>
      </c>
      <c r="D277" s="6">
        <v>445</v>
      </c>
      <c r="E277" s="6" t="s">
        <v>545</v>
      </c>
      <c r="F277" s="7">
        <v>2656463.6800000002</v>
      </c>
      <c r="G277" s="7">
        <f t="shared" si="25"/>
        <v>690161.81</v>
      </c>
      <c r="H277" s="7"/>
      <c r="I277" s="7">
        <v>405996.74</v>
      </c>
      <c r="J277" s="7">
        <v>284165.07</v>
      </c>
      <c r="K277" s="7"/>
      <c r="L277" s="7"/>
      <c r="M277" s="7"/>
      <c r="N277" s="7"/>
      <c r="O277" s="7"/>
      <c r="P277" s="7"/>
      <c r="Q277" s="7"/>
      <c r="R277" s="7">
        <v>1582.31</v>
      </c>
      <c r="S277" s="7">
        <v>1910644.62</v>
      </c>
      <c r="T277" s="7"/>
      <c r="U277" s="7"/>
      <c r="V277" s="7"/>
      <c r="W277" s="7"/>
      <c r="X277" s="7">
        <f t="shared" si="26"/>
        <v>0</v>
      </c>
      <c r="Y277" s="7">
        <f t="shared" si="27"/>
        <v>0</v>
      </c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>
        <f t="shared" si="28"/>
        <v>55657.25</v>
      </c>
      <c r="AM277" s="7">
        <f t="shared" si="29"/>
        <v>14769.46</v>
      </c>
      <c r="AN277" s="7"/>
      <c r="AO277" s="7">
        <v>8688.33</v>
      </c>
      <c r="AP277" s="7">
        <v>6081.13</v>
      </c>
      <c r="AQ277" s="7"/>
      <c r="AR277" s="7"/>
      <c r="AS277" s="7"/>
      <c r="AT277" s="7"/>
      <c r="AU277" s="7"/>
      <c r="AV277" s="7">
        <v>40887.79</v>
      </c>
      <c r="AW277" s="7"/>
      <c r="AX277" s="7"/>
      <c r="AY277" s="7"/>
    </row>
    <row r="278" spans="1:51" ht="15.75">
      <c r="A278" s="6">
        <v>10542</v>
      </c>
      <c r="B278" s="6" t="s">
        <v>1431</v>
      </c>
      <c r="C278" s="6" t="str">
        <f t="shared" si="24"/>
        <v>Миасский городской округ</v>
      </c>
      <c r="D278" s="6">
        <v>446</v>
      </c>
      <c r="E278" s="6" t="s">
        <v>546</v>
      </c>
      <c r="F278" s="7">
        <v>1614012.01</v>
      </c>
      <c r="G278" s="7">
        <f t="shared" si="25"/>
        <v>667013.88</v>
      </c>
      <c r="H278" s="7"/>
      <c r="I278" s="7"/>
      <c r="J278" s="7"/>
      <c r="K278" s="7">
        <v>667013.88</v>
      </c>
      <c r="L278" s="7"/>
      <c r="M278" s="7"/>
      <c r="N278" s="7"/>
      <c r="O278" s="7"/>
      <c r="P278" s="7"/>
      <c r="Q278" s="7"/>
      <c r="R278" s="7">
        <v>696.78</v>
      </c>
      <c r="S278" s="7">
        <v>779865.54</v>
      </c>
      <c r="T278" s="7">
        <v>336.41</v>
      </c>
      <c r="U278" s="7">
        <v>133316.4</v>
      </c>
      <c r="V278" s="7"/>
      <c r="W278" s="7"/>
      <c r="X278" s="7">
        <f t="shared" si="26"/>
        <v>0</v>
      </c>
      <c r="Y278" s="7">
        <f t="shared" si="27"/>
        <v>0</v>
      </c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>
        <f t="shared" si="28"/>
        <v>33816.19</v>
      </c>
      <c r="AM278" s="7">
        <f t="shared" si="29"/>
        <v>14274.1</v>
      </c>
      <c r="AN278" s="7"/>
      <c r="AO278" s="7"/>
      <c r="AP278" s="7"/>
      <c r="AQ278" s="7">
        <v>14274.1</v>
      </c>
      <c r="AR278" s="7"/>
      <c r="AS278" s="7"/>
      <c r="AT278" s="7"/>
      <c r="AU278" s="7"/>
      <c r="AV278" s="7">
        <v>16689.12</v>
      </c>
      <c r="AW278" s="7">
        <v>2852.97</v>
      </c>
      <c r="AX278" s="7"/>
      <c r="AY278" s="7"/>
    </row>
    <row r="279" spans="1:51" ht="15.75">
      <c r="A279" s="6">
        <v>10553</v>
      </c>
      <c r="B279" s="6" t="s">
        <v>1431</v>
      </c>
      <c r="C279" s="6" t="str">
        <f t="shared" si="24"/>
        <v>Миасский городской округ</v>
      </c>
      <c r="D279" s="6">
        <v>447</v>
      </c>
      <c r="E279" s="6" t="s">
        <v>547</v>
      </c>
      <c r="F279" s="7">
        <v>391464.64</v>
      </c>
      <c r="G279" s="7">
        <f t="shared" si="25"/>
        <v>0</v>
      </c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>
        <v>710.66</v>
      </c>
      <c r="S279" s="7">
        <v>383262.82</v>
      </c>
      <c r="T279" s="7"/>
      <c r="U279" s="7"/>
      <c r="V279" s="7"/>
      <c r="W279" s="7"/>
      <c r="X279" s="7">
        <f t="shared" si="26"/>
        <v>0</v>
      </c>
      <c r="Y279" s="7">
        <f t="shared" si="27"/>
        <v>0</v>
      </c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>
        <f t="shared" si="28"/>
        <v>8201.82</v>
      </c>
      <c r="AM279" s="7">
        <f t="shared" si="29"/>
        <v>0</v>
      </c>
      <c r="AN279" s="7"/>
      <c r="AO279" s="7"/>
      <c r="AP279" s="7"/>
      <c r="AQ279" s="7"/>
      <c r="AR279" s="7"/>
      <c r="AS279" s="7"/>
      <c r="AT279" s="7"/>
      <c r="AU279" s="7"/>
      <c r="AV279" s="7">
        <v>8201.82</v>
      </c>
      <c r="AW279" s="7"/>
      <c r="AX279" s="7"/>
      <c r="AY279" s="7"/>
    </row>
    <row r="280" spans="1:51" ht="15.75">
      <c r="A280" s="6">
        <v>10554</v>
      </c>
      <c r="B280" s="6" t="s">
        <v>1431</v>
      </c>
      <c r="C280" s="6" t="str">
        <f t="shared" si="24"/>
        <v>Миасский городской округ</v>
      </c>
      <c r="D280" s="6">
        <v>448</v>
      </c>
      <c r="E280" s="6" t="s">
        <v>548</v>
      </c>
      <c r="F280" s="7">
        <v>683015.10000000009</v>
      </c>
      <c r="G280" s="7">
        <f t="shared" si="25"/>
        <v>0</v>
      </c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>
        <v>711.66</v>
      </c>
      <c r="S280" s="7">
        <v>540001.04</v>
      </c>
      <c r="T280" s="7">
        <v>398.27</v>
      </c>
      <c r="U280" s="7">
        <v>128703.78</v>
      </c>
      <c r="V280" s="7"/>
      <c r="W280" s="7"/>
      <c r="X280" s="7">
        <f t="shared" si="26"/>
        <v>0</v>
      </c>
      <c r="Y280" s="7">
        <f t="shared" si="27"/>
        <v>0</v>
      </c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>
        <f t="shared" si="28"/>
        <v>14310.28</v>
      </c>
      <c r="AM280" s="7">
        <f t="shared" si="29"/>
        <v>0</v>
      </c>
      <c r="AN280" s="7"/>
      <c r="AO280" s="7"/>
      <c r="AP280" s="7"/>
      <c r="AQ280" s="7"/>
      <c r="AR280" s="7"/>
      <c r="AS280" s="7"/>
      <c r="AT280" s="7"/>
      <c r="AU280" s="7"/>
      <c r="AV280" s="7">
        <v>11556.02</v>
      </c>
      <c r="AW280" s="7">
        <v>2754.26</v>
      </c>
      <c r="AX280" s="7"/>
      <c r="AY280" s="7"/>
    </row>
    <row r="281" spans="1:51" ht="15.75">
      <c r="A281" s="6">
        <v>11409</v>
      </c>
      <c r="B281" s="6" t="s">
        <v>1431</v>
      </c>
      <c r="C281" s="6" t="str">
        <f t="shared" si="24"/>
        <v>Миасский городской округ</v>
      </c>
      <c r="D281" s="6">
        <v>449</v>
      </c>
      <c r="E281" s="6" t="s">
        <v>549</v>
      </c>
      <c r="F281" s="7">
        <v>588774.79</v>
      </c>
      <c r="G281" s="7">
        <f t="shared" si="25"/>
        <v>576439</v>
      </c>
      <c r="H281" s="7"/>
      <c r="I281" s="7">
        <v>576439</v>
      </c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>
        <f t="shared" si="26"/>
        <v>0</v>
      </c>
      <c r="Y281" s="7">
        <f t="shared" si="27"/>
        <v>0</v>
      </c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>
        <f t="shared" si="28"/>
        <v>12335.79</v>
      </c>
      <c r="AM281" s="7">
        <f t="shared" si="29"/>
        <v>12335.79</v>
      </c>
      <c r="AN281" s="7"/>
      <c r="AO281" s="7">
        <v>12335.79</v>
      </c>
      <c r="AP281" s="7"/>
      <c r="AQ281" s="7"/>
      <c r="AR281" s="7"/>
      <c r="AS281" s="7"/>
      <c r="AT281" s="7"/>
      <c r="AU281" s="7"/>
      <c r="AV281" s="7"/>
      <c r="AW281" s="7"/>
      <c r="AX281" s="7"/>
      <c r="AY281" s="7"/>
    </row>
    <row r="282" spans="1:51" ht="15.75">
      <c r="A282" s="6">
        <v>11786</v>
      </c>
      <c r="B282" s="6" t="s">
        <v>1431</v>
      </c>
      <c r="C282" s="6" t="str">
        <f t="shared" si="24"/>
        <v>Миасский городской округ</v>
      </c>
      <c r="D282" s="6">
        <v>450</v>
      </c>
      <c r="E282" s="6" t="s">
        <v>550</v>
      </c>
      <c r="F282" s="7">
        <v>3600716.0799999996</v>
      </c>
      <c r="G282" s="7">
        <f t="shared" si="25"/>
        <v>713252.84</v>
      </c>
      <c r="H282" s="7"/>
      <c r="I282" s="7">
        <v>474301.18</v>
      </c>
      <c r="J282" s="7">
        <v>238951.66</v>
      </c>
      <c r="K282" s="7"/>
      <c r="L282" s="7"/>
      <c r="M282" s="7"/>
      <c r="N282" s="7">
        <v>751.4</v>
      </c>
      <c r="O282" s="7">
        <v>2238132.8199999998</v>
      </c>
      <c r="P282" s="7"/>
      <c r="Q282" s="7"/>
      <c r="R282" s="7">
        <v>1373.28</v>
      </c>
      <c r="S282" s="7">
        <v>573889.52</v>
      </c>
      <c r="T282" s="7"/>
      <c r="U282" s="7"/>
      <c r="V282" s="7"/>
      <c r="W282" s="7"/>
      <c r="X282" s="7">
        <f t="shared" si="26"/>
        <v>0</v>
      </c>
      <c r="Y282" s="7">
        <f t="shared" si="27"/>
        <v>0</v>
      </c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>
        <f t="shared" si="28"/>
        <v>75440.900000000009</v>
      </c>
      <c r="AM282" s="7">
        <f t="shared" si="29"/>
        <v>15263.619999999999</v>
      </c>
      <c r="AN282" s="7"/>
      <c r="AO282" s="7">
        <v>10150.049999999999</v>
      </c>
      <c r="AP282" s="7">
        <v>5113.57</v>
      </c>
      <c r="AQ282" s="7"/>
      <c r="AR282" s="7"/>
      <c r="AS282" s="7"/>
      <c r="AT282" s="7">
        <v>47896.04</v>
      </c>
      <c r="AU282" s="7"/>
      <c r="AV282" s="7">
        <v>12281.24</v>
      </c>
      <c r="AW282" s="7"/>
      <c r="AX282" s="7"/>
      <c r="AY282" s="7"/>
    </row>
    <row r="283" spans="1:51" ht="15.75">
      <c r="A283" s="6">
        <v>11889</v>
      </c>
      <c r="B283" s="6" t="s">
        <v>1431</v>
      </c>
      <c r="C283" s="6" t="str">
        <f t="shared" si="24"/>
        <v>Миасский городской округ</v>
      </c>
      <c r="D283" s="6">
        <v>451</v>
      </c>
      <c r="E283" s="6" t="s">
        <v>551</v>
      </c>
      <c r="F283" s="7">
        <v>210174.25</v>
      </c>
      <c r="G283" s="7">
        <f t="shared" si="25"/>
        <v>205770.76</v>
      </c>
      <c r="H283" s="7"/>
      <c r="I283" s="7"/>
      <c r="J283" s="7"/>
      <c r="K283" s="7"/>
      <c r="L283" s="7">
        <v>205770.76</v>
      </c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>
        <f t="shared" si="26"/>
        <v>0</v>
      </c>
      <c r="Y283" s="7">
        <f t="shared" si="27"/>
        <v>0</v>
      </c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>
        <f t="shared" si="28"/>
        <v>4403.49</v>
      </c>
      <c r="AM283" s="7">
        <f t="shared" si="29"/>
        <v>4403.49</v>
      </c>
      <c r="AN283" s="7"/>
      <c r="AO283" s="7"/>
      <c r="AP283" s="7"/>
      <c r="AQ283" s="7"/>
      <c r="AR283" s="7">
        <v>4403.49</v>
      </c>
      <c r="AS283" s="7"/>
      <c r="AT283" s="7"/>
      <c r="AU283" s="7"/>
      <c r="AV283" s="7"/>
      <c r="AW283" s="7"/>
      <c r="AX283" s="7"/>
      <c r="AY283" s="7"/>
    </row>
    <row r="284" spans="1:51" ht="15.75">
      <c r="A284" s="6">
        <v>11890</v>
      </c>
      <c r="B284" s="6" t="s">
        <v>1431</v>
      </c>
      <c r="C284" s="6" t="str">
        <f t="shared" si="24"/>
        <v>Миасский городской округ</v>
      </c>
      <c r="D284" s="6">
        <v>452</v>
      </c>
      <c r="E284" s="6" t="s">
        <v>552</v>
      </c>
      <c r="F284" s="7">
        <v>215902.81999999998</v>
      </c>
      <c r="G284" s="7">
        <f t="shared" si="25"/>
        <v>211379.3</v>
      </c>
      <c r="H284" s="7"/>
      <c r="I284" s="7"/>
      <c r="J284" s="7"/>
      <c r="K284" s="7"/>
      <c r="L284" s="7">
        <v>211379.3</v>
      </c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>
        <f t="shared" si="26"/>
        <v>0</v>
      </c>
      <c r="Y284" s="7">
        <f t="shared" si="27"/>
        <v>0</v>
      </c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>
        <f t="shared" si="28"/>
        <v>4523.5200000000004</v>
      </c>
      <c r="AM284" s="7">
        <f t="shared" si="29"/>
        <v>4523.5200000000004</v>
      </c>
      <c r="AN284" s="7"/>
      <c r="AO284" s="7"/>
      <c r="AP284" s="7"/>
      <c r="AQ284" s="7"/>
      <c r="AR284" s="7">
        <v>4523.5200000000004</v>
      </c>
      <c r="AS284" s="7"/>
      <c r="AT284" s="7"/>
      <c r="AU284" s="7"/>
      <c r="AV284" s="7"/>
      <c r="AW284" s="7"/>
      <c r="AX284" s="7"/>
      <c r="AY284" s="7"/>
    </row>
    <row r="285" spans="1:51" ht="15.75">
      <c r="A285" s="6">
        <v>11892</v>
      </c>
      <c r="B285" s="6" t="s">
        <v>1431</v>
      </c>
      <c r="C285" s="6" t="str">
        <f t="shared" si="24"/>
        <v>Миасский городской округ</v>
      </c>
      <c r="D285" s="6">
        <v>453</v>
      </c>
      <c r="E285" s="6" t="s">
        <v>553</v>
      </c>
      <c r="F285" s="7">
        <v>221127.58000000002</v>
      </c>
      <c r="G285" s="7">
        <f t="shared" si="25"/>
        <v>216494.6</v>
      </c>
      <c r="H285" s="7"/>
      <c r="I285" s="7">
        <v>216494.6</v>
      </c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>
        <f t="shared" si="26"/>
        <v>0</v>
      </c>
      <c r="Y285" s="7">
        <f t="shared" si="27"/>
        <v>0</v>
      </c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>
        <f t="shared" si="28"/>
        <v>4632.9799999999996</v>
      </c>
      <c r="AM285" s="7">
        <f t="shared" si="29"/>
        <v>4632.9799999999996</v>
      </c>
      <c r="AN285" s="7"/>
      <c r="AO285" s="7">
        <v>4632.9799999999996</v>
      </c>
      <c r="AP285" s="7"/>
      <c r="AQ285" s="7"/>
      <c r="AR285" s="7"/>
      <c r="AS285" s="7"/>
      <c r="AT285" s="7"/>
      <c r="AU285" s="7"/>
      <c r="AV285" s="7"/>
      <c r="AW285" s="7"/>
      <c r="AX285" s="7"/>
      <c r="AY285" s="7"/>
    </row>
    <row r="286" spans="1:51" ht="15.75">
      <c r="A286" s="6" t="s">
        <v>554</v>
      </c>
      <c r="B286" s="6" t="s">
        <v>1431</v>
      </c>
      <c r="C286" s="6" t="str">
        <f t="shared" si="24"/>
        <v>Миасский городской округ, итого:</v>
      </c>
      <c r="D286" s="6" t="s">
        <v>555</v>
      </c>
      <c r="E286" s="6"/>
      <c r="F286" s="7">
        <v>74490820.689999983</v>
      </c>
      <c r="G286" s="7">
        <f t="shared" si="25"/>
        <v>35379954.969999991</v>
      </c>
      <c r="H286" s="7">
        <v>3469487.79</v>
      </c>
      <c r="I286" s="7">
        <v>7018461.6099999994</v>
      </c>
      <c r="J286" s="7">
        <v>3892880.87</v>
      </c>
      <c r="K286" s="7">
        <v>20407447.019999996</v>
      </c>
      <c r="L286" s="7">
        <v>591677.67999999993</v>
      </c>
      <c r="M286" s="7"/>
      <c r="N286" s="7"/>
      <c r="O286" s="7">
        <v>18100843.509999998</v>
      </c>
      <c r="P286" s="7"/>
      <c r="Q286" s="7"/>
      <c r="R286" s="7"/>
      <c r="S286" s="7">
        <v>17274074.799999997</v>
      </c>
      <c r="T286" s="7"/>
      <c r="U286" s="7">
        <v>946635.83000000007</v>
      </c>
      <c r="V286" s="7"/>
      <c r="W286" s="7"/>
      <c r="X286" s="7">
        <f t="shared" si="26"/>
        <v>1240122.18</v>
      </c>
      <c r="Y286" s="7">
        <f t="shared" si="27"/>
        <v>752542.41</v>
      </c>
      <c r="Z286" s="7">
        <v>257480.38</v>
      </c>
      <c r="AA286" s="7">
        <v>134428</v>
      </c>
      <c r="AB286" s="7">
        <v>135216</v>
      </c>
      <c r="AC286" s="7">
        <v>225418.03</v>
      </c>
      <c r="AD286" s="7"/>
      <c r="AE286" s="7"/>
      <c r="AF286" s="7">
        <v>280716.90000000002</v>
      </c>
      <c r="AG286" s="7"/>
      <c r="AH286" s="7">
        <v>101496.39</v>
      </c>
      <c r="AI286" s="7">
        <v>50531.59</v>
      </c>
      <c r="AJ286" s="7"/>
      <c r="AK286" s="7">
        <v>54834.89</v>
      </c>
      <c r="AL286" s="7">
        <f t="shared" si="28"/>
        <v>1549189.4</v>
      </c>
      <c r="AM286" s="7">
        <f t="shared" si="29"/>
        <v>773295.69999999984</v>
      </c>
      <c r="AN286" s="7">
        <v>74247.03</v>
      </c>
      <c r="AO286" s="7">
        <v>150195.06999999998</v>
      </c>
      <c r="AP286" s="7">
        <v>83307.640000000014</v>
      </c>
      <c r="AQ286" s="7">
        <v>452884.05999999988</v>
      </c>
      <c r="AR286" s="7">
        <v>12661.9</v>
      </c>
      <c r="AS286" s="7"/>
      <c r="AT286" s="7">
        <v>388886.33999999997</v>
      </c>
      <c r="AU286" s="7"/>
      <c r="AV286" s="7">
        <v>366749.36000000004</v>
      </c>
      <c r="AW286" s="7">
        <v>20258</v>
      </c>
      <c r="AX286" s="7"/>
      <c r="AY286" s="7"/>
    </row>
    <row r="287" spans="1:51" ht="15.75">
      <c r="A287" s="6" t="s">
        <v>577</v>
      </c>
      <c r="B287" s="6" t="s">
        <v>1431</v>
      </c>
      <c r="C287" s="6" t="str">
        <f t="shared" si="24"/>
        <v>Озерский городской округ</v>
      </c>
      <c r="D287" s="6" t="s">
        <v>577</v>
      </c>
      <c r="E287" s="6"/>
      <c r="F287" s="7"/>
      <c r="G287" s="7">
        <f t="shared" si="25"/>
        <v>0</v>
      </c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>
        <f t="shared" si="26"/>
        <v>0</v>
      </c>
      <c r="Y287" s="7">
        <f t="shared" si="27"/>
        <v>0</v>
      </c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>
        <f t="shared" si="28"/>
        <v>0</v>
      </c>
      <c r="AM287" s="7">
        <f t="shared" si="29"/>
        <v>0</v>
      </c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</row>
    <row r="288" spans="1:51" ht="15.75">
      <c r="A288" s="6">
        <v>5269</v>
      </c>
      <c r="B288" s="6" t="s">
        <v>1431</v>
      </c>
      <c r="C288" s="6" t="str">
        <f t="shared" si="24"/>
        <v>Озерский городской округ</v>
      </c>
      <c r="D288" s="6">
        <v>469</v>
      </c>
      <c r="E288" s="6" t="s">
        <v>578</v>
      </c>
      <c r="F288" s="7">
        <v>46126.34</v>
      </c>
      <c r="G288" s="7">
        <f t="shared" si="25"/>
        <v>0</v>
      </c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>
        <f t="shared" si="26"/>
        <v>46126.34</v>
      </c>
      <c r="Y288" s="7">
        <f t="shared" si="27"/>
        <v>0</v>
      </c>
      <c r="Z288" s="7"/>
      <c r="AA288" s="7"/>
      <c r="AB288" s="7"/>
      <c r="AC288" s="7"/>
      <c r="AD288" s="7"/>
      <c r="AE288" s="7"/>
      <c r="AF288" s="7"/>
      <c r="AG288" s="7"/>
      <c r="AH288" s="7"/>
      <c r="AI288" s="7">
        <v>46126.34</v>
      </c>
      <c r="AJ288" s="7"/>
      <c r="AK288" s="7"/>
      <c r="AL288" s="7">
        <f t="shared" si="28"/>
        <v>0</v>
      </c>
      <c r="AM288" s="7">
        <f t="shared" si="29"/>
        <v>0</v>
      </c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</row>
    <row r="289" spans="1:51" ht="15.75">
      <c r="A289" s="6">
        <v>5271</v>
      </c>
      <c r="B289" s="6" t="s">
        <v>1431</v>
      </c>
      <c r="C289" s="6" t="str">
        <f t="shared" si="24"/>
        <v>Озерский городской округ</v>
      </c>
      <c r="D289" s="6">
        <v>470</v>
      </c>
      <c r="E289" s="6" t="s">
        <v>579</v>
      </c>
      <c r="F289" s="7">
        <v>47072.52</v>
      </c>
      <c r="G289" s="7">
        <f t="shared" si="25"/>
        <v>0</v>
      </c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>
        <f t="shared" si="26"/>
        <v>47072.52</v>
      </c>
      <c r="Y289" s="7">
        <f t="shared" si="27"/>
        <v>0</v>
      </c>
      <c r="Z289" s="7"/>
      <c r="AA289" s="7"/>
      <c r="AB289" s="7"/>
      <c r="AC289" s="7"/>
      <c r="AD289" s="7"/>
      <c r="AE289" s="7"/>
      <c r="AF289" s="7"/>
      <c r="AG289" s="7"/>
      <c r="AH289" s="7"/>
      <c r="AI289" s="7">
        <v>47072.52</v>
      </c>
      <c r="AJ289" s="7"/>
      <c r="AK289" s="7"/>
      <c r="AL289" s="7">
        <f t="shared" si="28"/>
        <v>0</v>
      </c>
      <c r="AM289" s="7">
        <f t="shared" si="29"/>
        <v>0</v>
      </c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</row>
    <row r="290" spans="1:51" ht="15.75">
      <c r="A290" s="6">
        <v>5272</v>
      </c>
      <c r="B290" s="6" t="s">
        <v>1431</v>
      </c>
      <c r="C290" s="6" t="str">
        <f t="shared" si="24"/>
        <v>Озерский городской округ</v>
      </c>
      <c r="D290" s="6">
        <v>471</v>
      </c>
      <c r="E290" s="6" t="s">
        <v>580</v>
      </c>
      <c r="F290" s="7">
        <v>46126.34</v>
      </c>
      <c r="G290" s="7">
        <f t="shared" si="25"/>
        <v>0</v>
      </c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>
        <f t="shared" si="26"/>
        <v>46126.34</v>
      </c>
      <c r="Y290" s="7">
        <f t="shared" si="27"/>
        <v>0</v>
      </c>
      <c r="Z290" s="7"/>
      <c r="AA290" s="7"/>
      <c r="AB290" s="7"/>
      <c r="AC290" s="7"/>
      <c r="AD290" s="7"/>
      <c r="AE290" s="7"/>
      <c r="AF290" s="7"/>
      <c r="AG290" s="7"/>
      <c r="AH290" s="7"/>
      <c r="AI290" s="7">
        <v>46126.34</v>
      </c>
      <c r="AJ290" s="7"/>
      <c r="AK290" s="7"/>
      <c r="AL290" s="7">
        <f t="shared" si="28"/>
        <v>0</v>
      </c>
      <c r="AM290" s="7">
        <f t="shared" si="29"/>
        <v>0</v>
      </c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</row>
    <row r="291" spans="1:51" ht="15.75">
      <c r="A291" s="6">
        <v>6007</v>
      </c>
      <c r="B291" s="6" t="s">
        <v>1431</v>
      </c>
      <c r="C291" s="6" t="str">
        <f t="shared" si="24"/>
        <v>Озерский городской округ</v>
      </c>
      <c r="D291" s="6">
        <v>472</v>
      </c>
      <c r="E291" s="6" t="s">
        <v>581</v>
      </c>
      <c r="F291" s="7">
        <v>204848.25</v>
      </c>
      <c r="G291" s="7">
        <f t="shared" si="25"/>
        <v>0</v>
      </c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>
        <v>673</v>
      </c>
      <c r="U291" s="7">
        <v>200556.34</v>
      </c>
      <c r="V291" s="7"/>
      <c r="W291" s="7"/>
      <c r="X291" s="7">
        <f t="shared" si="26"/>
        <v>0</v>
      </c>
      <c r="Y291" s="7">
        <f t="shared" si="27"/>
        <v>0</v>
      </c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>
        <f t="shared" si="28"/>
        <v>4291.91</v>
      </c>
      <c r="AM291" s="7">
        <f t="shared" si="29"/>
        <v>0</v>
      </c>
      <c r="AN291" s="7"/>
      <c r="AO291" s="7"/>
      <c r="AP291" s="7"/>
      <c r="AQ291" s="7"/>
      <c r="AR291" s="7"/>
      <c r="AS291" s="7"/>
      <c r="AT291" s="7"/>
      <c r="AU291" s="7"/>
      <c r="AV291" s="7"/>
      <c r="AW291" s="7">
        <v>4291.91</v>
      </c>
      <c r="AX291" s="7"/>
      <c r="AY291" s="7"/>
    </row>
    <row r="292" spans="1:51" ht="15.75">
      <c r="A292" s="6">
        <v>6447</v>
      </c>
      <c r="B292" s="6" t="s">
        <v>1431</v>
      </c>
      <c r="C292" s="6" t="str">
        <f t="shared" si="24"/>
        <v>Озерский городской округ</v>
      </c>
      <c r="D292" s="6">
        <v>473</v>
      </c>
      <c r="E292" s="6" t="s">
        <v>582</v>
      </c>
      <c r="F292" s="7">
        <v>312036.41000000003</v>
      </c>
      <c r="G292" s="7">
        <f t="shared" si="25"/>
        <v>0</v>
      </c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>
        <f t="shared" si="26"/>
        <v>312036.41000000003</v>
      </c>
      <c r="Y292" s="7">
        <f t="shared" si="27"/>
        <v>184188.11000000002</v>
      </c>
      <c r="Z292" s="7">
        <v>37092.75</v>
      </c>
      <c r="AA292" s="7">
        <v>34107.32</v>
      </c>
      <c r="AB292" s="7">
        <v>34505.32</v>
      </c>
      <c r="AC292" s="7">
        <v>43877.9</v>
      </c>
      <c r="AD292" s="7">
        <v>34604.82</v>
      </c>
      <c r="AE292" s="7"/>
      <c r="AF292" s="7">
        <v>47674.93</v>
      </c>
      <c r="AG292" s="7"/>
      <c r="AH292" s="7">
        <v>38844.97</v>
      </c>
      <c r="AI292" s="7">
        <v>41328.400000000001</v>
      </c>
      <c r="AJ292" s="7"/>
      <c r="AK292" s="7"/>
      <c r="AL292" s="7">
        <f t="shared" si="28"/>
        <v>0</v>
      </c>
      <c r="AM292" s="7">
        <f t="shared" si="29"/>
        <v>0</v>
      </c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</row>
    <row r="293" spans="1:51" ht="15.75">
      <c r="A293" s="6">
        <v>6564</v>
      </c>
      <c r="B293" s="6" t="s">
        <v>1431</v>
      </c>
      <c r="C293" s="6" t="str">
        <f t="shared" si="24"/>
        <v>Озерский городской округ</v>
      </c>
      <c r="D293" s="6">
        <v>474</v>
      </c>
      <c r="E293" s="6" t="s">
        <v>583</v>
      </c>
      <c r="F293" s="7">
        <v>3336230.34</v>
      </c>
      <c r="G293" s="7">
        <f t="shared" si="25"/>
        <v>0</v>
      </c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>
        <v>3167</v>
      </c>
      <c r="S293" s="7">
        <v>3266330.86</v>
      </c>
      <c r="T293" s="7"/>
      <c r="U293" s="7"/>
      <c r="V293" s="7"/>
      <c r="W293" s="7"/>
      <c r="X293" s="7">
        <f t="shared" si="26"/>
        <v>0</v>
      </c>
      <c r="Y293" s="7">
        <f t="shared" si="27"/>
        <v>0</v>
      </c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>
        <f t="shared" si="28"/>
        <v>69899.48</v>
      </c>
      <c r="AM293" s="7">
        <f t="shared" si="29"/>
        <v>0</v>
      </c>
      <c r="AN293" s="7"/>
      <c r="AO293" s="7"/>
      <c r="AP293" s="7"/>
      <c r="AQ293" s="7"/>
      <c r="AR293" s="7"/>
      <c r="AS293" s="7"/>
      <c r="AT293" s="7"/>
      <c r="AU293" s="7"/>
      <c r="AV293" s="7">
        <v>69899.48</v>
      </c>
      <c r="AW293" s="7"/>
      <c r="AX293" s="7"/>
      <c r="AY293" s="7"/>
    </row>
    <row r="294" spans="1:51" ht="15.75">
      <c r="A294" s="6">
        <v>6576</v>
      </c>
      <c r="B294" s="6" t="s">
        <v>1431</v>
      </c>
      <c r="C294" s="6" t="str">
        <f t="shared" si="24"/>
        <v>Озерский городской округ</v>
      </c>
      <c r="D294" s="6">
        <v>475</v>
      </c>
      <c r="E294" s="6" t="s">
        <v>584</v>
      </c>
      <c r="F294" s="7">
        <v>35162.54</v>
      </c>
      <c r="G294" s="7">
        <f t="shared" si="25"/>
        <v>0</v>
      </c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>
        <f t="shared" si="26"/>
        <v>35162.54</v>
      </c>
      <c r="Y294" s="7">
        <f t="shared" si="27"/>
        <v>0</v>
      </c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>
        <v>35162.54</v>
      </c>
      <c r="AL294" s="7">
        <f t="shared" si="28"/>
        <v>0</v>
      </c>
      <c r="AM294" s="7">
        <f t="shared" si="29"/>
        <v>0</v>
      </c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</row>
    <row r="295" spans="1:51" ht="15.75">
      <c r="A295" s="6">
        <v>6593</v>
      </c>
      <c r="B295" s="6" t="s">
        <v>1431</v>
      </c>
      <c r="C295" s="6" t="str">
        <f t="shared" si="24"/>
        <v>Озерский городской округ</v>
      </c>
      <c r="D295" s="6">
        <v>476</v>
      </c>
      <c r="E295" s="6" t="s">
        <v>585</v>
      </c>
      <c r="F295" s="7">
        <v>165692.53999999998</v>
      </c>
      <c r="G295" s="7">
        <f t="shared" si="25"/>
        <v>0</v>
      </c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>
        <f t="shared" si="26"/>
        <v>165692.53999999998</v>
      </c>
      <c r="Y295" s="7">
        <f t="shared" si="27"/>
        <v>119750.10999999999</v>
      </c>
      <c r="Z295" s="7">
        <v>37615.17</v>
      </c>
      <c r="AA295" s="7"/>
      <c r="AB295" s="7">
        <v>37725.42</v>
      </c>
      <c r="AC295" s="7">
        <v>44409.52</v>
      </c>
      <c r="AD295" s="7"/>
      <c r="AE295" s="7"/>
      <c r="AF295" s="7">
        <v>45942.43</v>
      </c>
      <c r="AG295" s="7"/>
      <c r="AH295" s="7"/>
      <c r="AI295" s="7"/>
      <c r="AJ295" s="7"/>
      <c r="AK295" s="7"/>
      <c r="AL295" s="7">
        <f t="shared" si="28"/>
        <v>0</v>
      </c>
      <c r="AM295" s="7">
        <f t="shared" si="29"/>
        <v>0</v>
      </c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</row>
    <row r="296" spans="1:51" ht="15.75">
      <c r="A296" s="6">
        <v>7336</v>
      </c>
      <c r="B296" s="6" t="s">
        <v>1431</v>
      </c>
      <c r="C296" s="6" t="str">
        <f t="shared" si="24"/>
        <v>Озерский городской округ</v>
      </c>
      <c r="D296" s="6">
        <v>477</v>
      </c>
      <c r="E296" s="6" t="s">
        <v>586</v>
      </c>
      <c r="F296" s="7">
        <v>438908.18000000005</v>
      </c>
      <c r="G296" s="7">
        <f t="shared" si="25"/>
        <v>0</v>
      </c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>
        <v>982</v>
      </c>
      <c r="U296" s="7">
        <v>429712.34</v>
      </c>
      <c r="V296" s="7"/>
      <c r="W296" s="7"/>
      <c r="X296" s="7">
        <f t="shared" si="26"/>
        <v>0</v>
      </c>
      <c r="Y296" s="7">
        <f t="shared" si="27"/>
        <v>0</v>
      </c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>
        <f t="shared" si="28"/>
        <v>9195.84</v>
      </c>
      <c r="AM296" s="7">
        <f t="shared" si="29"/>
        <v>0</v>
      </c>
      <c r="AN296" s="7"/>
      <c r="AO296" s="7"/>
      <c r="AP296" s="7"/>
      <c r="AQ296" s="7"/>
      <c r="AR296" s="7"/>
      <c r="AS296" s="7"/>
      <c r="AT296" s="7"/>
      <c r="AU296" s="7"/>
      <c r="AV296" s="7"/>
      <c r="AW296" s="7">
        <v>9195.84</v>
      </c>
      <c r="AX296" s="7"/>
      <c r="AY296" s="7"/>
    </row>
    <row r="297" spans="1:51" ht="15.75">
      <c r="A297" s="6">
        <v>7342</v>
      </c>
      <c r="B297" s="6" t="s">
        <v>1431</v>
      </c>
      <c r="C297" s="6" t="str">
        <f t="shared" si="24"/>
        <v>Озерский городской округ</v>
      </c>
      <c r="D297" s="6">
        <v>478</v>
      </c>
      <c r="E297" s="6" t="s">
        <v>587</v>
      </c>
      <c r="F297" s="7">
        <v>312036.41000000003</v>
      </c>
      <c r="G297" s="7">
        <f t="shared" si="25"/>
        <v>0</v>
      </c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>
        <f t="shared" si="26"/>
        <v>312036.41000000003</v>
      </c>
      <c r="Y297" s="7">
        <f t="shared" si="27"/>
        <v>184188.11000000002</v>
      </c>
      <c r="Z297" s="7">
        <v>37092.75</v>
      </c>
      <c r="AA297" s="7">
        <v>34107.32</v>
      </c>
      <c r="AB297" s="7">
        <v>34505.32</v>
      </c>
      <c r="AC297" s="7">
        <v>43877.9</v>
      </c>
      <c r="AD297" s="7">
        <v>34604.82</v>
      </c>
      <c r="AE297" s="7"/>
      <c r="AF297" s="7">
        <v>47674.93</v>
      </c>
      <c r="AG297" s="7"/>
      <c r="AH297" s="7">
        <v>38844.97</v>
      </c>
      <c r="AI297" s="7">
        <v>41328.400000000001</v>
      </c>
      <c r="AJ297" s="7"/>
      <c r="AK297" s="7"/>
      <c r="AL297" s="7">
        <f t="shared" si="28"/>
        <v>0</v>
      </c>
      <c r="AM297" s="7">
        <f t="shared" si="29"/>
        <v>0</v>
      </c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</row>
    <row r="298" spans="1:51" ht="15.75">
      <c r="A298" s="6">
        <v>7343</v>
      </c>
      <c r="B298" s="6" t="s">
        <v>1431</v>
      </c>
      <c r="C298" s="6" t="str">
        <f t="shared" si="24"/>
        <v>Озерский городской округ</v>
      </c>
      <c r="D298" s="6">
        <v>479</v>
      </c>
      <c r="E298" s="6" t="s">
        <v>588</v>
      </c>
      <c r="F298" s="7">
        <v>37092.75</v>
      </c>
      <c r="G298" s="7">
        <f t="shared" si="25"/>
        <v>0</v>
      </c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>
        <f t="shared" si="26"/>
        <v>37092.75</v>
      </c>
      <c r="Y298" s="7">
        <f t="shared" si="27"/>
        <v>37092.75</v>
      </c>
      <c r="Z298" s="7">
        <v>37092.75</v>
      </c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>
        <f t="shared" si="28"/>
        <v>0</v>
      </c>
      <c r="AM298" s="7">
        <f t="shared" si="29"/>
        <v>0</v>
      </c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</row>
    <row r="299" spans="1:51" ht="15.75">
      <c r="A299" s="6">
        <v>7437</v>
      </c>
      <c r="B299" s="6" t="s">
        <v>1431</v>
      </c>
      <c r="C299" s="6" t="str">
        <f t="shared" si="24"/>
        <v>Озерский городской округ</v>
      </c>
      <c r="D299" s="6">
        <v>480</v>
      </c>
      <c r="E299" s="6" t="s">
        <v>589</v>
      </c>
      <c r="F299" s="7">
        <v>294358.87</v>
      </c>
      <c r="G299" s="7">
        <f t="shared" si="25"/>
        <v>0</v>
      </c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>
        <f t="shared" si="26"/>
        <v>294358.87</v>
      </c>
      <c r="Y299" s="7">
        <f t="shared" si="27"/>
        <v>179385.1</v>
      </c>
      <c r="Z299" s="7">
        <v>33625.730000000003</v>
      </c>
      <c r="AA299" s="7">
        <v>38764.120000000003</v>
      </c>
      <c r="AB299" s="7">
        <v>36634.839999999997</v>
      </c>
      <c r="AC299" s="7">
        <v>39251.620000000003</v>
      </c>
      <c r="AD299" s="7">
        <v>31108.79</v>
      </c>
      <c r="AE299" s="7"/>
      <c r="AF299" s="7">
        <v>42943.26</v>
      </c>
      <c r="AG299" s="7"/>
      <c r="AH299" s="7">
        <v>34881.58</v>
      </c>
      <c r="AI299" s="7">
        <v>37148.93</v>
      </c>
      <c r="AJ299" s="7"/>
      <c r="AK299" s="7"/>
      <c r="AL299" s="7">
        <f t="shared" si="28"/>
        <v>0</v>
      </c>
      <c r="AM299" s="7">
        <f t="shared" si="29"/>
        <v>0</v>
      </c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</row>
    <row r="300" spans="1:51" ht="15.75">
      <c r="A300" s="6">
        <v>7439</v>
      </c>
      <c r="B300" s="6" t="s">
        <v>1431</v>
      </c>
      <c r="C300" s="6" t="str">
        <f t="shared" si="24"/>
        <v>Озерский городской округ</v>
      </c>
      <c r="D300" s="6">
        <v>481</v>
      </c>
      <c r="E300" s="6" t="s">
        <v>590</v>
      </c>
      <c r="F300" s="7">
        <v>464640.53000000009</v>
      </c>
      <c r="G300" s="7">
        <f t="shared" si="25"/>
        <v>172550.48</v>
      </c>
      <c r="H300" s="7">
        <v>172550.48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>
        <v>358.5</v>
      </c>
      <c r="U300" s="7">
        <v>268506.09000000003</v>
      </c>
      <c r="V300" s="7"/>
      <c r="W300" s="7"/>
      <c r="X300" s="7">
        <f t="shared" si="26"/>
        <v>0</v>
      </c>
      <c r="Y300" s="7">
        <f t="shared" si="27"/>
        <v>0</v>
      </c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>
        <f t="shared" si="28"/>
        <v>23583.96</v>
      </c>
      <c r="AM300" s="7">
        <f t="shared" si="29"/>
        <v>15383</v>
      </c>
      <c r="AN300" s="7">
        <v>15383</v>
      </c>
      <c r="AO300" s="7"/>
      <c r="AP300" s="7"/>
      <c r="AQ300" s="7"/>
      <c r="AR300" s="7"/>
      <c r="AS300" s="7"/>
      <c r="AT300" s="7"/>
      <c r="AU300" s="7"/>
      <c r="AV300" s="7"/>
      <c r="AW300" s="7">
        <v>8200.9599999999991</v>
      </c>
      <c r="AX300" s="7"/>
      <c r="AY300" s="7"/>
    </row>
    <row r="301" spans="1:51" ht="15.75">
      <c r="A301" s="6">
        <v>7440</v>
      </c>
      <c r="B301" s="6" t="s">
        <v>1431</v>
      </c>
      <c r="C301" s="6" t="str">
        <f t="shared" si="24"/>
        <v>Озерский городской округ</v>
      </c>
      <c r="D301" s="6">
        <v>482</v>
      </c>
      <c r="E301" s="6" t="s">
        <v>591</v>
      </c>
      <c r="F301" s="7">
        <v>346813.88000000006</v>
      </c>
      <c r="G301" s="7">
        <f t="shared" si="25"/>
        <v>0</v>
      </c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>
        <f t="shared" si="26"/>
        <v>346813.88000000006</v>
      </c>
      <c r="Y301" s="7">
        <f t="shared" si="27"/>
        <v>181899.89</v>
      </c>
      <c r="Z301" s="7">
        <v>36664.230000000003</v>
      </c>
      <c r="AA301" s="7">
        <v>33679.86</v>
      </c>
      <c r="AB301" s="7">
        <v>34069.86</v>
      </c>
      <c r="AC301" s="7">
        <v>43318.58</v>
      </c>
      <c r="AD301" s="7">
        <v>34167.360000000001</v>
      </c>
      <c r="AE301" s="7"/>
      <c r="AF301" s="7">
        <v>47156.25</v>
      </c>
      <c r="AG301" s="7">
        <v>38434.959999999999</v>
      </c>
      <c r="AH301" s="7">
        <v>38434.959999999999</v>
      </c>
      <c r="AI301" s="7">
        <v>40887.82</v>
      </c>
      <c r="AJ301" s="7"/>
      <c r="AK301" s="7"/>
      <c r="AL301" s="7">
        <f t="shared" si="28"/>
        <v>0</v>
      </c>
      <c r="AM301" s="7">
        <f t="shared" si="29"/>
        <v>0</v>
      </c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</row>
    <row r="302" spans="1:51" ht="15.75">
      <c r="A302" s="6">
        <v>7442</v>
      </c>
      <c r="B302" s="6" t="s">
        <v>1431</v>
      </c>
      <c r="C302" s="6" t="str">
        <f t="shared" si="24"/>
        <v>Озерский городской округ</v>
      </c>
      <c r="D302" s="6">
        <v>483</v>
      </c>
      <c r="E302" s="6" t="s">
        <v>592</v>
      </c>
      <c r="F302" s="7">
        <v>306767.15999999997</v>
      </c>
      <c r="G302" s="7">
        <f t="shared" si="25"/>
        <v>0</v>
      </c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>
        <f t="shared" si="26"/>
        <v>306767.15999999997</v>
      </c>
      <c r="Y302" s="7">
        <f t="shared" si="27"/>
        <v>184188.11000000002</v>
      </c>
      <c r="Z302" s="7">
        <v>37092.75</v>
      </c>
      <c r="AA302" s="7">
        <v>34107.32</v>
      </c>
      <c r="AB302" s="7">
        <v>34505.32</v>
      </c>
      <c r="AC302" s="7">
        <v>43877.9</v>
      </c>
      <c r="AD302" s="7">
        <v>34604.82</v>
      </c>
      <c r="AE302" s="7"/>
      <c r="AF302" s="7">
        <v>44701.64</v>
      </c>
      <c r="AG302" s="7"/>
      <c r="AH302" s="7">
        <v>38069.599999999999</v>
      </c>
      <c r="AI302" s="7">
        <v>39807.81</v>
      </c>
      <c r="AJ302" s="7"/>
      <c r="AK302" s="7"/>
      <c r="AL302" s="7">
        <f t="shared" si="28"/>
        <v>0</v>
      </c>
      <c r="AM302" s="7">
        <f t="shared" si="29"/>
        <v>0</v>
      </c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</row>
    <row r="303" spans="1:51" ht="15.75">
      <c r="A303" s="6">
        <v>7443</v>
      </c>
      <c r="B303" s="6" t="s">
        <v>1431</v>
      </c>
      <c r="C303" s="6" t="str">
        <f t="shared" si="24"/>
        <v>Озерский городской округ</v>
      </c>
      <c r="D303" s="6">
        <v>484</v>
      </c>
      <c r="E303" s="6" t="s">
        <v>593</v>
      </c>
      <c r="F303" s="7">
        <v>2218036.89</v>
      </c>
      <c r="G303" s="7">
        <f t="shared" si="25"/>
        <v>376918.36</v>
      </c>
      <c r="H303" s="7"/>
      <c r="I303" s="7"/>
      <c r="J303" s="7"/>
      <c r="K303" s="7">
        <v>376918.36</v>
      </c>
      <c r="L303" s="7"/>
      <c r="M303" s="7"/>
      <c r="N303" s="7">
        <v>563</v>
      </c>
      <c r="O303" s="7">
        <v>1776388.24</v>
      </c>
      <c r="P303" s="7"/>
      <c r="Q303" s="7"/>
      <c r="R303" s="7"/>
      <c r="S303" s="7"/>
      <c r="T303" s="7"/>
      <c r="U303" s="7"/>
      <c r="V303" s="7"/>
      <c r="W303" s="7"/>
      <c r="X303" s="7">
        <f t="shared" si="26"/>
        <v>0</v>
      </c>
      <c r="Y303" s="7">
        <f t="shared" si="27"/>
        <v>0</v>
      </c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>
        <f t="shared" si="28"/>
        <v>64730.289999999994</v>
      </c>
      <c r="AM303" s="7">
        <f t="shared" si="29"/>
        <v>23011.62</v>
      </c>
      <c r="AN303" s="7"/>
      <c r="AO303" s="7"/>
      <c r="AP303" s="7"/>
      <c r="AQ303" s="7">
        <v>23011.62</v>
      </c>
      <c r="AR303" s="7"/>
      <c r="AS303" s="7"/>
      <c r="AT303" s="7">
        <v>41718.67</v>
      </c>
      <c r="AU303" s="7"/>
      <c r="AV303" s="7"/>
      <c r="AW303" s="7"/>
      <c r="AX303" s="7"/>
      <c r="AY303" s="7"/>
    </row>
    <row r="304" spans="1:51" ht="15.75">
      <c r="A304" s="6">
        <v>7508</v>
      </c>
      <c r="B304" s="6" t="s">
        <v>1431</v>
      </c>
      <c r="C304" s="6" t="str">
        <f t="shared" si="24"/>
        <v>Озерский городской округ</v>
      </c>
      <c r="D304" s="6">
        <v>485</v>
      </c>
      <c r="E304" s="6" t="s">
        <v>594</v>
      </c>
      <c r="F304" s="7">
        <v>312808.09999999998</v>
      </c>
      <c r="G304" s="7">
        <f t="shared" si="25"/>
        <v>0</v>
      </c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>
        <f t="shared" si="26"/>
        <v>312808.09999999998</v>
      </c>
      <c r="Y304" s="7">
        <f t="shared" si="27"/>
        <v>184928.43</v>
      </c>
      <c r="Z304" s="7">
        <v>37034.129999999997</v>
      </c>
      <c r="AA304" s="7">
        <v>33980.99</v>
      </c>
      <c r="AB304" s="7">
        <v>35749.83</v>
      </c>
      <c r="AC304" s="7">
        <v>43694.99</v>
      </c>
      <c r="AD304" s="7">
        <v>34468.49</v>
      </c>
      <c r="AE304" s="7"/>
      <c r="AF304" s="7">
        <v>47669.14</v>
      </c>
      <c r="AG304" s="7"/>
      <c r="AH304" s="7">
        <v>38867.54</v>
      </c>
      <c r="AI304" s="7">
        <v>41342.99</v>
      </c>
      <c r="AJ304" s="7"/>
      <c r="AK304" s="7"/>
      <c r="AL304" s="7">
        <f t="shared" si="28"/>
        <v>0</v>
      </c>
      <c r="AM304" s="7">
        <f t="shared" si="29"/>
        <v>0</v>
      </c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</row>
    <row r="305" spans="1:51" ht="15.75">
      <c r="A305" s="6">
        <v>7604</v>
      </c>
      <c r="B305" s="6" t="s">
        <v>1431</v>
      </c>
      <c r="C305" s="6" t="str">
        <f t="shared" si="24"/>
        <v>Озерский городской округ</v>
      </c>
      <c r="D305" s="6">
        <v>486</v>
      </c>
      <c r="E305" s="6" t="s">
        <v>595</v>
      </c>
      <c r="F305" s="7">
        <v>403447.31</v>
      </c>
      <c r="G305" s="7">
        <f t="shared" si="25"/>
        <v>0</v>
      </c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>
        <f t="shared" si="26"/>
        <v>403447.31</v>
      </c>
      <c r="Y305" s="7">
        <f t="shared" si="27"/>
        <v>233673.47</v>
      </c>
      <c r="Z305" s="7">
        <v>48098.22</v>
      </c>
      <c r="AA305" s="7">
        <v>42988</v>
      </c>
      <c r="AB305" s="7">
        <v>43378</v>
      </c>
      <c r="AC305" s="7">
        <v>55733.75</v>
      </c>
      <c r="AD305" s="7">
        <v>43475.5</v>
      </c>
      <c r="AE305" s="7"/>
      <c r="AF305" s="7">
        <v>63009.93</v>
      </c>
      <c r="AG305" s="7"/>
      <c r="AH305" s="7">
        <v>51806.47</v>
      </c>
      <c r="AI305" s="7">
        <v>54957.440000000002</v>
      </c>
      <c r="AJ305" s="7"/>
      <c r="AK305" s="7"/>
      <c r="AL305" s="7">
        <f t="shared" si="28"/>
        <v>0</v>
      </c>
      <c r="AM305" s="7">
        <f t="shared" si="29"/>
        <v>0</v>
      </c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</row>
    <row r="306" spans="1:51" ht="15.75">
      <c r="A306" s="6">
        <v>7605</v>
      </c>
      <c r="B306" s="6" t="s">
        <v>1431</v>
      </c>
      <c r="C306" s="6" t="str">
        <f t="shared" si="24"/>
        <v>Озерский городской округ</v>
      </c>
      <c r="D306" s="6">
        <v>487</v>
      </c>
      <c r="E306" s="6" t="s">
        <v>596</v>
      </c>
      <c r="F306" s="7">
        <v>405982.31</v>
      </c>
      <c r="G306" s="7">
        <f t="shared" si="25"/>
        <v>0</v>
      </c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>
        <f t="shared" si="26"/>
        <v>405982.31</v>
      </c>
      <c r="Y306" s="7">
        <f t="shared" si="27"/>
        <v>236208.47</v>
      </c>
      <c r="Z306" s="7">
        <v>48098.22</v>
      </c>
      <c r="AA306" s="7">
        <v>44158</v>
      </c>
      <c r="AB306" s="7">
        <v>44353</v>
      </c>
      <c r="AC306" s="7">
        <v>55733.75</v>
      </c>
      <c r="AD306" s="7">
        <v>43865.5</v>
      </c>
      <c r="AE306" s="7"/>
      <c r="AF306" s="7">
        <v>63009.93</v>
      </c>
      <c r="AG306" s="7"/>
      <c r="AH306" s="7">
        <v>51806.47</v>
      </c>
      <c r="AI306" s="7">
        <v>54957.440000000002</v>
      </c>
      <c r="AJ306" s="7"/>
      <c r="AK306" s="7"/>
      <c r="AL306" s="7">
        <f t="shared" si="28"/>
        <v>0</v>
      </c>
      <c r="AM306" s="7">
        <f t="shared" si="29"/>
        <v>0</v>
      </c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</row>
    <row r="307" spans="1:51" ht="15.75">
      <c r="A307" s="6">
        <v>7700</v>
      </c>
      <c r="B307" s="6" t="s">
        <v>1431</v>
      </c>
      <c r="C307" s="6" t="str">
        <f t="shared" si="24"/>
        <v>Озерский городской округ</v>
      </c>
      <c r="D307" s="6">
        <v>488</v>
      </c>
      <c r="E307" s="6" t="s">
        <v>597</v>
      </c>
      <c r="F307" s="7">
        <v>388310.5</v>
      </c>
      <c r="G307" s="7">
        <f t="shared" si="25"/>
        <v>0</v>
      </c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>
        <v>604</v>
      </c>
      <c r="U307" s="7">
        <v>380174.76</v>
      </c>
      <c r="V307" s="7"/>
      <c r="W307" s="7"/>
      <c r="X307" s="7">
        <f t="shared" si="26"/>
        <v>0</v>
      </c>
      <c r="Y307" s="7">
        <f t="shared" si="27"/>
        <v>0</v>
      </c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>
        <f t="shared" si="28"/>
        <v>8135.74</v>
      </c>
      <c r="AM307" s="7">
        <f t="shared" si="29"/>
        <v>0</v>
      </c>
      <c r="AN307" s="7"/>
      <c r="AO307" s="7"/>
      <c r="AP307" s="7"/>
      <c r="AQ307" s="7"/>
      <c r="AR307" s="7"/>
      <c r="AS307" s="7"/>
      <c r="AT307" s="7"/>
      <c r="AU307" s="7"/>
      <c r="AV307" s="7"/>
      <c r="AW307" s="7">
        <v>8135.74</v>
      </c>
      <c r="AX307" s="7"/>
      <c r="AY307" s="7"/>
    </row>
    <row r="308" spans="1:51" ht="15.75">
      <c r="A308" s="6">
        <v>7952</v>
      </c>
      <c r="B308" s="6" t="s">
        <v>1431</v>
      </c>
      <c r="C308" s="6" t="str">
        <f t="shared" si="24"/>
        <v>Озерский городской округ</v>
      </c>
      <c r="D308" s="6">
        <v>489</v>
      </c>
      <c r="E308" s="6" t="s">
        <v>598</v>
      </c>
      <c r="F308" s="7">
        <v>43860.639999999999</v>
      </c>
      <c r="G308" s="7">
        <f t="shared" si="25"/>
        <v>0</v>
      </c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>
        <f t="shared" si="26"/>
        <v>43860.639999999999</v>
      </c>
      <c r="Y308" s="7">
        <f t="shared" si="27"/>
        <v>43860.639999999999</v>
      </c>
      <c r="Z308" s="7">
        <v>43860.639999999999</v>
      </c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>
        <f t="shared" si="28"/>
        <v>0</v>
      </c>
      <c r="AM308" s="7">
        <f t="shared" si="29"/>
        <v>0</v>
      </c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</row>
    <row r="309" spans="1:51" ht="15.75">
      <c r="A309" s="6">
        <v>8117</v>
      </c>
      <c r="B309" s="6" t="s">
        <v>1431</v>
      </c>
      <c r="C309" s="6" t="str">
        <f t="shared" si="24"/>
        <v>Озерский городской округ</v>
      </c>
      <c r="D309" s="6">
        <v>490</v>
      </c>
      <c r="E309" s="6" t="s">
        <v>599</v>
      </c>
      <c r="F309" s="7">
        <v>37793.800000000003</v>
      </c>
      <c r="G309" s="7">
        <f t="shared" si="25"/>
        <v>0</v>
      </c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>
        <f t="shared" si="26"/>
        <v>37793.800000000003</v>
      </c>
      <c r="Y309" s="7">
        <f t="shared" si="27"/>
        <v>37793.800000000003</v>
      </c>
      <c r="Z309" s="7">
        <v>37793.800000000003</v>
      </c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>
        <f t="shared" si="28"/>
        <v>0</v>
      </c>
      <c r="AM309" s="7">
        <f t="shared" si="29"/>
        <v>0</v>
      </c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</row>
    <row r="310" spans="1:51" ht="15.75">
      <c r="A310" s="6">
        <v>8393</v>
      </c>
      <c r="B310" s="6" t="s">
        <v>1431</v>
      </c>
      <c r="C310" s="6" t="str">
        <f t="shared" si="24"/>
        <v>Озерский городской округ</v>
      </c>
      <c r="D310" s="6">
        <v>491</v>
      </c>
      <c r="E310" s="6" t="s">
        <v>600</v>
      </c>
      <c r="F310" s="7">
        <v>121957.89</v>
      </c>
      <c r="G310" s="7">
        <f t="shared" si="25"/>
        <v>0</v>
      </c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>
        <f t="shared" si="26"/>
        <v>121957.89</v>
      </c>
      <c r="Y310" s="7">
        <f t="shared" si="27"/>
        <v>79766.84</v>
      </c>
      <c r="Z310" s="7"/>
      <c r="AA310" s="7"/>
      <c r="AB310" s="7"/>
      <c r="AC310" s="7">
        <v>44591.3</v>
      </c>
      <c r="AD310" s="7">
        <v>35175.54</v>
      </c>
      <c r="AE310" s="7"/>
      <c r="AF310" s="7"/>
      <c r="AG310" s="7"/>
      <c r="AH310" s="7"/>
      <c r="AI310" s="7">
        <v>42191.05</v>
      </c>
      <c r="AJ310" s="7"/>
      <c r="AK310" s="7"/>
      <c r="AL310" s="7">
        <f t="shared" si="28"/>
        <v>0</v>
      </c>
      <c r="AM310" s="7">
        <f t="shared" si="29"/>
        <v>0</v>
      </c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</row>
    <row r="311" spans="1:51" ht="15.75">
      <c r="A311" s="6">
        <v>8394</v>
      </c>
      <c r="B311" s="6" t="s">
        <v>1431</v>
      </c>
      <c r="C311" s="6" t="str">
        <f t="shared" si="24"/>
        <v>Озерский городской округ</v>
      </c>
      <c r="D311" s="6">
        <v>492</v>
      </c>
      <c r="E311" s="6" t="s">
        <v>601</v>
      </c>
      <c r="F311" s="7">
        <v>198617.13999999998</v>
      </c>
      <c r="G311" s="7">
        <f t="shared" si="25"/>
        <v>0</v>
      </c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>
        <f t="shared" si="26"/>
        <v>198617.13999999998</v>
      </c>
      <c r="Y311" s="7">
        <f t="shared" si="27"/>
        <v>198617.13999999998</v>
      </c>
      <c r="Z311" s="7">
        <v>37793.800000000003</v>
      </c>
      <c r="AA311" s="7">
        <v>46467.1</v>
      </c>
      <c r="AB311" s="7">
        <v>32830.5</v>
      </c>
      <c r="AC311" s="7">
        <v>46350.2</v>
      </c>
      <c r="AD311" s="7">
        <v>35175.54</v>
      </c>
      <c r="AE311" s="7"/>
      <c r="AF311" s="7"/>
      <c r="AG311" s="7"/>
      <c r="AH311" s="7"/>
      <c r="AI311" s="7"/>
      <c r="AJ311" s="7"/>
      <c r="AK311" s="7"/>
      <c r="AL311" s="7">
        <f t="shared" si="28"/>
        <v>0</v>
      </c>
      <c r="AM311" s="7">
        <f t="shared" si="29"/>
        <v>0</v>
      </c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</row>
    <row r="312" spans="1:51" ht="15.75">
      <c r="A312" s="6">
        <v>8449</v>
      </c>
      <c r="B312" s="6" t="s">
        <v>1431</v>
      </c>
      <c r="C312" s="6" t="str">
        <f t="shared" si="24"/>
        <v>Озерский городской округ</v>
      </c>
      <c r="D312" s="6">
        <v>493</v>
      </c>
      <c r="E312" s="6" t="s">
        <v>602</v>
      </c>
      <c r="F312" s="7">
        <v>163736.19</v>
      </c>
      <c r="G312" s="7">
        <f t="shared" si="25"/>
        <v>0</v>
      </c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>
        <f t="shared" si="26"/>
        <v>163736.19</v>
      </c>
      <c r="Y312" s="7">
        <f t="shared" si="27"/>
        <v>116061.26000000001</v>
      </c>
      <c r="Z312" s="7">
        <v>37092.75</v>
      </c>
      <c r="AA312" s="7"/>
      <c r="AB312" s="7"/>
      <c r="AC312" s="7">
        <v>44363.69</v>
      </c>
      <c r="AD312" s="7">
        <v>34604.82</v>
      </c>
      <c r="AE312" s="7"/>
      <c r="AF312" s="7"/>
      <c r="AG312" s="7"/>
      <c r="AH312" s="7"/>
      <c r="AI312" s="7">
        <v>47674.93</v>
      </c>
      <c r="AJ312" s="7"/>
      <c r="AK312" s="7"/>
      <c r="AL312" s="7">
        <f t="shared" si="28"/>
        <v>0</v>
      </c>
      <c r="AM312" s="7">
        <f t="shared" si="29"/>
        <v>0</v>
      </c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</row>
    <row r="313" spans="1:51" ht="15.75">
      <c r="A313" s="6">
        <v>8766</v>
      </c>
      <c r="B313" s="6" t="s">
        <v>1431</v>
      </c>
      <c r="C313" s="6" t="str">
        <f t="shared" si="24"/>
        <v>Озерский городской округ</v>
      </c>
      <c r="D313" s="6">
        <v>494</v>
      </c>
      <c r="E313" s="6" t="s">
        <v>603</v>
      </c>
      <c r="F313" s="7">
        <v>3783687.73</v>
      </c>
      <c r="G313" s="7">
        <f t="shared" si="25"/>
        <v>352891.98</v>
      </c>
      <c r="H313" s="7"/>
      <c r="I313" s="7"/>
      <c r="J313" s="7"/>
      <c r="K313" s="7">
        <v>352891.98</v>
      </c>
      <c r="L313" s="7"/>
      <c r="M313" s="7"/>
      <c r="N313" s="7">
        <v>563</v>
      </c>
      <c r="O313" s="7">
        <v>1658494.7</v>
      </c>
      <c r="P313" s="7"/>
      <c r="Q313" s="7"/>
      <c r="R313" s="7">
        <v>801</v>
      </c>
      <c r="S313" s="7">
        <v>1367375.82</v>
      </c>
      <c r="T313" s="7">
        <v>488</v>
      </c>
      <c r="U313" s="7">
        <v>306586.21000000002</v>
      </c>
      <c r="V313" s="7"/>
      <c r="W313" s="7"/>
      <c r="X313" s="7">
        <f t="shared" si="26"/>
        <v>0</v>
      </c>
      <c r="Y313" s="7">
        <f t="shared" si="27"/>
        <v>0</v>
      </c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>
        <f t="shared" si="28"/>
        <v>98339.01999999999</v>
      </c>
      <c r="AM313" s="7">
        <f t="shared" si="29"/>
        <v>23011.62</v>
      </c>
      <c r="AN313" s="7"/>
      <c r="AO313" s="7"/>
      <c r="AP313" s="7"/>
      <c r="AQ313" s="7">
        <v>23011.62</v>
      </c>
      <c r="AR313" s="7"/>
      <c r="AS313" s="7"/>
      <c r="AT313" s="7">
        <v>41718.67</v>
      </c>
      <c r="AU313" s="7"/>
      <c r="AV313" s="7">
        <v>22445.34</v>
      </c>
      <c r="AW313" s="7">
        <v>11163.39</v>
      </c>
      <c r="AX313" s="7"/>
      <c r="AY313" s="7"/>
    </row>
    <row r="314" spans="1:51" ht="15.75">
      <c r="A314" s="6">
        <v>8767</v>
      </c>
      <c r="B314" s="6" t="s">
        <v>1431</v>
      </c>
      <c r="C314" s="6" t="str">
        <f t="shared" si="24"/>
        <v>Озерский городской округ</v>
      </c>
      <c r="D314" s="6">
        <v>495</v>
      </c>
      <c r="E314" s="6" t="s">
        <v>604</v>
      </c>
      <c r="F314" s="7">
        <v>2345815.0699999998</v>
      </c>
      <c r="G314" s="7">
        <f t="shared" si="25"/>
        <v>335834.7</v>
      </c>
      <c r="H314" s="7"/>
      <c r="I314" s="7"/>
      <c r="J314" s="7"/>
      <c r="K314" s="7">
        <v>335834.7</v>
      </c>
      <c r="L314" s="7"/>
      <c r="M314" s="7"/>
      <c r="N314" s="7">
        <v>563</v>
      </c>
      <c r="O314" s="7">
        <v>1905794.16</v>
      </c>
      <c r="P314" s="7"/>
      <c r="Q314" s="7"/>
      <c r="R314" s="7"/>
      <c r="S314" s="7"/>
      <c r="T314" s="7"/>
      <c r="U314" s="7"/>
      <c r="V314" s="7"/>
      <c r="W314" s="7"/>
      <c r="X314" s="7">
        <f t="shared" si="26"/>
        <v>39455.919999999998</v>
      </c>
      <c r="Y314" s="7">
        <f t="shared" si="27"/>
        <v>0</v>
      </c>
      <c r="Z314" s="7"/>
      <c r="AA314" s="7"/>
      <c r="AB314" s="7"/>
      <c r="AC314" s="7"/>
      <c r="AD314" s="7"/>
      <c r="AE314" s="7"/>
      <c r="AF314" s="7"/>
      <c r="AG314" s="7">
        <v>39455.919999999998</v>
      </c>
      <c r="AH314" s="7"/>
      <c r="AI314" s="7"/>
      <c r="AJ314" s="7"/>
      <c r="AK314" s="7"/>
      <c r="AL314" s="7">
        <f t="shared" si="28"/>
        <v>64730.289999999994</v>
      </c>
      <c r="AM314" s="7">
        <f t="shared" si="29"/>
        <v>23011.62</v>
      </c>
      <c r="AN314" s="7"/>
      <c r="AO314" s="7"/>
      <c r="AP314" s="7"/>
      <c r="AQ314" s="7">
        <v>23011.62</v>
      </c>
      <c r="AR314" s="7"/>
      <c r="AS314" s="7"/>
      <c r="AT314" s="7">
        <v>41718.67</v>
      </c>
      <c r="AU314" s="7"/>
      <c r="AV314" s="7"/>
      <c r="AW314" s="7"/>
      <c r="AX314" s="7"/>
      <c r="AY314" s="7"/>
    </row>
    <row r="315" spans="1:51" ht="15.75">
      <c r="A315" s="6">
        <v>8864</v>
      </c>
      <c r="B315" s="6" t="s">
        <v>1431</v>
      </c>
      <c r="C315" s="6" t="str">
        <f t="shared" si="24"/>
        <v>Озерский городской округ</v>
      </c>
      <c r="D315" s="6">
        <v>496</v>
      </c>
      <c r="E315" s="6" t="s">
        <v>605</v>
      </c>
      <c r="F315" s="7">
        <v>37092.75</v>
      </c>
      <c r="G315" s="7">
        <f t="shared" si="25"/>
        <v>0</v>
      </c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>
        <f t="shared" si="26"/>
        <v>37092.75</v>
      </c>
      <c r="Y315" s="7">
        <f t="shared" si="27"/>
        <v>37092.75</v>
      </c>
      <c r="Z315" s="7">
        <v>37092.75</v>
      </c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>
        <f t="shared" si="28"/>
        <v>0</v>
      </c>
      <c r="AM315" s="7">
        <f t="shared" si="29"/>
        <v>0</v>
      </c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</row>
    <row r="316" spans="1:51" ht="15.75">
      <c r="A316" s="6">
        <v>8969</v>
      </c>
      <c r="B316" s="6" t="s">
        <v>1431</v>
      </c>
      <c r="C316" s="6" t="str">
        <f t="shared" si="24"/>
        <v>Озерский городской округ</v>
      </c>
      <c r="D316" s="6">
        <v>497</v>
      </c>
      <c r="E316" s="6" t="s">
        <v>606</v>
      </c>
      <c r="F316" s="7">
        <v>312036.41000000003</v>
      </c>
      <c r="G316" s="7">
        <f t="shared" si="25"/>
        <v>0</v>
      </c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>
        <f t="shared" si="26"/>
        <v>312036.41000000003</v>
      </c>
      <c r="Y316" s="7">
        <f t="shared" si="27"/>
        <v>184188.11000000002</v>
      </c>
      <c r="Z316" s="7">
        <v>37092.75</v>
      </c>
      <c r="AA316" s="7">
        <v>34107.32</v>
      </c>
      <c r="AB316" s="7">
        <v>34505.32</v>
      </c>
      <c r="AC316" s="7">
        <v>43877.9</v>
      </c>
      <c r="AD316" s="7">
        <v>34604.82</v>
      </c>
      <c r="AE316" s="7"/>
      <c r="AF316" s="7">
        <v>47674.93</v>
      </c>
      <c r="AG316" s="7"/>
      <c r="AH316" s="7">
        <v>38844.97</v>
      </c>
      <c r="AI316" s="7">
        <v>41328.400000000001</v>
      </c>
      <c r="AJ316" s="7"/>
      <c r="AK316" s="7"/>
      <c r="AL316" s="7">
        <f t="shared" si="28"/>
        <v>0</v>
      </c>
      <c r="AM316" s="7">
        <f t="shared" si="29"/>
        <v>0</v>
      </c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</row>
    <row r="317" spans="1:51" ht="15.75">
      <c r="A317" s="6">
        <v>9076</v>
      </c>
      <c r="B317" s="6" t="s">
        <v>1431</v>
      </c>
      <c r="C317" s="6" t="str">
        <f t="shared" si="24"/>
        <v>Озерский городской округ</v>
      </c>
      <c r="D317" s="6">
        <v>498</v>
      </c>
      <c r="E317" s="6" t="s">
        <v>607</v>
      </c>
      <c r="F317" s="7">
        <v>119506.47</v>
      </c>
      <c r="G317" s="7">
        <f t="shared" si="25"/>
        <v>0</v>
      </c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>
        <f t="shared" si="26"/>
        <v>119506.47</v>
      </c>
      <c r="Y317" s="7">
        <f t="shared" si="27"/>
        <v>78163.48</v>
      </c>
      <c r="Z317" s="7"/>
      <c r="AA317" s="7"/>
      <c r="AB317" s="7"/>
      <c r="AC317" s="7">
        <v>43694.99</v>
      </c>
      <c r="AD317" s="7">
        <v>34468.49</v>
      </c>
      <c r="AE317" s="7"/>
      <c r="AF317" s="7"/>
      <c r="AG317" s="7"/>
      <c r="AH317" s="7"/>
      <c r="AI317" s="7">
        <v>41342.99</v>
      </c>
      <c r="AJ317" s="7"/>
      <c r="AK317" s="7"/>
      <c r="AL317" s="7">
        <f t="shared" si="28"/>
        <v>0</v>
      </c>
      <c r="AM317" s="7">
        <f t="shared" si="29"/>
        <v>0</v>
      </c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</row>
    <row r="318" spans="1:51" ht="15.75">
      <c r="A318" s="6">
        <v>9096</v>
      </c>
      <c r="B318" s="6" t="s">
        <v>1431</v>
      </c>
      <c r="C318" s="6" t="str">
        <f t="shared" si="24"/>
        <v>Озерский городской округ</v>
      </c>
      <c r="D318" s="6">
        <v>499</v>
      </c>
      <c r="E318" s="6" t="s">
        <v>608</v>
      </c>
      <c r="F318" s="7">
        <v>312036.41000000003</v>
      </c>
      <c r="G318" s="7">
        <f t="shared" si="25"/>
        <v>0</v>
      </c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>
        <f t="shared" si="26"/>
        <v>312036.41000000003</v>
      </c>
      <c r="Y318" s="7">
        <f t="shared" si="27"/>
        <v>184188.11000000002</v>
      </c>
      <c r="Z318" s="7">
        <v>37092.75</v>
      </c>
      <c r="AA318" s="7">
        <v>34107.32</v>
      </c>
      <c r="AB318" s="7">
        <v>34505.32</v>
      </c>
      <c r="AC318" s="7">
        <v>43877.9</v>
      </c>
      <c r="AD318" s="7">
        <v>34604.82</v>
      </c>
      <c r="AE318" s="7"/>
      <c r="AF318" s="7">
        <v>47674.93</v>
      </c>
      <c r="AG318" s="7"/>
      <c r="AH318" s="7">
        <v>38844.97</v>
      </c>
      <c r="AI318" s="7">
        <v>41328.400000000001</v>
      </c>
      <c r="AJ318" s="7"/>
      <c r="AK318" s="7"/>
      <c r="AL318" s="7">
        <f t="shared" si="28"/>
        <v>0</v>
      </c>
      <c r="AM318" s="7">
        <f t="shared" si="29"/>
        <v>0</v>
      </c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</row>
    <row r="319" spans="1:51" ht="15.75">
      <c r="A319" s="6">
        <v>9209</v>
      </c>
      <c r="B319" s="6" t="s">
        <v>1431</v>
      </c>
      <c r="C319" s="6" t="str">
        <f t="shared" si="24"/>
        <v>Озерский городской округ</v>
      </c>
      <c r="D319" s="6">
        <v>500</v>
      </c>
      <c r="E319" s="6" t="s">
        <v>609</v>
      </c>
      <c r="F319" s="7">
        <v>226157.41000000003</v>
      </c>
      <c r="G319" s="7">
        <f t="shared" si="25"/>
        <v>0</v>
      </c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>
        <f t="shared" si="26"/>
        <v>226157.41000000003</v>
      </c>
      <c r="Y319" s="7">
        <f t="shared" si="27"/>
        <v>226157.41000000003</v>
      </c>
      <c r="Z319" s="7">
        <v>45744.73</v>
      </c>
      <c r="AA319" s="7">
        <v>42344.69</v>
      </c>
      <c r="AB319" s="7">
        <v>42543.69</v>
      </c>
      <c r="AC319" s="7">
        <v>53478.11</v>
      </c>
      <c r="AD319" s="7">
        <v>42046.19</v>
      </c>
      <c r="AE319" s="7"/>
      <c r="AF319" s="7"/>
      <c r="AG319" s="7"/>
      <c r="AH319" s="7"/>
      <c r="AI319" s="7"/>
      <c r="AJ319" s="7"/>
      <c r="AK319" s="7"/>
      <c r="AL319" s="7">
        <f t="shared" si="28"/>
        <v>0</v>
      </c>
      <c r="AM319" s="7">
        <f t="shared" si="29"/>
        <v>0</v>
      </c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</row>
    <row r="320" spans="1:51" ht="15.75">
      <c r="A320" s="6">
        <v>9210</v>
      </c>
      <c r="B320" s="6" t="s">
        <v>1431</v>
      </c>
      <c r="C320" s="6" t="str">
        <f t="shared" si="24"/>
        <v>Озерский городской округ</v>
      </c>
      <c r="D320" s="6">
        <v>501</v>
      </c>
      <c r="E320" s="6" t="s">
        <v>610</v>
      </c>
      <c r="F320" s="7">
        <v>223033.08000000002</v>
      </c>
      <c r="G320" s="7">
        <f t="shared" si="25"/>
        <v>0</v>
      </c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>
        <f t="shared" si="26"/>
        <v>223033.08000000002</v>
      </c>
      <c r="Y320" s="7">
        <f t="shared" si="27"/>
        <v>184188.11000000002</v>
      </c>
      <c r="Z320" s="7">
        <v>37092.75</v>
      </c>
      <c r="AA320" s="7">
        <v>34107.32</v>
      </c>
      <c r="AB320" s="7">
        <v>34505.32</v>
      </c>
      <c r="AC320" s="7">
        <v>43877.9</v>
      </c>
      <c r="AD320" s="7">
        <v>34604.82</v>
      </c>
      <c r="AE320" s="7"/>
      <c r="AF320" s="7"/>
      <c r="AG320" s="7"/>
      <c r="AH320" s="7">
        <v>38844.97</v>
      </c>
      <c r="AI320" s="7"/>
      <c r="AJ320" s="7"/>
      <c r="AK320" s="7"/>
      <c r="AL320" s="7">
        <f t="shared" si="28"/>
        <v>0</v>
      </c>
      <c r="AM320" s="7">
        <f t="shared" si="29"/>
        <v>0</v>
      </c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</row>
    <row r="321" spans="1:51" ht="15.75">
      <c r="A321" s="6">
        <v>9214</v>
      </c>
      <c r="B321" s="6" t="s">
        <v>1431</v>
      </c>
      <c r="C321" s="6" t="str">
        <f t="shared" si="24"/>
        <v>Озерский городской округ</v>
      </c>
      <c r="D321" s="6">
        <v>502</v>
      </c>
      <c r="E321" s="6" t="s">
        <v>611</v>
      </c>
      <c r="F321" s="7">
        <v>344520.79</v>
      </c>
      <c r="G321" s="7">
        <f t="shared" si="25"/>
        <v>0</v>
      </c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>
        <f t="shared" si="26"/>
        <v>344520.79</v>
      </c>
      <c r="Y321" s="7">
        <f t="shared" si="27"/>
        <v>202761.64</v>
      </c>
      <c r="Z321" s="7">
        <v>40766.550000000003</v>
      </c>
      <c r="AA321" s="7">
        <v>38292.080000000002</v>
      </c>
      <c r="AB321" s="7">
        <v>38491.08</v>
      </c>
      <c r="AC321" s="7">
        <v>47616.35</v>
      </c>
      <c r="AD321" s="7">
        <v>37595.58</v>
      </c>
      <c r="AE321" s="7"/>
      <c r="AF321" s="7">
        <v>52768.800000000003</v>
      </c>
      <c r="AG321" s="7"/>
      <c r="AH321" s="7">
        <v>43141.31</v>
      </c>
      <c r="AI321" s="7">
        <v>45849.04</v>
      </c>
      <c r="AJ321" s="7"/>
      <c r="AK321" s="7"/>
      <c r="AL321" s="7">
        <f t="shared" si="28"/>
        <v>0</v>
      </c>
      <c r="AM321" s="7">
        <f t="shared" si="29"/>
        <v>0</v>
      </c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</row>
    <row r="322" spans="1:51" ht="15.75">
      <c r="A322" s="6">
        <v>9215</v>
      </c>
      <c r="B322" s="6" t="s">
        <v>1431</v>
      </c>
      <c r="C322" s="6" t="str">
        <f t="shared" si="24"/>
        <v>Озерский городской округ</v>
      </c>
      <c r="D322" s="6">
        <v>503</v>
      </c>
      <c r="E322" s="6" t="s">
        <v>612</v>
      </c>
      <c r="F322" s="7">
        <v>360829.07999999996</v>
      </c>
      <c r="G322" s="7">
        <f t="shared" si="25"/>
        <v>0</v>
      </c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>
        <f t="shared" si="26"/>
        <v>360829.07999999996</v>
      </c>
      <c r="Y322" s="7">
        <f t="shared" si="27"/>
        <v>189869.90999999997</v>
      </c>
      <c r="Z322" s="7"/>
      <c r="AA322" s="7">
        <v>44569.919999999998</v>
      </c>
      <c r="AB322" s="7">
        <v>44768.92</v>
      </c>
      <c r="AC322" s="7">
        <v>56259.65</v>
      </c>
      <c r="AD322" s="7">
        <v>44271.42</v>
      </c>
      <c r="AE322" s="7"/>
      <c r="AF322" s="7">
        <v>63461.25</v>
      </c>
      <c r="AG322" s="7"/>
      <c r="AH322" s="7">
        <v>52159.68</v>
      </c>
      <c r="AI322" s="7">
        <v>55338.239999999998</v>
      </c>
      <c r="AJ322" s="7"/>
      <c r="AK322" s="7"/>
      <c r="AL322" s="7">
        <f t="shared" si="28"/>
        <v>0</v>
      </c>
      <c r="AM322" s="7">
        <f t="shared" si="29"/>
        <v>0</v>
      </c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</row>
    <row r="323" spans="1:51" ht="15.75">
      <c r="A323" s="6">
        <v>9772</v>
      </c>
      <c r="B323" s="6" t="s">
        <v>1431</v>
      </c>
      <c r="C323" s="6" t="str">
        <f t="shared" si="24"/>
        <v>Озерский городской округ</v>
      </c>
      <c r="D323" s="6">
        <v>504</v>
      </c>
      <c r="E323" s="6" t="s">
        <v>613</v>
      </c>
      <c r="F323" s="7">
        <v>117635.47</v>
      </c>
      <c r="G323" s="7">
        <f t="shared" si="25"/>
        <v>0</v>
      </c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>
        <f t="shared" si="26"/>
        <v>117635.47</v>
      </c>
      <c r="Y323" s="7">
        <f t="shared" si="27"/>
        <v>77044.320000000007</v>
      </c>
      <c r="Z323" s="7"/>
      <c r="AA323" s="7"/>
      <c r="AB323" s="7"/>
      <c r="AC323" s="7">
        <v>43073.23</v>
      </c>
      <c r="AD323" s="7">
        <v>33971.089999999997</v>
      </c>
      <c r="AE323" s="7"/>
      <c r="AF323" s="7"/>
      <c r="AG323" s="7"/>
      <c r="AH323" s="7"/>
      <c r="AI323" s="7">
        <v>40591.15</v>
      </c>
      <c r="AJ323" s="7"/>
      <c r="AK323" s="7"/>
      <c r="AL323" s="7">
        <f t="shared" si="28"/>
        <v>0</v>
      </c>
      <c r="AM323" s="7">
        <f t="shared" si="29"/>
        <v>0</v>
      </c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</row>
    <row r="324" spans="1:51" ht="15.75">
      <c r="A324" s="6">
        <v>9774</v>
      </c>
      <c r="B324" s="6" t="s">
        <v>1431</v>
      </c>
      <c r="C324" s="6" t="str">
        <f t="shared" si="24"/>
        <v>Озерский городской округ</v>
      </c>
      <c r="D324" s="6">
        <v>505</v>
      </c>
      <c r="E324" s="6" t="s">
        <v>614</v>
      </c>
      <c r="F324" s="7">
        <v>127757.97</v>
      </c>
      <c r="G324" s="7">
        <f t="shared" si="25"/>
        <v>0</v>
      </c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>
        <f t="shared" si="26"/>
        <v>127757.97</v>
      </c>
      <c r="Y324" s="7">
        <f t="shared" si="27"/>
        <v>86414.98</v>
      </c>
      <c r="Z324" s="7"/>
      <c r="AA324" s="7"/>
      <c r="AB324" s="7"/>
      <c r="AC324" s="7">
        <v>43694.99</v>
      </c>
      <c r="AD324" s="7">
        <v>42719.99</v>
      </c>
      <c r="AE324" s="7"/>
      <c r="AF324" s="7"/>
      <c r="AG324" s="7"/>
      <c r="AH324" s="7"/>
      <c r="AI324" s="7">
        <v>41342.99</v>
      </c>
      <c r="AJ324" s="7"/>
      <c r="AK324" s="7"/>
      <c r="AL324" s="7">
        <f t="shared" si="28"/>
        <v>0</v>
      </c>
      <c r="AM324" s="7">
        <f t="shared" si="29"/>
        <v>0</v>
      </c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</row>
    <row r="325" spans="1:51" ht="15.75">
      <c r="A325" s="6">
        <v>9775</v>
      </c>
      <c r="B325" s="6" t="s">
        <v>1431</v>
      </c>
      <c r="C325" s="6" t="str">
        <f t="shared" si="24"/>
        <v>Озерский городской округ</v>
      </c>
      <c r="D325" s="6">
        <v>506</v>
      </c>
      <c r="E325" s="6" t="s">
        <v>615</v>
      </c>
      <c r="F325" s="7">
        <v>159751.69</v>
      </c>
      <c r="G325" s="7">
        <f t="shared" si="25"/>
        <v>0</v>
      </c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>
        <f t="shared" si="26"/>
        <v>159751.69</v>
      </c>
      <c r="Y325" s="7">
        <f t="shared" si="27"/>
        <v>117560.64000000001</v>
      </c>
      <c r="Z325" s="7">
        <v>37793.800000000003</v>
      </c>
      <c r="AA325" s="7"/>
      <c r="AB325" s="7"/>
      <c r="AC325" s="7">
        <v>44591.3</v>
      </c>
      <c r="AD325" s="7">
        <v>35175.54</v>
      </c>
      <c r="AE325" s="7"/>
      <c r="AF325" s="7"/>
      <c r="AG325" s="7"/>
      <c r="AH325" s="7"/>
      <c r="AI325" s="7">
        <v>42191.05</v>
      </c>
      <c r="AJ325" s="7"/>
      <c r="AK325" s="7"/>
      <c r="AL325" s="7">
        <f t="shared" si="28"/>
        <v>0</v>
      </c>
      <c r="AM325" s="7">
        <f t="shared" si="29"/>
        <v>0</v>
      </c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</row>
    <row r="326" spans="1:51" ht="15.75">
      <c r="A326" s="6">
        <v>9776</v>
      </c>
      <c r="B326" s="6" t="s">
        <v>1431</v>
      </c>
      <c r="C326" s="6" t="str">
        <f t="shared" si="24"/>
        <v>Озерский городской округ</v>
      </c>
      <c r="D326" s="6">
        <v>507</v>
      </c>
      <c r="E326" s="6" t="s">
        <v>616</v>
      </c>
      <c r="F326" s="7">
        <v>3996103.7700000005</v>
      </c>
      <c r="G326" s="7">
        <f t="shared" si="25"/>
        <v>844770.29999999993</v>
      </c>
      <c r="H326" s="7">
        <v>302047.61</v>
      </c>
      <c r="I326" s="7"/>
      <c r="J326" s="7"/>
      <c r="K326" s="7">
        <v>542722.68999999994</v>
      </c>
      <c r="L326" s="7"/>
      <c r="M326" s="7"/>
      <c r="N326" s="7">
        <v>563</v>
      </c>
      <c r="O326" s="7">
        <v>1845363.84</v>
      </c>
      <c r="P326" s="7"/>
      <c r="Q326" s="7"/>
      <c r="R326" s="7">
        <v>801</v>
      </c>
      <c r="S326" s="7">
        <v>1204661.0900000001</v>
      </c>
      <c r="T326" s="7"/>
      <c r="U326" s="7"/>
      <c r="V326" s="7"/>
      <c r="W326" s="7"/>
      <c r="X326" s="7">
        <f t="shared" si="26"/>
        <v>0</v>
      </c>
      <c r="Y326" s="7">
        <f t="shared" si="27"/>
        <v>0</v>
      </c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>
        <f t="shared" si="28"/>
        <v>101308.54</v>
      </c>
      <c r="AM326" s="7">
        <f t="shared" si="29"/>
        <v>37144.53</v>
      </c>
      <c r="AN326" s="7">
        <v>14132.91</v>
      </c>
      <c r="AO326" s="7"/>
      <c r="AP326" s="7"/>
      <c r="AQ326" s="7">
        <v>23011.62</v>
      </c>
      <c r="AR326" s="7"/>
      <c r="AS326" s="7"/>
      <c r="AT326" s="7">
        <v>41718.67</v>
      </c>
      <c r="AU326" s="7"/>
      <c r="AV326" s="7">
        <v>22445.34</v>
      </c>
      <c r="AW326" s="7"/>
      <c r="AX326" s="7"/>
      <c r="AY326" s="7"/>
    </row>
    <row r="327" spans="1:51" ht="15.75">
      <c r="A327" s="6">
        <v>9777</v>
      </c>
      <c r="B327" s="6" t="s">
        <v>1431</v>
      </c>
      <c r="C327" s="6" t="str">
        <f t="shared" si="24"/>
        <v>Озерский городской округ</v>
      </c>
      <c r="D327" s="6">
        <v>508</v>
      </c>
      <c r="E327" s="6" t="s">
        <v>617</v>
      </c>
      <c r="F327" s="7">
        <v>206733.59</v>
      </c>
      <c r="G327" s="7">
        <f t="shared" si="25"/>
        <v>0</v>
      </c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>
        <f t="shared" si="26"/>
        <v>206733.59</v>
      </c>
      <c r="Y327" s="7">
        <f t="shared" si="27"/>
        <v>117527.38999999998</v>
      </c>
      <c r="Z327" s="7">
        <v>37170.269999999997</v>
      </c>
      <c r="AA327" s="7"/>
      <c r="AB327" s="7"/>
      <c r="AC327" s="7">
        <v>45689.19</v>
      </c>
      <c r="AD327" s="7">
        <v>34667.93</v>
      </c>
      <c r="AE327" s="7"/>
      <c r="AF327" s="7">
        <v>47782.41</v>
      </c>
      <c r="AG327" s="7"/>
      <c r="AH327" s="7"/>
      <c r="AI327" s="7">
        <v>41423.79</v>
      </c>
      <c r="AJ327" s="7"/>
      <c r="AK327" s="7"/>
      <c r="AL327" s="7">
        <f t="shared" si="28"/>
        <v>0</v>
      </c>
      <c r="AM327" s="7">
        <f t="shared" si="29"/>
        <v>0</v>
      </c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</row>
    <row r="328" spans="1:51" ht="15.75">
      <c r="A328" s="6">
        <v>9778</v>
      </c>
      <c r="B328" s="6" t="s">
        <v>1431</v>
      </c>
      <c r="C328" s="6" t="str">
        <f t="shared" si="24"/>
        <v>Озерский городской округ</v>
      </c>
      <c r="D328" s="6">
        <v>509</v>
      </c>
      <c r="E328" s="6" t="s">
        <v>618</v>
      </c>
      <c r="F328" s="7">
        <v>120048.51000000001</v>
      </c>
      <c r="G328" s="7">
        <f t="shared" si="25"/>
        <v>0</v>
      </c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>
        <f t="shared" si="26"/>
        <v>120048.51000000001</v>
      </c>
      <c r="Y328" s="7">
        <f t="shared" si="27"/>
        <v>78624.72</v>
      </c>
      <c r="Z328" s="7"/>
      <c r="AA328" s="7"/>
      <c r="AB328" s="7"/>
      <c r="AC328" s="7">
        <v>43956.79</v>
      </c>
      <c r="AD328" s="7">
        <v>34667.93</v>
      </c>
      <c r="AE328" s="7"/>
      <c r="AF328" s="7"/>
      <c r="AG328" s="7"/>
      <c r="AH328" s="7"/>
      <c r="AI328" s="7">
        <v>41423.79</v>
      </c>
      <c r="AJ328" s="7"/>
      <c r="AK328" s="7"/>
      <c r="AL328" s="7">
        <f t="shared" si="28"/>
        <v>0</v>
      </c>
      <c r="AM328" s="7">
        <f t="shared" si="29"/>
        <v>0</v>
      </c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</row>
    <row r="329" spans="1:51" ht="15.75">
      <c r="A329" s="6">
        <v>9779</v>
      </c>
      <c r="B329" s="6" t="s">
        <v>1431</v>
      </c>
      <c r="C329" s="6" t="str">
        <f t="shared" ref="C329:C392" si="30">IF(LEN(D329)&gt;4,D329,C328)</f>
        <v>Озерский городской округ</v>
      </c>
      <c r="D329" s="6">
        <v>510</v>
      </c>
      <c r="E329" s="6" t="s">
        <v>619</v>
      </c>
      <c r="F329" s="7">
        <v>120048.51000000001</v>
      </c>
      <c r="G329" s="7">
        <f t="shared" ref="G329:G392" si="31">H329+I329+J329+K329+L329+M329</f>
        <v>0</v>
      </c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>
        <f t="shared" ref="X329:X392" si="32">Y329+AF329+AG329+AH329+AI329+AJ329+AK329</f>
        <v>120048.51000000001</v>
      </c>
      <c r="Y329" s="7">
        <f t="shared" ref="Y329:Y392" si="33">Z329+AA329+AB329+AC329+AD329+AE329</f>
        <v>78624.72</v>
      </c>
      <c r="Z329" s="7"/>
      <c r="AA329" s="7"/>
      <c r="AB329" s="7"/>
      <c r="AC329" s="7">
        <v>43956.79</v>
      </c>
      <c r="AD329" s="7">
        <v>34667.93</v>
      </c>
      <c r="AE329" s="7"/>
      <c r="AF329" s="7"/>
      <c r="AG329" s="7"/>
      <c r="AH329" s="7"/>
      <c r="AI329" s="7">
        <v>41423.79</v>
      </c>
      <c r="AJ329" s="7"/>
      <c r="AK329" s="7"/>
      <c r="AL329" s="7">
        <f t="shared" ref="AL329:AL392" si="34">AM329+AT329+AU329+AV329+AW329+AX329+AY329</f>
        <v>0</v>
      </c>
      <c r="AM329" s="7">
        <f t="shared" ref="AM329:AM392" si="35">AN329+AO329+AP329+AQ329+AR329+AS329</f>
        <v>0</v>
      </c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</row>
    <row r="330" spans="1:51" ht="15.75">
      <c r="A330" s="6">
        <v>9780</v>
      </c>
      <c r="B330" s="6" t="s">
        <v>1431</v>
      </c>
      <c r="C330" s="6" t="str">
        <f t="shared" si="30"/>
        <v>Озерский городской округ</v>
      </c>
      <c r="D330" s="6">
        <v>511</v>
      </c>
      <c r="E330" s="6" t="s">
        <v>620</v>
      </c>
      <c r="F330" s="7">
        <v>157218.78</v>
      </c>
      <c r="G330" s="7">
        <f t="shared" si="31"/>
        <v>0</v>
      </c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>
        <f t="shared" si="32"/>
        <v>157218.78</v>
      </c>
      <c r="Y330" s="7">
        <f t="shared" si="33"/>
        <v>115794.98999999999</v>
      </c>
      <c r="Z330" s="7">
        <v>37170.269999999997</v>
      </c>
      <c r="AA330" s="7"/>
      <c r="AB330" s="7"/>
      <c r="AC330" s="7">
        <v>43956.79</v>
      </c>
      <c r="AD330" s="7">
        <v>34667.93</v>
      </c>
      <c r="AE330" s="7"/>
      <c r="AF330" s="7"/>
      <c r="AG330" s="7"/>
      <c r="AH330" s="7"/>
      <c r="AI330" s="7">
        <v>41423.79</v>
      </c>
      <c r="AJ330" s="7"/>
      <c r="AK330" s="7"/>
      <c r="AL330" s="7">
        <f t="shared" si="34"/>
        <v>0</v>
      </c>
      <c r="AM330" s="7">
        <f t="shared" si="35"/>
        <v>0</v>
      </c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</row>
    <row r="331" spans="1:51" ht="15.75">
      <c r="A331" s="6">
        <v>9781</v>
      </c>
      <c r="B331" s="6" t="s">
        <v>1431</v>
      </c>
      <c r="C331" s="6" t="str">
        <f t="shared" si="30"/>
        <v>Озерский городской округ</v>
      </c>
      <c r="D331" s="6">
        <v>512</v>
      </c>
      <c r="E331" s="6" t="s">
        <v>621</v>
      </c>
      <c r="F331" s="7">
        <v>157218.78</v>
      </c>
      <c r="G331" s="7">
        <f t="shared" si="31"/>
        <v>0</v>
      </c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>
        <f t="shared" si="32"/>
        <v>157218.78</v>
      </c>
      <c r="Y331" s="7">
        <f t="shared" si="33"/>
        <v>115794.98999999999</v>
      </c>
      <c r="Z331" s="7">
        <v>37170.269999999997</v>
      </c>
      <c r="AA331" s="7"/>
      <c r="AB331" s="7"/>
      <c r="AC331" s="7">
        <v>43956.79</v>
      </c>
      <c r="AD331" s="7">
        <v>34667.93</v>
      </c>
      <c r="AE331" s="7"/>
      <c r="AF331" s="7"/>
      <c r="AG331" s="7"/>
      <c r="AH331" s="7"/>
      <c r="AI331" s="7">
        <v>41423.79</v>
      </c>
      <c r="AJ331" s="7"/>
      <c r="AK331" s="7"/>
      <c r="AL331" s="7">
        <f t="shared" si="34"/>
        <v>0</v>
      </c>
      <c r="AM331" s="7">
        <f t="shared" si="35"/>
        <v>0</v>
      </c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</row>
    <row r="332" spans="1:51" ht="15.75">
      <c r="A332" s="6">
        <v>9873</v>
      </c>
      <c r="B332" s="6" t="s">
        <v>1431</v>
      </c>
      <c r="C332" s="6" t="str">
        <f t="shared" si="30"/>
        <v>Озерский городской округ</v>
      </c>
      <c r="D332" s="6">
        <v>513</v>
      </c>
      <c r="E332" s="6" t="s">
        <v>622</v>
      </c>
      <c r="F332" s="7">
        <v>157910.03999999998</v>
      </c>
      <c r="G332" s="7">
        <f t="shared" si="31"/>
        <v>0</v>
      </c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>
        <f t="shared" si="32"/>
        <v>157910.03999999998</v>
      </c>
      <c r="Y332" s="7">
        <f t="shared" si="33"/>
        <v>116270.59</v>
      </c>
      <c r="Z332" s="7">
        <v>37324.839999999997</v>
      </c>
      <c r="AA332" s="7"/>
      <c r="AB332" s="7"/>
      <c r="AC332" s="7">
        <v>44135.14</v>
      </c>
      <c r="AD332" s="7">
        <v>34810.61</v>
      </c>
      <c r="AE332" s="7"/>
      <c r="AF332" s="7"/>
      <c r="AG332" s="7"/>
      <c r="AH332" s="7"/>
      <c r="AI332" s="7">
        <v>41639.449999999997</v>
      </c>
      <c r="AJ332" s="7"/>
      <c r="AK332" s="7"/>
      <c r="AL332" s="7">
        <f t="shared" si="34"/>
        <v>0</v>
      </c>
      <c r="AM332" s="7">
        <f t="shared" si="35"/>
        <v>0</v>
      </c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</row>
    <row r="333" spans="1:51" ht="15.75">
      <c r="A333" s="6">
        <v>9874</v>
      </c>
      <c r="B333" s="6" t="s">
        <v>1431</v>
      </c>
      <c r="C333" s="6" t="str">
        <f t="shared" si="30"/>
        <v>Озерский городской округ</v>
      </c>
      <c r="D333" s="6">
        <v>514</v>
      </c>
      <c r="E333" s="6" t="s">
        <v>623</v>
      </c>
      <c r="F333" s="7">
        <v>158816.9</v>
      </c>
      <c r="G333" s="7">
        <f t="shared" si="31"/>
        <v>0</v>
      </c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>
        <f t="shared" si="32"/>
        <v>158816.9</v>
      </c>
      <c r="Y333" s="7">
        <f t="shared" si="33"/>
        <v>117364.08</v>
      </c>
      <c r="Z333" s="7">
        <v>38696.14</v>
      </c>
      <c r="AA333" s="7"/>
      <c r="AB333" s="7"/>
      <c r="AC333" s="7">
        <v>43980.800000000003</v>
      </c>
      <c r="AD333" s="7">
        <v>34687.14</v>
      </c>
      <c r="AE333" s="7"/>
      <c r="AF333" s="7"/>
      <c r="AG333" s="7"/>
      <c r="AH333" s="7"/>
      <c r="AI333" s="7">
        <v>41452.82</v>
      </c>
      <c r="AJ333" s="7"/>
      <c r="AK333" s="7"/>
      <c r="AL333" s="7">
        <f t="shared" si="34"/>
        <v>0</v>
      </c>
      <c r="AM333" s="7">
        <f t="shared" si="35"/>
        <v>0</v>
      </c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</row>
    <row r="334" spans="1:51" ht="15.75">
      <c r="A334" s="6">
        <v>9875</v>
      </c>
      <c r="B334" s="6" t="s">
        <v>1431</v>
      </c>
      <c r="C334" s="6" t="str">
        <f t="shared" si="30"/>
        <v>Озерский городской округ</v>
      </c>
      <c r="D334" s="6">
        <v>515</v>
      </c>
      <c r="E334" s="6" t="s">
        <v>624</v>
      </c>
      <c r="F334" s="7">
        <v>154622.07999999999</v>
      </c>
      <c r="G334" s="7">
        <f t="shared" si="31"/>
        <v>0</v>
      </c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>
        <f t="shared" si="32"/>
        <v>154622.07999999999</v>
      </c>
      <c r="Y334" s="7">
        <f t="shared" si="33"/>
        <v>113860.23999999999</v>
      </c>
      <c r="Z334" s="7">
        <v>36561.839999999997</v>
      </c>
      <c r="AA334" s="7"/>
      <c r="AB334" s="7"/>
      <c r="AC334" s="7">
        <v>43214.39</v>
      </c>
      <c r="AD334" s="7">
        <v>34084.01</v>
      </c>
      <c r="AE334" s="7"/>
      <c r="AF334" s="7"/>
      <c r="AG334" s="7"/>
      <c r="AH334" s="7"/>
      <c r="AI334" s="7">
        <v>40761.839999999997</v>
      </c>
      <c r="AJ334" s="7"/>
      <c r="AK334" s="7"/>
      <c r="AL334" s="7">
        <f t="shared" si="34"/>
        <v>0</v>
      </c>
      <c r="AM334" s="7">
        <f t="shared" si="35"/>
        <v>0</v>
      </c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</row>
    <row r="335" spans="1:51" ht="15.75">
      <c r="A335" s="6">
        <v>10199</v>
      </c>
      <c r="B335" s="6" t="s">
        <v>1431</v>
      </c>
      <c r="C335" s="6" t="str">
        <f t="shared" si="30"/>
        <v>Озерский городской округ</v>
      </c>
      <c r="D335" s="6">
        <v>516</v>
      </c>
      <c r="E335" s="6" t="s">
        <v>625</v>
      </c>
      <c r="F335" s="7">
        <v>119669.06</v>
      </c>
      <c r="G335" s="7">
        <f t="shared" si="31"/>
        <v>0</v>
      </c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>
        <f t="shared" si="32"/>
        <v>119669.06</v>
      </c>
      <c r="Y335" s="7">
        <f t="shared" si="33"/>
        <v>80010.64</v>
      </c>
      <c r="Z335" s="7"/>
      <c r="AA335" s="7"/>
      <c r="AB335" s="7"/>
      <c r="AC335" s="7">
        <v>43956.79</v>
      </c>
      <c r="AD335" s="7">
        <v>36053.85</v>
      </c>
      <c r="AE335" s="7"/>
      <c r="AF335" s="7"/>
      <c r="AG335" s="7"/>
      <c r="AH335" s="7"/>
      <c r="AI335" s="7">
        <v>39658.42</v>
      </c>
      <c r="AJ335" s="7"/>
      <c r="AK335" s="7"/>
      <c r="AL335" s="7">
        <f t="shared" si="34"/>
        <v>0</v>
      </c>
      <c r="AM335" s="7">
        <f t="shared" si="35"/>
        <v>0</v>
      </c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</row>
    <row r="336" spans="1:51" ht="15.75">
      <c r="A336" s="6">
        <v>10201</v>
      </c>
      <c r="B336" s="6" t="s">
        <v>1431</v>
      </c>
      <c r="C336" s="6" t="str">
        <f t="shared" si="30"/>
        <v>Озерский городской округ</v>
      </c>
      <c r="D336" s="6">
        <v>517</v>
      </c>
      <c r="E336" s="6" t="s">
        <v>626</v>
      </c>
      <c r="F336" s="7">
        <v>117635.47</v>
      </c>
      <c r="G336" s="7">
        <f t="shared" si="31"/>
        <v>0</v>
      </c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>
        <f t="shared" si="32"/>
        <v>117635.47</v>
      </c>
      <c r="Y336" s="7">
        <f t="shared" si="33"/>
        <v>77044.320000000007</v>
      </c>
      <c r="Z336" s="7"/>
      <c r="AA336" s="7"/>
      <c r="AB336" s="7"/>
      <c r="AC336" s="7">
        <v>43073.23</v>
      </c>
      <c r="AD336" s="7">
        <v>33971.089999999997</v>
      </c>
      <c r="AE336" s="7"/>
      <c r="AF336" s="7"/>
      <c r="AG336" s="7"/>
      <c r="AH336" s="7"/>
      <c r="AI336" s="7">
        <v>40591.15</v>
      </c>
      <c r="AJ336" s="7"/>
      <c r="AK336" s="7"/>
      <c r="AL336" s="7">
        <f t="shared" si="34"/>
        <v>0</v>
      </c>
      <c r="AM336" s="7">
        <f t="shared" si="35"/>
        <v>0</v>
      </c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</row>
    <row r="337" spans="1:51" ht="15.75">
      <c r="A337" s="6">
        <v>10218</v>
      </c>
      <c r="B337" s="6" t="s">
        <v>1431</v>
      </c>
      <c r="C337" s="6" t="str">
        <f t="shared" si="30"/>
        <v>Озерский городской округ</v>
      </c>
      <c r="D337" s="6">
        <v>518</v>
      </c>
      <c r="E337" s="6" t="s">
        <v>627</v>
      </c>
      <c r="F337" s="7">
        <v>168326.1</v>
      </c>
      <c r="G337" s="7">
        <f t="shared" si="31"/>
        <v>0</v>
      </c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>
        <f t="shared" si="32"/>
        <v>168326.1</v>
      </c>
      <c r="Y337" s="7">
        <f t="shared" si="33"/>
        <v>82668.41</v>
      </c>
      <c r="Z337" s="7"/>
      <c r="AA337" s="7"/>
      <c r="AB337" s="7"/>
      <c r="AC337" s="7">
        <v>46203.28</v>
      </c>
      <c r="AD337" s="7">
        <v>36465.129999999997</v>
      </c>
      <c r="AE337" s="7"/>
      <c r="AF337" s="7"/>
      <c r="AG337" s="7">
        <v>41517.370000000003</v>
      </c>
      <c r="AH337" s="7"/>
      <c r="AI337" s="7">
        <v>44140.32</v>
      </c>
      <c r="AJ337" s="7"/>
      <c r="AK337" s="7"/>
      <c r="AL337" s="7">
        <f t="shared" si="34"/>
        <v>0</v>
      </c>
      <c r="AM337" s="7">
        <f t="shared" si="35"/>
        <v>0</v>
      </c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</row>
    <row r="338" spans="1:51" ht="15.75">
      <c r="A338" s="6">
        <v>10219</v>
      </c>
      <c r="B338" s="6" t="s">
        <v>1431</v>
      </c>
      <c r="C338" s="6" t="str">
        <f t="shared" si="30"/>
        <v>Озерский городской округ</v>
      </c>
      <c r="D338" s="6">
        <v>519</v>
      </c>
      <c r="E338" s="6" t="s">
        <v>628</v>
      </c>
      <c r="F338" s="7">
        <v>169124.80000000002</v>
      </c>
      <c r="G338" s="7">
        <f t="shared" si="31"/>
        <v>0</v>
      </c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>
        <f t="shared" si="32"/>
        <v>169124.80000000002</v>
      </c>
      <c r="Y338" s="7">
        <f t="shared" si="33"/>
        <v>83014.13</v>
      </c>
      <c r="Z338" s="7"/>
      <c r="AA338" s="7"/>
      <c r="AB338" s="7"/>
      <c r="AC338" s="7">
        <v>46395.35</v>
      </c>
      <c r="AD338" s="7">
        <v>36618.78</v>
      </c>
      <c r="AE338" s="7"/>
      <c r="AF338" s="7"/>
      <c r="AG338" s="7">
        <v>41738.1</v>
      </c>
      <c r="AH338" s="7"/>
      <c r="AI338" s="7">
        <v>44372.57</v>
      </c>
      <c r="AJ338" s="7"/>
      <c r="AK338" s="7"/>
      <c r="AL338" s="7">
        <f t="shared" si="34"/>
        <v>0</v>
      </c>
      <c r="AM338" s="7">
        <f t="shared" si="35"/>
        <v>0</v>
      </c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</row>
    <row r="339" spans="1:51" ht="15.75">
      <c r="A339" s="6">
        <v>10220</v>
      </c>
      <c r="B339" s="6" t="s">
        <v>1431</v>
      </c>
      <c r="C339" s="6" t="str">
        <f t="shared" si="30"/>
        <v>Озерский городской округ</v>
      </c>
      <c r="D339" s="6">
        <v>520</v>
      </c>
      <c r="E339" s="6" t="s">
        <v>629</v>
      </c>
      <c r="F339" s="7">
        <v>43860.639999999999</v>
      </c>
      <c r="G339" s="7">
        <f t="shared" si="31"/>
        <v>0</v>
      </c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>
        <f t="shared" si="32"/>
        <v>43860.639999999999</v>
      </c>
      <c r="Y339" s="7">
        <f t="shared" si="33"/>
        <v>43860.639999999999</v>
      </c>
      <c r="Z339" s="7">
        <v>43860.639999999999</v>
      </c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>
        <f t="shared" si="34"/>
        <v>0</v>
      </c>
      <c r="AM339" s="7">
        <f t="shared" si="35"/>
        <v>0</v>
      </c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</row>
    <row r="340" spans="1:51" ht="15.75">
      <c r="A340" s="6">
        <v>10222</v>
      </c>
      <c r="B340" s="6" t="s">
        <v>1431</v>
      </c>
      <c r="C340" s="6" t="str">
        <f t="shared" si="30"/>
        <v>Озерский городской округ</v>
      </c>
      <c r="D340" s="6">
        <v>521</v>
      </c>
      <c r="E340" s="6" t="s">
        <v>630</v>
      </c>
      <c r="F340" s="7">
        <v>165758.85</v>
      </c>
      <c r="G340" s="7">
        <f t="shared" si="31"/>
        <v>0</v>
      </c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>
        <f t="shared" si="32"/>
        <v>165758.85</v>
      </c>
      <c r="Y340" s="7">
        <f t="shared" si="33"/>
        <v>81557.17</v>
      </c>
      <c r="Z340" s="7"/>
      <c r="AA340" s="7"/>
      <c r="AB340" s="7"/>
      <c r="AC340" s="7">
        <v>45585.93</v>
      </c>
      <c r="AD340" s="7">
        <v>35971.24</v>
      </c>
      <c r="AE340" s="7"/>
      <c r="AF340" s="7"/>
      <c r="AG340" s="7">
        <v>40807.89</v>
      </c>
      <c r="AH340" s="7"/>
      <c r="AI340" s="7">
        <v>43393.79</v>
      </c>
      <c r="AJ340" s="7"/>
      <c r="AK340" s="7"/>
      <c r="AL340" s="7">
        <f t="shared" si="34"/>
        <v>0</v>
      </c>
      <c r="AM340" s="7">
        <f t="shared" si="35"/>
        <v>0</v>
      </c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</row>
    <row r="341" spans="1:51" ht="15.75">
      <c r="A341" s="6">
        <v>10225</v>
      </c>
      <c r="B341" s="6" t="s">
        <v>1431</v>
      </c>
      <c r="C341" s="6" t="str">
        <f t="shared" si="30"/>
        <v>Озерский городской округ</v>
      </c>
      <c r="D341" s="6">
        <v>522</v>
      </c>
      <c r="E341" s="6" t="s">
        <v>631</v>
      </c>
      <c r="F341" s="7">
        <v>158301.31</v>
      </c>
      <c r="G341" s="7">
        <f t="shared" si="31"/>
        <v>0</v>
      </c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>
        <f t="shared" si="32"/>
        <v>158301.31</v>
      </c>
      <c r="Y341" s="7">
        <f t="shared" si="33"/>
        <v>115361.16</v>
      </c>
      <c r="Z341" s="7">
        <v>37034.129999999997</v>
      </c>
      <c r="AA341" s="7"/>
      <c r="AB341" s="7"/>
      <c r="AC341" s="7">
        <v>43858.54</v>
      </c>
      <c r="AD341" s="7">
        <v>34468.49</v>
      </c>
      <c r="AE341" s="7"/>
      <c r="AF341" s="7"/>
      <c r="AG341" s="7"/>
      <c r="AH341" s="7"/>
      <c r="AI341" s="7">
        <v>42940.15</v>
      </c>
      <c r="AJ341" s="7"/>
      <c r="AK341" s="7"/>
      <c r="AL341" s="7">
        <f t="shared" si="34"/>
        <v>0</v>
      </c>
      <c r="AM341" s="7">
        <f t="shared" si="35"/>
        <v>0</v>
      </c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</row>
    <row r="342" spans="1:51" ht="15.75">
      <c r="A342" s="6">
        <v>10346</v>
      </c>
      <c r="B342" s="6" t="s">
        <v>1431</v>
      </c>
      <c r="C342" s="6" t="str">
        <f t="shared" si="30"/>
        <v>Озерский городской округ</v>
      </c>
      <c r="D342" s="6">
        <v>523</v>
      </c>
      <c r="E342" s="6" t="s">
        <v>632</v>
      </c>
      <c r="F342" s="7">
        <v>800629.62</v>
      </c>
      <c r="G342" s="7">
        <f t="shared" si="31"/>
        <v>783855.12</v>
      </c>
      <c r="H342" s="7"/>
      <c r="I342" s="7"/>
      <c r="J342" s="7"/>
      <c r="K342" s="7">
        <v>783855.12</v>
      </c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>
        <f t="shared" si="32"/>
        <v>0</v>
      </c>
      <c r="Y342" s="7">
        <f t="shared" si="33"/>
        <v>0</v>
      </c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>
        <f t="shared" si="34"/>
        <v>16774.5</v>
      </c>
      <c r="AM342" s="7">
        <f t="shared" si="35"/>
        <v>16774.5</v>
      </c>
      <c r="AN342" s="7"/>
      <c r="AO342" s="7"/>
      <c r="AP342" s="7"/>
      <c r="AQ342" s="7">
        <v>16774.5</v>
      </c>
      <c r="AR342" s="7"/>
      <c r="AS342" s="7"/>
      <c r="AT342" s="7"/>
      <c r="AU342" s="7"/>
      <c r="AV342" s="7"/>
      <c r="AW342" s="7"/>
      <c r="AX342" s="7"/>
      <c r="AY342" s="7"/>
    </row>
    <row r="343" spans="1:51" ht="15.75">
      <c r="A343" s="6">
        <v>11181</v>
      </c>
      <c r="B343" s="6" t="s">
        <v>1431</v>
      </c>
      <c r="C343" s="6" t="str">
        <f t="shared" si="30"/>
        <v>Озерский городской округ</v>
      </c>
      <c r="D343" s="6">
        <v>524</v>
      </c>
      <c r="E343" s="6" t="s">
        <v>633</v>
      </c>
      <c r="F343" s="7">
        <v>208818.94999999998</v>
      </c>
      <c r="G343" s="7">
        <f t="shared" si="31"/>
        <v>0</v>
      </c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>
        <f t="shared" si="32"/>
        <v>208818.94999999998</v>
      </c>
      <c r="Y343" s="7">
        <f t="shared" si="33"/>
        <v>80970.649999999994</v>
      </c>
      <c r="Z343" s="7">
        <v>37092.75</v>
      </c>
      <c r="AA343" s="7"/>
      <c r="AB343" s="7"/>
      <c r="AC343" s="7">
        <v>43877.9</v>
      </c>
      <c r="AD343" s="7"/>
      <c r="AE343" s="7"/>
      <c r="AF343" s="7">
        <v>47674.93</v>
      </c>
      <c r="AG343" s="7"/>
      <c r="AH343" s="7">
        <v>38844.97</v>
      </c>
      <c r="AI343" s="7">
        <v>41328.400000000001</v>
      </c>
      <c r="AJ343" s="7"/>
      <c r="AK343" s="7"/>
      <c r="AL343" s="7">
        <f t="shared" si="34"/>
        <v>0</v>
      </c>
      <c r="AM343" s="7">
        <f t="shared" si="35"/>
        <v>0</v>
      </c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</row>
    <row r="344" spans="1:51" ht="15.75">
      <c r="A344" s="6" t="s">
        <v>634</v>
      </c>
      <c r="B344" s="6" t="s">
        <v>1431</v>
      </c>
      <c r="C344" s="6" t="str">
        <f t="shared" si="30"/>
        <v>Озерский городской округ, итого:</v>
      </c>
      <c r="D344" s="6" t="s">
        <v>635</v>
      </c>
      <c r="E344" s="6"/>
      <c r="F344" s="7">
        <v>26339169.919999998</v>
      </c>
      <c r="G344" s="7">
        <f t="shared" si="31"/>
        <v>2866820.94</v>
      </c>
      <c r="H344" s="7">
        <v>474598.08999999997</v>
      </c>
      <c r="I344" s="7"/>
      <c r="J344" s="7"/>
      <c r="K344" s="7">
        <v>2392222.85</v>
      </c>
      <c r="L344" s="7"/>
      <c r="M344" s="7"/>
      <c r="N344" s="7"/>
      <c r="O344" s="7">
        <v>7186040.9399999995</v>
      </c>
      <c r="P344" s="7"/>
      <c r="Q344" s="7"/>
      <c r="R344" s="7"/>
      <c r="S344" s="7">
        <v>5838367.7699999996</v>
      </c>
      <c r="T344" s="7"/>
      <c r="U344" s="7">
        <v>1585535.74</v>
      </c>
      <c r="V344" s="7"/>
      <c r="W344" s="7"/>
      <c r="X344" s="7">
        <f t="shared" si="32"/>
        <v>8401414.9600000009</v>
      </c>
      <c r="Y344" s="7">
        <f t="shared" si="33"/>
        <v>5267580.53</v>
      </c>
      <c r="Z344" s="7">
        <v>1160804.92</v>
      </c>
      <c r="AA344" s="7">
        <v>569888.68000000005</v>
      </c>
      <c r="AB344" s="7">
        <v>597577.06000000006</v>
      </c>
      <c r="AC344" s="7">
        <v>1678921.12</v>
      </c>
      <c r="AD344" s="7">
        <v>1260388.7500000002</v>
      </c>
      <c r="AE344" s="7"/>
      <c r="AF344" s="7">
        <v>756819.69000000018</v>
      </c>
      <c r="AG344" s="7">
        <v>201954.24</v>
      </c>
      <c r="AH344" s="7">
        <v>582237.42999999993</v>
      </c>
      <c r="AI344" s="7">
        <v>1557660.5300000003</v>
      </c>
      <c r="AJ344" s="7"/>
      <c r="AK344" s="7">
        <v>35162.54</v>
      </c>
      <c r="AL344" s="7">
        <f t="shared" si="34"/>
        <v>460989.56999999995</v>
      </c>
      <c r="AM344" s="7">
        <f t="shared" si="35"/>
        <v>138336.88999999998</v>
      </c>
      <c r="AN344" s="7">
        <v>29515.91</v>
      </c>
      <c r="AO344" s="7"/>
      <c r="AP344" s="7"/>
      <c r="AQ344" s="7">
        <v>108820.98</v>
      </c>
      <c r="AR344" s="7"/>
      <c r="AS344" s="7"/>
      <c r="AT344" s="7">
        <v>166874.68</v>
      </c>
      <c r="AU344" s="7"/>
      <c r="AV344" s="7">
        <v>114790.15999999999</v>
      </c>
      <c r="AW344" s="7">
        <v>40987.839999999997</v>
      </c>
      <c r="AX344" s="7"/>
      <c r="AY344" s="7"/>
    </row>
    <row r="345" spans="1:51" ht="15.75">
      <c r="A345" s="6" t="s">
        <v>702</v>
      </c>
      <c r="B345" s="6" t="s">
        <v>1431</v>
      </c>
      <c r="C345" s="6" t="str">
        <f t="shared" si="30"/>
        <v>Снежинский городской округ</v>
      </c>
      <c r="D345" s="6" t="s">
        <v>702</v>
      </c>
      <c r="E345" s="6"/>
      <c r="F345" s="7"/>
      <c r="G345" s="7">
        <f t="shared" si="31"/>
        <v>0</v>
      </c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>
        <f t="shared" si="32"/>
        <v>0</v>
      </c>
      <c r="Y345" s="7">
        <f t="shared" si="33"/>
        <v>0</v>
      </c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>
        <f t="shared" si="34"/>
        <v>0</v>
      </c>
      <c r="AM345" s="7">
        <f t="shared" si="35"/>
        <v>0</v>
      </c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</row>
    <row r="346" spans="1:51" ht="15.75">
      <c r="A346" s="6">
        <v>17659</v>
      </c>
      <c r="B346" s="6" t="s">
        <v>1431</v>
      </c>
      <c r="C346" s="6" t="str">
        <f t="shared" si="30"/>
        <v>Снежинский городской округ</v>
      </c>
      <c r="D346" s="6">
        <v>582</v>
      </c>
      <c r="E346" s="6" t="s">
        <v>703</v>
      </c>
      <c r="F346" s="7">
        <v>2832654.3600000003</v>
      </c>
      <c r="G346" s="7">
        <f t="shared" si="31"/>
        <v>0</v>
      </c>
      <c r="H346" s="7"/>
      <c r="I346" s="7"/>
      <c r="J346" s="7"/>
      <c r="K346" s="7"/>
      <c r="L346" s="7"/>
      <c r="M346" s="7"/>
      <c r="N346" s="7">
        <v>928.52</v>
      </c>
      <c r="O346" s="7">
        <v>2773305.62</v>
      </c>
      <c r="P346" s="7"/>
      <c r="Q346" s="7"/>
      <c r="R346" s="7"/>
      <c r="S346" s="7"/>
      <c r="T346" s="7"/>
      <c r="U346" s="7"/>
      <c r="V346" s="7"/>
      <c r="W346" s="7"/>
      <c r="X346" s="7">
        <f t="shared" si="32"/>
        <v>0</v>
      </c>
      <c r="Y346" s="7">
        <f t="shared" si="33"/>
        <v>0</v>
      </c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>
        <f t="shared" si="34"/>
        <v>59348.74</v>
      </c>
      <c r="AM346" s="7">
        <f t="shared" si="35"/>
        <v>0</v>
      </c>
      <c r="AN346" s="7"/>
      <c r="AO346" s="7"/>
      <c r="AP346" s="7"/>
      <c r="AQ346" s="7"/>
      <c r="AR346" s="7"/>
      <c r="AS346" s="7"/>
      <c r="AT346" s="7">
        <v>59348.74</v>
      </c>
      <c r="AU346" s="7"/>
      <c r="AV346" s="7"/>
      <c r="AW346" s="7"/>
      <c r="AX346" s="7"/>
      <c r="AY346" s="7"/>
    </row>
    <row r="347" spans="1:51" ht="15.75">
      <c r="A347" s="6">
        <v>19594</v>
      </c>
      <c r="B347" s="6" t="s">
        <v>1431</v>
      </c>
      <c r="C347" s="6" t="str">
        <f t="shared" si="30"/>
        <v>Снежинский городской округ</v>
      </c>
      <c r="D347" s="6">
        <v>583</v>
      </c>
      <c r="E347" s="6" t="s">
        <v>704</v>
      </c>
      <c r="F347" s="7">
        <v>249253.35</v>
      </c>
      <c r="G347" s="7">
        <f t="shared" si="31"/>
        <v>0</v>
      </c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>
        <f t="shared" si="32"/>
        <v>249253.35</v>
      </c>
      <c r="Y347" s="7">
        <f t="shared" si="33"/>
        <v>133919.70000000001</v>
      </c>
      <c r="Z347" s="7">
        <v>33728.39</v>
      </c>
      <c r="AA347" s="7">
        <v>30727.17</v>
      </c>
      <c r="AB347" s="7">
        <v>30850.17</v>
      </c>
      <c r="AC347" s="7">
        <v>38613.97</v>
      </c>
      <c r="AD347" s="7"/>
      <c r="AE347" s="7"/>
      <c r="AF347" s="7">
        <v>42963.59</v>
      </c>
      <c r="AG347" s="7"/>
      <c r="AH347" s="7">
        <v>35075.81</v>
      </c>
      <c r="AI347" s="7">
        <v>37294.25</v>
      </c>
      <c r="AJ347" s="7"/>
      <c r="AK347" s="7"/>
      <c r="AL347" s="7">
        <f t="shared" si="34"/>
        <v>0</v>
      </c>
      <c r="AM347" s="7">
        <f t="shared" si="35"/>
        <v>0</v>
      </c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</row>
    <row r="348" spans="1:51" ht="15.75">
      <c r="A348" s="6">
        <v>20245</v>
      </c>
      <c r="B348" s="6" t="s">
        <v>1431</v>
      </c>
      <c r="C348" s="6" t="str">
        <f t="shared" si="30"/>
        <v>Снежинский городской округ</v>
      </c>
      <c r="D348" s="6">
        <v>584</v>
      </c>
      <c r="E348" s="6" t="s">
        <v>705</v>
      </c>
      <c r="F348" s="7">
        <v>127474</v>
      </c>
      <c r="G348" s="7">
        <f t="shared" si="31"/>
        <v>119397</v>
      </c>
      <c r="H348" s="7">
        <v>119397</v>
      </c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>
        <f t="shared" si="32"/>
        <v>6033</v>
      </c>
      <c r="Y348" s="7">
        <f t="shared" si="33"/>
        <v>6033</v>
      </c>
      <c r="Z348" s="7">
        <v>6033</v>
      </c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>
        <f t="shared" si="34"/>
        <v>2044</v>
      </c>
      <c r="AM348" s="7">
        <f t="shared" si="35"/>
        <v>2044</v>
      </c>
      <c r="AN348" s="7">
        <v>2044</v>
      </c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</row>
    <row r="349" spans="1:51" ht="15.75">
      <c r="A349" s="6">
        <v>20251</v>
      </c>
      <c r="B349" s="6" t="s">
        <v>1431</v>
      </c>
      <c r="C349" s="6" t="str">
        <f t="shared" si="30"/>
        <v>Снежинский городской округ</v>
      </c>
      <c r="D349" s="6">
        <v>585</v>
      </c>
      <c r="E349" s="6" t="s">
        <v>706</v>
      </c>
      <c r="F349" s="7">
        <v>126382</v>
      </c>
      <c r="G349" s="7">
        <f t="shared" si="31"/>
        <v>117870</v>
      </c>
      <c r="H349" s="7">
        <v>117870</v>
      </c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>
        <f t="shared" si="32"/>
        <v>6494</v>
      </c>
      <c r="Y349" s="7">
        <f t="shared" si="33"/>
        <v>6494</v>
      </c>
      <c r="Z349" s="7">
        <v>6494</v>
      </c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>
        <f t="shared" si="34"/>
        <v>2018</v>
      </c>
      <c r="AM349" s="7">
        <f t="shared" si="35"/>
        <v>2018</v>
      </c>
      <c r="AN349" s="7">
        <v>2018</v>
      </c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</row>
    <row r="350" spans="1:51" ht="15.75">
      <c r="A350" s="6">
        <v>20253</v>
      </c>
      <c r="B350" s="6" t="s">
        <v>1431</v>
      </c>
      <c r="C350" s="6" t="str">
        <f t="shared" si="30"/>
        <v>Снежинский городской округ</v>
      </c>
      <c r="D350" s="6">
        <v>586</v>
      </c>
      <c r="E350" s="6" t="s">
        <v>707</v>
      </c>
      <c r="F350" s="7">
        <v>441697.2</v>
      </c>
      <c r="G350" s="7">
        <f t="shared" si="31"/>
        <v>432442.92</v>
      </c>
      <c r="H350" s="7"/>
      <c r="I350" s="7"/>
      <c r="J350" s="7"/>
      <c r="K350" s="7">
        <v>432442.92</v>
      </c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>
        <f t="shared" si="32"/>
        <v>0</v>
      </c>
      <c r="Y350" s="7">
        <f t="shared" si="33"/>
        <v>0</v>
      </c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>
        <f t="shared" si="34"/>
        <v>9254.2800000000007</v>
      </c>
      <c r="AM350" s="7">
        <f t="shared" si="35"/>
        <v>9254.2800000000007</v>
      </c>
      <c r="AN350" s="7"/>
      <c r="AO350" s="7"/>
      <c r="AP350" s="7"/>
      <c r="AQ350" s="7">
        <v>9254.2800000000007</v>
      </c>
      <c r="AR350" s="7"/>
      <c r="AS350" s="7"/>
      <c r="AT350" s="7"/>
      <c r="AU350" s="7"/>
      <c r="AV350" s="7"/>
      <c r="AW350" s="7"/>
      <c r="AX350" s="7"/>
      <c r="AY350" s="7"/>
    </row>
    <row r="351" spans="1:51" ht="15.75">
      <c r="A351" s="6">
        <v>20412</v>
      </c>
      <c r="B351" s="6" t="s">
        <v>1431</v>
      </c>
      <c r="C351" s="6" t="str">
        <f t="shared" si="30"/>
        <v>Снежинский городской округ</v>
      </c>
      <c r="D351" s="6">
        <v>587</v>
      </c>
      <c r="E351" s="6" t="s">
        <v>708</v>
      </c>
      <c r="F351" s="7">
        <v>615318.74</v>
      </c>
      <c r="G351" s="7">
        <f t="shared" si="31"/>
        <v>0</v>
      </c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>
        <f t="shared" si="32"/>
        <v>615318.74</v>
      </c>
      <c r="Y351" s="7">
        <f t="shared" si="33"/>
        <v>306528.44999999995</v>
      </c>
      <c r="Z351" s="7"/>
      <c r="AA351" s="7">
        <v>101877.65</v>
      </c>
      <c r="AB351" s="7">
        <v>102275.65</v>
      </c>
      <c r="AC351" s="7">
        <v>102375.15</v>
      </c>
      <c r="AD351" s="7"/>
      <c r="AE351" s="7"/>
      <c r="AF351" s="7"/>
      <c r="AG351" s="7">
        <v>110145.74</v>
      </c>
      <c r="AH351" s="7">
        <v>96370.42</v>
      </c>
      <c r="AI351" s="7">
        <v>102274.13</v>
      </c>
      <c r="AJ351" s="7"/>
      <c r="AK351" s="7"/>
      <c r="AL351" s="7">
        <f t="shared" si="34"/>
        <v>0</v>
      </c>
      <c r="AM351" s="7">
        <f t="shared" si="35"/>
        <v>0</v>
      </c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</row>
    <row r="352" spans="1:51" ht="15.75">
      <c r="A352" s="6">
        <v>20679</v>
      </c>
      <c r="B352" s="6" t="s">
        <v>1431</v>
      </c>
      <c r="C352" s="6" t="str">
        <f t="shared" si="30"/>
        <v>Снежинский городской округ</v>
      </c>
      <c r="D352" s="6">
        <v>588</v>
      </c>
      <c r="E352" s="6" t="s">
        <v>709</v>
      </c>
      <c r="F352" s="7">
        <v>1768402.5399999998</v>
      </c>
      <c r="G352" s="7">
        <f t="shared" si="31"/>
        <v>378223.2</v>
      </c>
      <c r="H352" s="7"/>
      <c r="I352" s="7">
        <v>181848</v>
      </c>
      <c r="J352" s="7">
        <v>196375.2</v>
      </c>
      <c r="K352" s="7"/>
      <c r="L352" s="7"/>
      <c r="M352" s="7"/>
      <c r="N352" s="7">
        <v>1066.3599999999999</v>
      </c>
      <c r="O352" s="7">
        <v>1353128.42</v>
      </c>
      <c r="P352" s="7"/>
      <c r="Q352" s="7"/>
      <c r="R352" s="7"/>
      <c r="S352" s="7"/>
      <c r="T352" s="7"/>
      <c r="U352" s="7"/>
      <c r="V352" s="7"/>
      <c r="W352" s="7"/>
      <c r="X352" s="7">
        <f t="shared" si="32"/>
        <v>0</v>
      </c>
      <c r="Y352" s="7">
        <f t="shared" si="33"/>
        <v>0</v>
      </c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>
        <f t="shared" si="34"/>
        <v>37050.92</v>
      </c>
      <c r="AM352" s="7">
        <f t="shared" si="35"/>
        <v>8093.97</v>
      </c>
      <c r="AN352" s="7"/>
      <c r="AO352" s="7">
        <v>3891.55</v>
      </c>
      <c r="AP352" s="7">
        <v>4202.42</v>
      </c>
      <c r="AQ352" s="7"/>
      <c r="AR352" s="7"/>
      <c r="AS352" s="7"/>
      <c r="AT352" s="7">
        <v>28956.95</v>
      </c>
      <c r="AU352" s="7"/>
      <c r="AV352" s="7"/>
      <c r="AW352" s="7"/>
      <c r="AX352" s="7"/>
      <c r="AY352" s="7"/>
    </row>
    <row r="353" spans="1:51" ht="15.75">
      <c r="A353" s="6">
        <v>20688</v>
      </c>
      <c r="B353" s="6" t="s">
        <v>1431</v>
      </c>
      <c r="C353" s="6" t="str">
        <f t="shared" si="30"/>
        <v>Снежинский городской округ</v>
      </c>
      <c r="D353" s="6">
        <v>589</v>
      </c>
      <c r="E353" s="6" t="s">
        <v>710</v>
      </c>
      <c r="F353" s="7">
        <v>212486.00000000003</v>
      </c>
      <c r="G353" s="7">
        <f t="shared" si="31"/>
        <v>0</v>
      </c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>
        <f t="shared" si="32"/>
        <v>212486.00000000003</v>
      </c>
      <c r="Y353" s="7">
        <f t="shared" si="33"/>
        <v>41529.26</v>
      </c>
      <c r="Z353" s="7"/>
      <c r="AA353" s="7"/>
      <c r="AB353" s="7"/>
      <c r="AC353" s="7">
        <v>41529.26</v>
      </c>
      <c r="AD353" s="7"/>
      <c r="AE353" s="7"/>
      <c r="AF353" s="7">
        <v>47127</v>
      </c>
      <c r="AG353" s="7">
        <v>44201.79</v>
      </c>
      <c r="AH353" s="7">
        <v>38617.300000000003</v>
      </c>
      <c r="AI353" s="7">
        <v>41010.65</v>
      </c>
      <c r="AJ353" s="7"/>
      <c r="AK353" s="7"/>
      <c r="AL353" s="7">
        <f t="shared" si="34"/>
        <v>0</v>
      </c>
      <c r="AM353" s="7">
        <f t="shared" si="35"/>
        <v>0</v>
      </c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</row>
    <row r="354" spans="1:51" ht="15.75">
      <c r="A354" s="6">
        <v>20973</v>
      </c>
      <c r="B354" s="6" t="s">
        <v>1431</v>
      </c>
      <c r="C354" s="6" t="str">
        <f t="shared" si="30"/>
        <v>Снежинский городской округ</v>
      </c>
      <c r="D354" s="6">
        <v>590</v>
      </c>
      <c r="E354" s="6" t="s">
        <v>711</v>
      </c>
      <c r="F354" s="7">
        <v>488013.25000000006</v>
      </c>
      <c r="G354" s="7">
        <f t="shared" si="31"/>
        <v>0</v>
      </c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>
        <f t="shared" si="32"/>
        <v>488013.25000000006</v>
      </c>
      <c r="Y354" s="7">
        <f t="shared" si="33"/>
        <v>96014.32</v>
      </c>
      <c r="Z354" s="7"/>
      <c r="AA354" s="7"/>
      <c r="AB354" s="7"/>
      <c r="AC354" s="7">
        <v>96014.32</v>
      </c>
      <c r="AD354" s="7"/>
      <c r="AE354" s="7"/>
      <c r="AF354" s="7">
        <v>108123.51</v>
      </c>
      <c r="AG354" s="7">
        <v>101374.32</v>
      </c>
      <c r="AH354" s="7">
        <v>88489.52</v>
      </c>
      <c r="AI354" s="7">
        <v>94011.58</v>
      </c>
      <c r="AJ354" s="7"/>
      <c r="AK354" s="7"/>
      <c r="AL354" s="7">
        <f t="shared" si="34"/>
        <v>0</v>
      </c>
      <c r="AM354" s="7">
        <f t="shared" si="35"/>
        <v>0</v>
      </c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</row>
    <row r="355" spans="1:51" ht="15.75">
      <c r="A355" s="6">
        <v>21051</v>
      </c>
      <c r="B355" s="6" t="s">
        <v>1431</v>
      </c>
      <c r="C355" s="6" t="str">
        <f t="shared" si="30"/>
        <v>Снежинский городской округ</v>
      </c>
      <c r="D355" s="6">
        <v>591</v>
      </c>
      <c r="E355" s="6" t="s">
        <v>712</v>
      </c>
      <c r="F355" s="7">
        <v>349911.56</v>
      </c>
      <c r="G355" s="7">
        <f t="shared" si="31"/>
        <v>0</v>
      </c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>
        <f t="shared" si="32"/>
        <v>349911.56</v>
      </c>
      <c r="Y355" s="7">
        <f t="shared" si="33"/>
        <v>159662.92000000001</v>
      </c>
      <c r="Z355" s="7">
        <v>40697.56</v>
      </c>
      <c r="AA355" s="7">
        <v>36601.57</v>
      </c>
      <c r="AB355" s="7">
        <v>36806.57</v>
      </c>
      <c r="AC355" s="7">
        <v>45557.22</v>
      </c>
      <c r="AD355" s="7"/>
      <c r="AE355" s="7"/>
      <c r="AF355" s="7">
        <v>52352.46</v>
      </c>
      <c r="AG355" s="7">
        <v>49158.93</v>
      </c>
      <c r="AH355" s="7">
        <v>43062.18</v>
      </c>
      <c r="AI355" s="7">
        <v>45675.07</v>
      </c>
      <c r="AJ355" s="7"/>
      <c r="AK355" s="7"/>
      <c r="AL355" s="7">
        <f t="shared" si="34"/>
        <v>0</v>
      </c>
      <c r="AM355" s="7">
        <f t="shared" si="35"/>
        <v>0</v>
      </c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</row>
    <row r="356" spans="1:51" ht="15.75">
      <c r="A356" s="6">
        <v>21097</v>
      </c>
      <c r="B356" s="6" t="s">
        <v>1431</v>
      </c>
      <c r="C356" s="6" t="str">
        <f t="shared" si="30"/>
        <v>Снежинский городской округ</v>
      </c>
      <c r="D356" s="6">
        <v>592</v>
      </c>
      <c r="E356" s="6" t="s">
        <v>713</v>
      </c>
      <c r="F356" s="7">
        <v>1558091.12</v>
      </c>
      <c r="G356" s="7">
        <f t="shared" si="31"/>
        <v>0</v>
      </c>
      <c r="H356" s="7"/>
      <c r="I356" s="7"/>
      <c r="J356" s="7"/>
      <c r="K356" s="7"/>
      <c r="L356" s="7"/>
      <c r="M356" s="7"/>
      <c r="N356" s="7">
        <v>415.74</v>
      </c>
      <c r="O356" s="7">
        <v>1201166.1200000001</v>
      </c>
      <c r="P356" s="7"/>
      <c r="Q356" s="7"/>
      <c r="R356" s="7"/>
      <c r="S356" s="7"/>
      <c r="T356" s="7">
        <v>338.6</v>
      </c>
      <c r="U356" s="7">
        <v>324280.45</v>
      </c>
      <c r="V356" s="7"/>
      <c r="W356" s="7"/>
      <c r="X356" s="7">
        <f t="shared" si="32"/>
        <v>0</v>
      </c>
      <c r="Y356" s="7">
        <f t="shared" si="33"/>
        <v>0</v>
      </c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>
        <f t="shared" si="34"/>
        <v>32644.550000000003</v>
      </c>
      <c r="AM356" s="7">
        <f t="shared" si="35"/>
        <v>0</v>
      </c>
      <c r="AN356" s="7"/>
      <c r="AO356" s="7"/>
      <c r="AP356" s="7"/>
      <c r="AQ356" s="7"/>
      <c r="AR356" s="7"/>
      <c r="AS356" s="7"/>
      <c r="AT356" s="7">
        <v>25704.95</v>
      </c>
      <c r="AU356" s="7"/>
      <c r="AV356" s="7"/>
      <c r="AW356" s="7">
        <v>6939.6</v>
      </c>
      <c r="AX356" s="7"/>
      <c r="AY356" s="7"/>
    </row>
    <row r="357" spans="1:51" ht="15.75">
      <c r="A357" s="6">
        <v>21098</v>
      </c>
      <c r="B357" s="6" t="s">
        <v>1431</v>
      </c>
      <c r="C357" s="6" t="str">
        <f t="shared" si="30"/>
        <v>Снежинский городской округ</v>
      </c>
      <c r="D357" s="6">
        <v>593</v>
      </c>
      <c r="E357" s="6" t="s">
        <v>714</v>
      </c>
      <c r="F357" s="7">
        <v>773431.09000000008</v>
      </c>
      <c r="G357" s="7">
        <f t="shared" si="31"/>
        <v>757226.45000000007</v>
      </c>
      <c r="H357" s="7">
        <v>117589.9</v>
      </c>
      <c r="I357" s="7"/>
      <c r="J357" s="7"/>
      <c r="K357" s="7">
        <v>639636.55000000005</v>
      </c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>
        <f t="shared" si="32"/>
        <v>0</v>
      </c>
      <c r="Y357" s="7">
        <f t="shared" si="33"/>
        <v>0</v>
      </c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>
        <f t="shared" si="34"/>
        <v>16204.64</v>
      </c>
      <c r="AM357" s="7">
        <f t="shared" si="35"/>
        <v>16204.64</v>
      </c>
      <c r="AN357" s="7">
        <v>2516.42</v>
      </c>
      <c r="AO357" s="7"/>
      <c r="AP357" s="7"/>
      <c r="AQ357" s="7">
        <v>13688.22</v>
      </c>
      <c r="AR357" s="7"/>
      <c r="AS357" s="7"/>
      <c r="AT357" s="7"/>
      <c r="AU357" s="7"/>
      <c r="AV357" s="7"/>
      <c r="AW357" s="7"/>
      <c r="AX357" s="7"/>
      <c r="AY357" s="7"/>
    </row>
    <row r="358" spans="1:51" ht="15.75">
      <c r="A358" s="6">
        <v>21112</v>
      </c>
      <c r="B358" s="6" t="s">
        <v>1431</v>
      </c>
      <c r="C358" s="6" t="str">
        <f t="shared" si="30"/>
        <v>Снежинский городской округ</v>
      </c>
      <c r="D358" s="6">
        <v>594</v>
      </c>
      <c r="E358" s="6" t="s">
        <v>715</v>
      </c>
      <c r="F358" s="7">
        <v>4047767.77</v>
      </c>
      <c r="G358" s="7">
        <f t="shared" si="31"/>
        <v>0</v>
      </c>
      <c r="H358" s="7"/>
      <c r="I358" s="7"/>
      <c r="J358" s="7"/>
      <c r="K358" s="7"/>
      <c r="L358" s="7"/>
      <c r="M358" s="7"/>
      <c r="N358" s="7">
        <v>1135.4000000000001</v>
      </c>
      <c r="O358" s="7">
        <v>3725490.14</v>
      </c>
      <c r="P358" s="7">
        <v>390</v>
      </c>
      <c r="Q358" s="7">
        <v>101678.65</v>
      </c>
      <c r="R358" s="7"/>
      <c r="S358" s="7"/>
      <c r="T358" s="7">
        <v>1026.2</v>
      </c>
      <c r="U358" s="7">
        <v>135791.63</v>
      </c>
      <c r="V358" s="7"/>
      <c r="W358" s="7"/>
      <c r="X358" s="7">
        <f t="shared" si="32"/>
        <v>0</v>
      </c>
      <c r="Y358" s="7">
        <f t="shared" si="33"/>
        <v>0</v>
      </c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>
        <f t="shared" si="34"/>
        <v>84807.35</v>
      </c>
      <c r="AM358" s="7">
        <f t="shared" si="35"/>
        <v>0</v>
      </c>
      <c r="AN358" s="7"/>
      <c r="AO358" s="7"/>
      <c r="AP358" s="7"/>
      <c r="AQ358" s="7"/>
      <c r="AR358" s="7"/>
      <c r="AS358" s="7"/>
      <c r="AT358" s="7">
        <v>79725.490000000005</v>
      </c>
      <c r="AU358" s="7">
        <v>2175.92</v>
      </c>
      <c r="AV358" s="7"/>
      <c r="AW358" s="7">
        <v>2905.94</v>
      </c>
      <c r="AX358" s="7"/>
      <c r="AY358" s="7"/>
    </row>
    <row r="359" spans="1:51" ht="15.75">
      <c r="A359" s="6">
        <v>21388</v>
      </c>
      <c r="B359" s="6" t="s">
        <v>1431</v>
      </c>
      <c r="C359" s="6" t="str">
        <f t="shared" si="30"/>
        <v>Снежинский городской округ</v>
      </c>
      <c r="D359" s="6">
        <v>595</v>
      </c>
      <c r="E359" s="6" t="s">
        <v>716</v>
      </c>
      <c r="F359" s="7">
        <v>295905.93</v>
      </c>
      <c r="G359" s="7">
        <f t="shared" si="31"/>
        <v>0</v>
      </c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>
        <f t="shared" si="32"/>
        <v>295905.93</v>
      </c>
      <c r="Y359" s="7">
        <f t="shared" si="33"/>
        <v>136542.23000000001</v>
      </c>
      <c r="Z359" s="7">
        <v>34487.96</v>
      </c>
      <c r="AA359" s="7">
        <v>31300.39</v>
      </c>
      <c r="AB359" s="7">
        <v>31423.39</v>
      </c>
      <c r="AC359" s="7">
        <v>39330.49</v>
      </c>
      <c r="AD359" s="7"/>
      <c r="AE359" s="7"/>
      <c r="AF359" s="7">
        <v>43986.879999999997</v>
      </c>
      <c r="AG359" s="7">
        <v>41222.910000000003</v>
      </c>
      <c r="AH359" s="7">
        <v>35946.239999999998</v>
      </c>
      <c r="AI359" s="7">
        <v>38207.67</v>
      </c>
      <c r="AJ359" s="7"/>
      <c r="AK359" s="7"/>
      <c r="AL359" s="7">
        <f t="shared" si="34"/>
        <v>0</v>
      </c>
      <c r="AM359" s="7">
        <f t="shared" si="35"/>
        <v>0</v>
      </c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</row>
    <row r="360" spans="1:51" ht="15.75">
      <c r="A360" s="6">
        <v>21394</v>
      </c>
      <c r="B360" s="6" t="s">
        <v>1431</v>
      </c>
      <c r="C360" s="6" t="str">
        <f t="shared" si="30"/>
        <v>Снежинский городской округ</v>
      </c>
      <c r="D360" s="6">
        <v>596</v>
      </c>
      <c r="E360" s="6" t="s">
        <v>717</v>
      </c>
      <c r="F360" s="7">
        <v>1251382.6000000001</v>
      </c>
      <c r="G360" s="7">
        <f t="shared" si="31"/>
        <v>0</v>
      </c>
      <c r="H360" s="7"/>
      <c r="I360" s="7"/>
      <c r="J360" s="7"/>
      <c r="K360" s="7"/>
      <c r="L360" s="7"/>
      <c r="M360" s="7"/>
      <c r="N360" s="7">
        <v>415.74</v>
      </c>
      <c r="O360" s="7">
        <v>1225164.0900000001</v>
      </c>
      <c r="P360" s="7"/>
      <c r="Q360" s="7"/>
      <c r="R360" s="7"/>
      <c r="S360" s="7"/>
      <c r="T360" s="7"/>
      <c r="U360" s="7"/>
      <c r="V360" s="7"/>
      <c r="W360" s="7"/>
      <c r="X360" s="7">
        <f t="shared" si="32"/>
        <v>0</v>
      </c>
      <c r="Y360" s="7">
        <f t="shared" si="33"/>
        <v>0</v>
      </c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>
        <f t="shared" si="34"/>
        <v>26218.51</v>
      </c>
      <c r="AM360" s="7">
        <f t="shared" si="35"/>
        <v>0</v>
      </c>
      <c r="AN360" s="7"/>
      <c r="AO360" s="7"/>
      <c r="AP360" s="7"/>
      <c r="AQ360" s="7"/>
      <c r="AR360" s="7"/>
      <c r="AS360" s="7"/>
      <c r="AT360" s="7">
        <v>26218.51</v>
      </c>
      <c r="AU360" s="7"/>
      <c r="AV360" s="7"/>
      <c r="AW360" s="7"/>
      <c r="AX360" s="7"/>
      <c r="AY360" s="7"/>
    </row>
    <row r="361" spans="1:51" ht="15.75">
      <c r="A361" s="6">
        <v>21488</v>
      </c>
      <c r="B361" s="6" t="s">
        <v>1431</v>
      </c>
      <c r="C361" s="6" t="str">
        <f t="shared" si="30"/>
        <v>Снежинский городской округ</v>
      </c>
      <c r="D361" s="6">
        <v>597</v>
      </c>
      <c r="E361" s="6" t="s">
        <v>718</v>
      </c>
      <c r="F361" s="7">
        <v>134133</v>
      </c>
      <c r="G361" s="7">
        <f t="shared" si="31"/>
        <v>125637</v>
      </c>
      <c r="H361" s="7">
        <v>125637</v>
      </c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>
        <f t="shared" si="32"/>
        <v>6345</v>
      </c>
      <c r="Y361" s="7">
        <f t="shared" si="33"/>
        <v>6345</v>
      </c>
      <c r="Z361" s="7">
        <v>6345</v>
      </c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>
        <f t="shared" si="34"/>
        <v>2151</v>
      </c>
      <c r="AM361" s="7">
        <f t="shared" si="35"/>
        <v>2151</v>
      </c>
      <c r="AN361" s="7">
        <v>2151</v>
      </c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</row>
    <row r="362" spans="1:51" ht="15.75">
      <c r="A362" s="6">
        <v>21491</v>
      </c>
      <c r="B362" s="6" t="s">
        <v>1431</v>
      </c>
      <c r="C362" s="6" t="str">
        <f t="shared" si="30"/>
        <v>Снежинский городской округ</v>
      </c>
      <c r="D362" s="6">
        <v>598</v>
      </c>
      <c r="E362" s="6" t="s">
        <v>719</v>
      </c>
      <c r="F362" s="7">
        <v>485687.64</v>
      </c>
      <c r="G362" s="7">
        <f t="shared" si="31"/>
        <v>475511.69</v>
      </c>
      <c r="H362" s="7"/>
      <c r="I362" s="7"/>
      <c r="J362" s="7"/>
      <c r="K362" s="7">
        <v>475511.69</v>
      </c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>
        <f t="shared" si="32"/>
        <v>0</v>
      </c>
      <c r="Y362" s="7">
        <f t="shared" si="33"/>
        <v>0</v>
      </c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>
        <f t="shared" si="34"/>
        <v>10175.950000000001</v>
      </c>
      <c r="AM362" s="7">
        <f t="shared" si="35"/>
        <v>10175.950000000001</v>
      </c>
      <c r="AN362" s="7"/>
      <c r="AO362" s="7"/>
      <c r="AP362" s="7"/>
      <c r="AQ362" s="7">
        <v>10175.950000000001</v>
      </c>
      <c r="AR362" s="7"/>
      <c r="AS362" s="7"/>
      <c r="AT362" s="7"/>
      <c r="AU362" s="7"/>
      <c r="AV362" s="7"/>
      <c r="AW362" s="7"/>
      <c r="AX362" s="7"/>
      <c r="AY362" s="7"/>
    </row>
    <row r="363" spans="1:51" ht="15.75">
      <c r="A363" s="6">
        <v>21507</v>
      </c>
      <c r="B363" s="6" t="s">
        <v>1431</v>
      </c>
      <c r="C363" s="6" t="str">
        <f t="shared" si="30"/>
        <v>Снежинский городской округ</v>
      </c>
      <c r="D363" s="6">
        <v>599</v>
      </c>
      <c r="E363" s="6" t="s">
        <v>720</v>
      </c>
      <c r="F363" s="7">
        <v>78529.700000000012</v>
      </c>
      <c r="G363" s="7">
        <f t="shared" si="31"/>
        <v>0</v>
      </c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>
        <f t="shared" si="32"/>
        <v>78529.700000000012</v>
      </c>
      <c r="Y363" s="7">
        <f t="shared" si="33"/>
        <v>34511.33</v>
      </c>
      <c r="Z363" s="7">
        <v>34511.33</v>
      </c>
      <c r="AA363" s="7"/>
      <c r="AB363" s="7"/>
      <c r="AC363" s="7"/>
      <c r="AD363" s="7"/>
      <c r="AE363" s="7"/>
      <c r="AF363" s="7">
        <v>44018.37</v>
      </c>
      <c r="AG363" s="7"/>
      <c r="AH363" s="7"/>
      <c r="AI363" s="7"/>
      <c r="AJ363" s="7"/>
      <c r="AK363" s="7"/>
      <c r="AL363" s="7">
        <f t="shared" si="34"/>
        <v>0</v>
      </c>
      <c r="AM363" s="7">
        <f t="shared" si="35"/>
        <v>0</v>
      </c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</row>
    <row r="364" spans="1:51" ht="15.75">
      <c r="A364" s="6">
        <v>21921</v>
      </c>
      <c r="B364" s="6" t="s">
        <v>1431</v>
      </c>
      <c r="C364" s="6" t="str">
        <f t="shared" si="30"/>
        <v>Снежинский городской округ</v>
      </c>
      <c r="D364" s="6">
        <v>600</v>
      </c>
      <c r="E364" s="6" t="s">
        <v>721</v>
      </c>
      <c r="F364" s="7">
        <v>2867794.6900000004</v>
      </c>
      <c r="G364" s="7">
        <f t="shared" si="31"/>
        <v>0</v>
      </c>
      <c r="H364" s="7"/>
      <c r="I364" s="7"/>
      <c r="J364" s="7"/>
      <c r="K364" s="7"/>
      <c r="L364" s="7"/>
      <c r="M364" s="7"/>
      <c r="N364" s="7">
        <v>928.52</v>
      </c>
      <c r="O364" s="7">
        <v>2807709.7</v>
      </c>
      <c r="P364" s="7"/>
      <c r="Q364" s="7"/>
      <c r="R364" s="7"/>
      <c r="S364" s="7"/>
      <c r="T364" s="7"/>
      <c r="U364" s="7"/>
      <c r="V364" s="7"/>
      <c r="W364" s="7"/>
      <c r="X364" s="7">
        <f t="shared" si="32"/>
        <v>0</v>
      </c>
      <c r="Y364" s="7">
        <f t="shared" si="33"/>
        <v>0</v>
      </c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>
        <f t="shared" si="34"/>
        <v>60084.99</v>
      </c>
      <c r="AM364" s="7">
        <f t="shared" si="35"/>
        <v>0</v>
      </c>
      <c r="AN364" s="7"/>
      <c r="AO364" s="7"/>
      <c r="AP364" s="7"/>
      <c r="AQ364" s="7"/>
      <c r="AR364" s="7"/>
      <c r="AS364" s="7"/>
      <c r="AT364" s="7">
        <v>60084.99</v>
      </c>
      <c r="AU364" s="7"/>
      <c r="AV364" s="7"/>
      <c r="AW364" s="7"/>
      <c r="AX364" s="7"/>
      <c r="AY364" s="7"/>
    </row>
    <row r="365" spans="1:51" ht="15.75">
      <c r="A365" s="6">
        <v>21938</v>
      </c>
      <c r="B365" s="6" t="s">
        <v>1431</v>
      </c>
      <c r="C365" s="6" t="str">
        <f t="shared" si="30"/>
        <v>Снежинский городской округ</v>
      </c>
      <c r="D365" s="6">
        <v>601</v>
      </c>
      <c r="E365" s="6" t="s">
        <v>722</v>
      </c>
      <c r="F365" s="7">
        <v>143235</v>
      </c>
      <c r="G365" s="7">
        <f t="shared" si="31"/>
        <v>133534</v>
      </c>
      <c r="H365" s="7">
        <v>133534</v>
      </c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>
        <f t="shared" si="32"/>
        <v>7415</v>
      </c>
      <c r="Y365" s="7">
        <f t="shared" si="33"/>
        <v>7415</v>
      </c>
      <c r="Z365" s="7">
        <v>7415</v>
      </c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>
        <f t="shared" si="34"/>
        <v>2286</v>
      </c>
      <c r="AM365" s="7">
        <f t="shared" si="35"/>
        <v>2286</v>
      </c>
      <c r="AN365" s="7">
        <v>2286</v>
      </c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</row>
    <row r="366" spans="1:51" ht="15.75">
      <c r="A366" s="6">
        <v>21939</v>
      </c>
      <c r="B366" s="6" t="s">
        <v>1431</v>
      </c>
      <c r="C366" s="6" t="str">
        <f t="shared" si="30"/>
        <v>Снежинский городской округ</v>
      </c>
      <c r="D366" s="6">
        <v>602</v>
      </c>
      <c r="E366" s="6" t="s">
        <v>723</v>
      </c>
      <c r="F366" s="7">
        <v>1732627.56</v>
      </c>
      <c r="G366" s="7">
        <f t="shared" si="31"/>
        <v>361987.37</v>
      </c>
      <c r="H366" s="7"/>
      <c r="I366" s="7"/>
      <c r="J366" s="7"/>
      <c r="K366" s="7">
        <v>361987.37</v>
      </c>
      <c r="L366" s="7"/>
      <c r="M366" s="7"/>
      <c r="N366" s="7">
        <v>415.74</v>
      </c>
      <c r="O366" s="7">
        <v>1247431.53</v>
      </c>
      <c r="P366" s="7"/>
      <c r="Q366" s="7"/>
      <c r="R366" s="7"/>
      <c r="S366" s="7"/>
      <c r="T366" s="7">
        <v>337.9</v>
      </c>
      <c r="U366" s="7">
        <v>86907.28</v>
      </c>
      <c r="V366" s="7"/>
      <c r="W366" s="7"/>
      <c r="X366" s="7">
        <f t="shared" si="32"/>
        <v>0</v>
      </c>
      <c r="Y366" s="7">
        <f t="shared" si="33"/>
        <v>0</v>
      </c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>
        <f t="shared" si="34"/>
        <v>36301.379999999997</v>
      </c>
      <c r="AM366" s="7">
        <f t="shared" si="35"/>
        <v>7746.53</v>
      </c>
      <c r="AN366" s="7"/>
      <c r="AO366" s="7"/>
      <c r="AP366" s="7"/>
      <c r="AQ366" s="7">
        <v>7746.53</v>
      </c>
      <c r="AR366" s="7"/>
      <c r="AS366" s="7"/>
      <c r="AT366" s="7">
        <v>26695.03</v>
      </c>
      <c r="AU366" s="7"/>
      <c r="AV366" s="7"/>
      <c r="AW366" s="7">
        <v>1859.82</v>
      </c>
      <c r="AX366" s="7"/>
      <c r="AY366" s="7"/>
    </row>
    <row r="367" spans="1:51" ht="15.75">
      <c r="A367" s="6">
        <v>22274</v>
      </c>
      <c r="B367" s="6" t="s">
        <v>1431</v>
      </c>
      <c r="C367" s="6" t="str">
        <f t="shared" si="30"/>
        <v>Снежинский городской округ</v>
      </c>
      <c r="D367" s="6">
        <v>603</v>
      </c>
      <c r="E367" s="6" t="s">
        <v>724</v>
      </c>
      <c r="F367" s="7">
        <v>1578594.56</v>
      </c>
      <c r="G367" s="7">
        <f t="shared" si="31"/>
        <v>0</v>
      </c>
      <c r="H367" s="7"/>
      <c r="I367" s="7"/>
      <c r="J367" s="7"/>
      <c r="K367" s="7"/>
      <c r="L367" s="7"/>
      <c r="M367" s="7"/>
      <c r="N367" s="7">
        <v>415.74</v>
      </c>
      <c r="O367" s="7">
        <v>1215068.58</v>
      </c>
      <c r="P367" s="7"/>
      <c r="Q367" s="7"/>
      <c r="R367" s="7"/>
      <c r="S367" s="7"/>
      <c r="T367" s="7">
        <v>318.2</v>
      </c>
      <c r="U367" s="7">
        <v>330451.84000000003</v>
      </c>
      <c r="V367" s="7"/>
      <c r="W367" s="7"/>
      <c r="X367" s="7">
        <f t="shared" si="32"/>
        <v>0</v>
      </c>
      <c r="Y367" s="7">
        <f t="shared" si="33"/>
        <v>0</v>
      </c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>
        <f t="shared" si="34"/>
        <v>33074.14</v>
      </c>
      <c r="AM367" s="7">
        <f t="shared" si="35"/>
        <v>0</v>
      </c>
      <c r="AN367" s="7"/>
      <c r="AO367" s="7"/>
      <c r="AP367" s="7"/>
      <c r="AQ367" s="7"/>
      <c r="AR367" s="7"/>
      <c r="AS367" s="7"/>
      <c r="AT367" s="7">
        <v>26002.47</v>
      </c>
      <c r="AU367" s="7"/>
      <c r="AV367" s="7"/>
      <c r="AW367" s="7">
        <v>7071.67</v>
      </c>
      <c r="AX367" s="7"/>
      <c r="AY367" s="7"/>
    </row>
    <row r="368" spans="1:51" ht="15.75">
      <c r="A368" s="6">
        <v>22837</v>
      </c>
      <c r="B368" s="6" t="s">
        <v>1431</v>
      </c>
      <c r="C368" s="6" t="str">
        <f t="shared" si="30"/>
        <v>Снежинский городской округ</v>
      </c>
      <c r="D368" s="6">
        <v>604</v>
      </c>
      <c r="E368" s="6" t="s">
        <v>725</v>
      </c>
      <c r="F368" s="7">
        <v>808099.04</v>
      </c>
      <c r="G368" s="7">
        <f t="shared" si="31"/>
        <v>0</v>
      </c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>
        <f t="shared" si="32"/>
        <v>808099.04</v>
      </c>
      <c r="Y368" s="7">
        <f t="shared" si="33"/>
        <v>390841.89</v>
      </c>
      <c r="Z368" s="7">
        <v>89283.15</v>
      </c>
      <c r="AA368" s="7">
        <v>100221.08</v>
      </c>
      <c r="AB368" s="7">
        <v>100619.08</v>
      </c>
      <c r="AC368" s="7">
        <v>100718.58</v>
      </c>
      <c r="AD368" s="7"/>
      <c r="AE368" s="7"/>
      <c r="AF368" s="7">
        <v>114955.53</v>
      </c>
      <c r="AG368" s="7">
        <v>107861.37</v>
      </c>
      <c r="AH368" s="7">
        <v>94317.97</v>
      </c>
      <c r="AI368" s="7">
        <v>100122.28</v>
      </c>
      <c r="AJ368" s="7"/>
      <c r="AK368" s="7"/>
      <c r="AL368" s="7">
        <f t="shared" si="34"/>
        <v>0</v>
      </c>
      <c r="AM368" s="7">
        <f t="shared" si="35"/>
        <v>0</v>
      </c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</row>
    <row r="369" spans="1:51" ht="15.75">
      <c r="A369" s="6" t="s">
        <v>726</v>
      </c>
      <c r="B369" s="6" t="s">
        <v>1431</v>
      </c>
      <c r="C369" s="6" t="str">
        <f t="shared" si="30"/>
        <v>Снежинский городской округ, итого:</v>
      </c>
      <c r="D369" s="6" t="s">
        <v>727</v>
      </c>
      <c r="E369" s="6"/>
      <c r="F369" s="7">
        <v>22966872.699999996</v>
      </c>
      <c r="G369" s="7">
        <f t="shared" si="31"/>
        <v>2901829.63</v>
      </c>
      <c r="H369" s="7">
        <v>614027.9</v>
      </c>
      <c r="I369" s="7">
        <v>181848</v>
      </c>
      <c r="J369" s="7">
        <v>196375.2</v>
      </c>
      <c r="K369" s="7">
        <v>1909578.5299999998</v>
      </c>
      <c r="L369" s="7"/>
      <c r="M369" s="7"/>
      <c r="N369" s="7"/>
      <c r="O369" s="7">
        <v>15548464.199999999</v>
      </c>
      <c r="P369" s="7"/>
      <c r="Q369" s="7">
        <v>101678.65</v>
      </c>
      <c r="R369" s="7"/>
      <c r="S369" s="7"/>
      <c r="T369" s="7"/>
      <c r="U369" s="7">
        <v>877431.2</v>
      </c>
      <c r="V369" s="7"/>
      <c r="W369" s="7"/>
      <c r="X369" s="7">
        <f t="shared" si="32"/>
        <v>3123804.57</v>
      </c>
      <c r="Y369" s="7">
        <f t="shared" si="33"/>
        <v>1325837.1000000001</v>
      </c>
      <c r="Z369" s="7">
        <v>258995.38999999998</v>
      </c>
      <c r="AA369" s="7">
        <v>300727.86000000004</v>
      </c>
      <c r="AB369" s="7">
        <v>301974.86000000004</v>
      </c>
      <c r="AC369" s="7">
        <v>464138.99000000005</v>
      </c>
      <c r="AD369" s="7"/>
      <c r="AE369" s="7"/>
      <c r="AF369" s="7">
        <v>453527.33999999997</v>
      </c>
      <c r="AG369" s="7">
        <v>453965.06000000006</v>
      </c>
      <c r="AH369" s="7">
        <v>431879.43999999994</v>
      </c>
      <c r="AI369" s="7">
        <v>458595.63</v>
      </c>
      <c r="AJ369" s="7"/>
      <c r="AK369" s="7"/>
      <c r="AL369" s="7">
        <f t="shared" si="34"/>
        <v>413664.44999999995</v>
      </c>
      <c r="AM369" s="7">
        <f t="shared" si="35"/>
        <v>59974.369999999995</v>
      </c>
      <c r="AN369" s="7">
        <v>11015.42</v>
      </c>
      <c r="AO369" s="7">
        <v>3891.55</v>
      </c>
      <c r="AP369" s="7">
        <v>4202.42</v>
      </c>
      <c r="AQ369" s="7">
        <v>40864.979999999996</v>
      </c>
      <c r="AR369" s="7"/>
      <c r="AS369" s="7"/>
      <c r="AT369" s="7">
        <v>332737.13</v>
      </c>
      <c r="AU369" s="7">
        <v>2175.92</v>
      </c>
      <c r="AV369" s="7"/>
      <c r="AW369" s="7">
        <v>18777.03</v>
      </c>
      <c r="AX369" s="7"/>
      <c r="AY369" s="7"/>
    </row>
    <row r="370" spans="1:51" ht="15.75">
      <c r="A370" s="6" t="s">
        <v>751</v>
      </c>
      <c r="B370" s="6" t="s">
        <v>1431</v>
      </c>
      <c r="C370" s="6" t="str">
        <f t="shared" si="30"/>
        <v>Трехгорный городской округ</v>
      </c>
      <c r="D370" s="6" t="s">
        <v>751</v>
      </c>
      <c r="E370" s="6"/>
      <c r="F370" s="7"/>
      <c r="G370" s="7">
        <f t="shared" si="31"/>
        <v>0</v>
      </c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>
        <f t="shared" si="32"/>
        <v>0</v>
      </c>
      <c r="Y370" s="7">
        <f t="shared" si="33"/>
        <v>0</v>
      </c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>
        <f t="shared" si="34"/>
        <v>0</v>
      </c>
      <c r="AM370" s="7">
        <f t="shared" si="35"/>
        <v>0</v>
      </c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</row>
    <row r="371" spans="1:51" ht="15.75">
      <c r="A371" s="6">
        <v>9324</v>
      </c>
      <c r="B371" s="6" t="s">
        <v>1431</v>
      </c>
      <c r="C371" s="6" t="str">
        <f t="shared" si="30"/>
        <v>Трехгорный городской округ</v>
      </c>
      <c r="D371" s="6">
        <v>625</v>
      </c>
      <c r="E371" s="6" t="s">
        <v>752</v>
      </c>
      <c r="F371" s="7">
        <v>4077897</v>
      </c>
      <c r="G371" s="7">
        <f t="shared" si="31"/>
        <v>0</v>
      </c>
      <c r="H371" s="7"/>
      <c r="I371" s="7"/>
      <c r="J371" s="7"/>
      <c r="K371" s="7"/>
      <c r="L371" s="7"/>
      <c r="M371" s="7"/>
      <c r="N371" s="7">
        <v>1752</v>
      </c>
      <c r="O371" s="7">
        <v>3919948</v>
      </c>
      <c r="P371" s="7"/>
      <c r="Q371" s="7"/>
      <c r="R371" s="7"/>
      <c r="S371" s="7"/>
      <c r="T371" s="7"/>
      <c r="U371" s="7"/>
      <c r="V371" s="7"/>
      <c r="W371" s="7"/>
      <c r="X371" s="7">
        <f t="shared" si="32"/>
        <v>74062</v>
      </c>
      <c r="Y371" s="7">
        <f t="shared" si="33"/>
        <v>0</v>
      </c>
      <c r="Z371" s="7"/>
      <c r="AA371" s="7"/>
      <c r="AB371" s="7"/>
      <c r="AC371" s="7"/>
      <c r="AD371" s="7"/>
      <c r="AE371" s="7"/>
      <c r="AF371" s="7">
        <v>74062</v>
      </c>
      <c r="AG371" s="7"/>
      <c r="AH371" s="7"/>
      <c r="AI371" s="7"/>
      <c r="AJ371" s="7"/>
      <c r="AK371" s="7"/>
      <c r="AL371" s="7">
        <f t="shared" si="34"/>
        <v>83887</v>
      </c>
      <c r="AM371" s="7">
        <f t="shared" si="35"/>
        <v>0</v>
      </c>
      <c r="AN371" s="7"/>
      <c r="AO371" s="7"/>
      <c r="AP371" s="7"/>
      <c r="AQ371" s="7"/>
      <c r="AR371" s="7"/>
      <c r="AS371" s="7"/>
      <c r="AT371" s="7">
        <v>83887</v>
      </c>
      <c r="AU371" s="7"/>
      <c r="AV371" s="7"/>
      <c r="AW371" s="7"/>
      <c r="AX371" s="7"/>
      <c r="AY371" s="7"/>
    </row>
    <row r="372" spans="1:51" ht="15.75">
      <c r="A372" s="6" t="s">
        <v>753</v>
      </c>
      <c r="B372" s="6" t="s">
        <v>1431</v>
      </c>
      <c r="C372" s="6" t="str">
        <f t="shared" si="30"/>
        <v>Трехгорный городской округ, итого:</v>
      </c>
      <c r="D372" s="6" t="s">
        <v>754</v>
      </c>
      <c r="E372" s="6"/>
      <c r="F372" s="7">
        <v>4077897</v>
      </c>
      <c r="G372" s="7">
        <f t="shared" si="31"/>
        <v>0</v>
      </c>
      <c r="H372" s="7"/>
      <c r="I372" s="7"/>
      <c r="J372" s="7"/>
      <c r="K372" s="7"/>
      <c r="L372" s="7"/>
      <c r="M372" s="7"/>
      <c r="N372" s="7"/>
      <c r="O372" s="7">
        <v>3919948</v>
      </c>
      <c r="P372" s="7"/>
      <c r="Q372" s="7"/>
      <c r="R372" s="7"/>
      <c r="S372" s="7"/>
      <c r="T372" s="7"/>
      <c r="U372" s="7"/>
      <c r="V372" s="7"/>
      <c r="W372" s="7"/>
      <c r="X372" s="7">
        <f t="shared" si="32"/>
        <v>74062</v>
      </c>
      <c r="Y372" s="7">
        <f t="shared" si="33"/>
        <v>0</v>
      </c>
      <c r="Z372" s="7"/>
      <c r="AA372" s="7"/>
      <c r="AB372" s="7"/>
      <c r="AC372" s="7"/>
      <c r="AD372" s="7"/>
      <c r="AE372" s="7"/>
      <c r="AF372" s="7">
        <v>74062</v>
      </c>
      <c r="AG372" s="7"/>
      <c r="AH372" s="7"/>
      <c r="AI372" s="7"/>
      <c r="AJ372" s="7"/>
      <c r="AK372" s="7"/>
      <c r="AL372" s="7">
        <f t="shared" si="34"/>
        <v>83887</v>
      </c>
      <c r="AM372" s="7">
        <f t="shared" si="35"/>
        <v>0</v>
      </c>
      <c r="AN372" s="7"/>
      <c r="AO372" s="7"/>
      <c r="AP372" s="7"/>
      <c r="AQ372" s="7"/>
      <c r="AR372" s="7"/>
      <c r="AS372" s="7"/>
      <c r="AT372" s="7">
        <v>83887</v>
      </c>
      <c r="AU372" s="7"/>
      <c r="AV372" s="7"/>
      <c r="AW372" s="7"/>
      <c r="AX372" s="7"/>
      <c r="AY372" s="7"/>
    </row>
    <row r="373" spans="1:51" ht="15.75">
      <c r="A373" s="6" t="s">
        <v>755</v>
      </c>
      <c r="B373" s="6" t="s">
        <v>1431</v>
      </c>
      <c r="C373" s="6" t="str">
        <f t="shared" si="30"/>
        <v>Троицкий городской округ</v>
      </c>
      <c r="D373" s="6" t="s">
        <v>755</v>
      </c>
      <c r="E373" s="6"/>
      <c r="F373" s="7"/>
      <c r="G373" s="7">
        <f t="shared" si="31"/>
        <v>0</v>
      </c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>
        <f t="shared" si="32"/>
        <v>0</v>
      </c>
      <c r="Y373" s="7">
        <f t="shared" si="33"/>
        <v>0</v>
      </c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>
        <f t="shared" si="34"/>
        <v>0</v>
      </c>
      <c r="AM373" s="7">
        <f t="shared" si="35"/>
        <v>0</v>
      </c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</row>
    <row r="374" spans="1:51" ht="15.75">
      <c r="A374" s="6">
        <v>2619</v>
      </c>
      <c r="B374" s="6" t="s">
        <v>1431</v>
      </c>
      <c r="C374" s="6" t="str">
        <f t="shared" si="30"/>
        <v>Троицкий городской округ</v>
      </c>
      <c r="D374" s="6">
        <v>626</v>
      </c>
      <c r="E374" s="6" t="s">
        <v>756</v>
      </c>
      <c r="F374" s="7">
        <v>49977.759999999995</v>
      </c>
      <c r="G374" s="7">
        <f t="shared" si="31"/>
        <v>0</v>
      </c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>
        <f t="shared" si="32"/>
        <v>49977.759999999995</v>
      </c>
      <c r="Y374" s="7">
        <f t="shared" si="33"/>
        <v>0</v>
      </c>
      <c r="Z374" s="7"/>
      <c r="AA374" s="7"/>
      <c r="AB374" s="7"/>
      <c r="AC374" s="7"/>
      <c r="AD374" s="7"/>
      <c r="AE374" s="7"/>
      <c r="AF374" s="7"/>
      <c r="AG374" s="7"/>
      <c r="AH374" s="7">
        <v>27642.5</v>
      </c>
      <c r="AI374" s="7">
        <v>22335.26</v>
      </c>
      <c r="AJ374" s="7"/>
      <c r="AK374" s="7"/>
      <c r="AL374" s="7">
        <f t="shared" si="34"/>
        <v>0</v>
      </c>
      <c r="AM374" s="7">
        <f t="shared" si="35"/>
        <v>0</v>
      </c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</row>
    <row r="375" spans="1:51" ht="15.75">
      <c r="A375" s="6">
        <v>9027</v>
      </c>
      <c r="B375" s="6" t="s">
        <v>1431</v>
      </c>
      <c r="C375" s="6" t="str">
        <f t="shared" si="30"/>
        <v>Троицкий городской округ</v>
      </c>
      <c r="D375" s="6">
        <v>627</v>
      </c>
      <c r="E375" s="6" t="s">
        <v>757</v>
      </c>
      <c r="F375" s="7">
        <v>1658859.0799999998</v>
      </c>
      <c r="G375" s="7">
        <f t="shared" si="31"/>
        <v>0</v>
      </c>
      <c r="H375" s="7"/>
      <c r="I375" s="7"/>
      <c r="J375" s="7"/>
      <c r="K375" s="7"/>
      <c r="L375" s="7"/>
      <c r="M375" s="7"/>
      <c r="N375" s="7">
        <v>441</v>
      </c>
      <c r="O375" s="7">
        <v>1466272.08</v>
      </c>
      <c r="P375" s="7"/>
      <c r="Q375" s="7"/>
      <c r="R375" s="7"/>
      <c r="S375" s="7"/>
      <c r="T375" s="7"/>
      <c r="U375" s="7"/>
      <c r="V375" s="7"/>
      <c r="W375" s="7"/>
      <c r="X375" s="7">
        <f t="shared" si="32"/>
        <v>167325.94</v>
      </c>
      <c r="Y375" s="7">
        <f t="shared" si="33"/>
        <v>69949.7</v>
      </c>
      <c r="Z375" s="7">
        <v>22300.21</v>
      </c>
      <c r="AA375" s="7"/>
      <c r="AB375" s="7">
        <v>22641.17</v>
      </c>
      <c r="AC375" s="7"/>
      <c r="AD375" s="7">
        <v>25008.32</v>
      </c>
      <c r="AE375" s="7"/>
      <c r="AF375" s="7">
        <v>46739.9</v>
      </c>
      <c r="AG375" s="7"/>
      <c r="AH375" s="7">
        <v>28019.4</v>
      </c>
      <c r="AI375" s="7">
        <v>22616.94</v>
      </c>
      <c r="AJ375" s="7"/>
      <c r="AK375" s="7"/>
      <c r="AL375" s="7">
        <f t="shared" si="34"/>
        <v>25261.06</v>
      </c>
      <c r="AM375" s="7">
        <f t="shared" si="35"/>
        <v>0</v>
      </c>
      <c r="AN375" s="7"/>
      <c r="AO375" s="7"/>
      <c r="AP375" s="7"/>
      <c r="AQ375" s="7"/>
      <c r="AR375" s="7"/>
      <c r="AS375" s="7"/>
      <c r="AT375" s="7">
        <v>25261.06</v>
      </c>
      <c r="AU375" s="7"/>
      <c r="AV375" s="7"/>
      <c r="AW375" s="7"/>
      <c r="AX375" s="7"/>
      <c r="AY375" s="7"/>
    </row>
    <row r="376" spans="1:51" ht="15.75">
      <c r="A376" s="6">
        <v>9507</v>
      </c>
      <c r="B376" s="6" t="s">
        <v>1431</v>
      </c>
      <c r="C376" s="6" t="str">
        <f t="shared" si="30"/>
        <v>Троицкий городской округ</v>
      </c>
      <c r="D376" s="6">
        <v>628</v>
      </c>
      <c r="E376" s="6" t="s">
        <v>758</v>
      </c>
      <c r="F376" s="7">
        <v>3244587.44</v>
      </c>
      <c r="G376" s="7">
        <f t="shared" si="31"/>
        <v>1196209.6599999999</v>
      </c>
      <c r="H376" s="7"/>
      <c r="I376" s="7"/>
      <c r="J376" s="7"/>
      <c r="K376" s="7">
        <v>1196209.6599999999</v>
      </c>
      <c r="L376" s="7"/>
      <c r="M376" s="7"/>
      <c r="N376" s="7">
        <v>648</v>
      </c>
      <c r="O376" s="7">
        <v>2012088.8</v>
      </c>
      <c r="P376" s="7"/>
      <c r="Q376" s="7"/>
      <c r="R376" s="7"/>
      <c r="S376" s="7"/>
      <c r="T376" s="7"/>
      <c r="U376" s="7"/>
      <c r="V376" s="7"/>
      <c r="W376" s="7"/>
      <c r="X376" s="7">
        <f t="shared" si="32"/>
        <v>0</v>
      </c>
      <c r="Y376" s="7">
        <f t="shared" si="33"/>
        <v>0</v>
      </c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>
        <f t="shared" si="34"/>
        <v>36288.979999999996</v>
      </c>
      <c r="AM376" s="7">
        <f t="shared" si="35"/>
        <v>12391.36</v>
      </c>
      <c r="AN376" s="7"/>
      <c r="AO376" s="7"/>
      <c r="AP376" s="7"/>
      <c r="AQ376" s="7">
        <v>12391.36</v>
      </c>
      <c r="AR376" s="7"/>
      <c r="AS376" s="7"/>
      <c r="AT376" s="7">
        <v>23897.62</v>
      </c>
      <c r="AU376" s="7"/>
      <c r="AV376" s="7"/>
      <c r="AW376" s="7"/>
      <c r="AX376" s="7"/>
      <c r="AY376" s="7"/>
    </row>
    <row r="377" spans="1:51" ht="15.75">
      <c r="A377" s="6">
        <v>9607</v>
      </c>
      <c r="B377" s="6" t="s">
        <v>1431</v>
      </c>
      <c r="C377" s="6" t="str">
        <f t="shared" si="30"/>
        <v>Троицкий городской округ</v>
      </c>
      <c r="D377" s="6">
        <v>629</v>
      </c>
      <c r="E377" s="6" t="s">
        <v>759</v>
      </c>
      <c r="F377" s="7">
        <v>485549.11</v>
      </c>
      <c r="G377" s="7">
        <f t="shared" si="31"/>
        <v>476462.76</v>
      </c>
      <c r="H377" s="7">
        <v>476462.76</v>
      </c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>
        <f t="shared" si="32"/>
        <v>0</v>
      </c>
      <c r="Y377" s="7">
        <f t="shared" si="33"/>
        <v>0</v>
      </c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>
        <f t="shared" si="34"/>
        <v>9086.35</v>
      </c>
      <c r="AM377" s="7">
        <f t="shared" si="35"/>
        <v>9086.35</v>
      </c>
      <c r="AN377" s="7">
        <v>9086.35</v>
      </c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</row>
    <row r="378" spans="1:51" ht="15.75">
      <c r="A378" s="6">
        <v>9899</v>
      </c>
      <c r="B378" s="6" t="s">
        <v>1431</v>
      </c>
      <c r="C378" s="6" t="str">
        <f t="shared" si="30"/>
        <v>Троицкий городской округ</v>
      </c>
      <c r="D378" s="6">
        <v>630</v>
      </c>
      <c r="E378" s="6" t="s">
        <v>760</v>
      </c>
      <c r="F378" s="7">
        <v>23464.11</v>
      </c>
      <c r="G378" s="7">
        <f t="shared" si="31"/>
        <v>0</v>
      </c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>
        <f t="shared" si="32"/>
        <v>23464.11</v>
      </c>
      <c r="Y378" s="7">
        <f t="shared" si="33"/>
        <v>23464.11</v>
      </c>
      <c r="Z378" s="7"/>
      <c r="AA378" s="7"/>
      <c r="AB378" s="7">
        <v>23464.11</v>
      </c>
      <c r="AC378" s="7"/>
      <c r="AD378" s="7"/>
      <c r="AE378" s="7"/>
      <c r="AF378" s="7"/>
      <c r="AG378" s="7"/>
      <c r="AH378" s="7"/>
      <c r="AI378" s="7"/>
      <c r="AJ378" s="7"/>
      <c r="AK378" s="7"/>
      <c r="AL378" s="7">
        <f t="shared" si="34"/>
        <v>0</v>
      </c>
      <c r="AM378" s="7">
        <f t="shared" si="35"/>
        <v>0</v>
      </c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</row>
    <row r="379" spans="1:51" ht="15.75">
      <c r="A379" s="6">
        <v>9976</v>
      </c>
      <c r="B379" s="6" t="s">
        <v>1431</v>
      </c>
      <c r="C379" s="6" t="str">
        <f t="shared" si="30"/>
        <v>Троицкий городской округ</v>
      </c>
      <c r="D379" s="6">
        <v>631</v>
      </c>
      <c r="E379" s="6" t="s">
        <v>761</v>
      </c>
      <c r="F379" s="7">
        <v>179181.3</v>
      </c>
      <c r="G379" s="7">
        <f t="shared" si="31"/>
        <v>176144.5</v>
      </c>
      <c r="H379" s="7">
        <v>176144.5</v>
      </c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>
        <f t="shared" si="32"/>
        <v>0</v>
      </c>
      <c r="Y379" s="7">
        <f t="shared" si="33"/>
        <v>0</v>
      </c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>
        <f t="shared" si="34"/>
        <v>3036.8</v>
      </c>
      <c r="AM379" s="7">
        <f t="shared" si="35"/>
        <v>3036.8</v>
      </c>
      <c r="AN379" s="7">
        <v>3036.8</v>
      </c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</row>
    <row r="380" spans="1:51" ht="15.75">
      <c r="A380" s="6">
        <v>12063</v>
      </c>
      <c r="B380" s="6" t="s">
        <v>1431</v>
      </c>
      <c r="C380" s="6" t="str">
        <f t="shared" si="30"/>
        <v>Троицкий городской округ</v>
      </c>
      <c r="D380" s="6">
        <v>632</v>
      </c>
      <c r="E380" s="6" t="s">
        <v>762</v>
      </c>
      <c r="F380" s="7">
        <v>61554.400000000001</v>
      </c>
      <c r="G380" s="7">
        <f t="shared" si="31"/>
        <v>0</v>
      </c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>
        <f t="shared" si="32"/>
        <v>61554.400000000001</v>
      </c>
      <c r="Y380" s="7">
        <f t="shared" si="33"/>
        <v>0</v>
      </c>
      <c r="Z380" s="7"/>
      <c r="AA380" s="7"/>
      <c r="AB380" s="7"/>
      <c r="AC380" s="7"/>
      <c r="AD380" s="7"/>
      <c r="AE380" s="7"/>
      <c r="AF380" s="7">
        <v>35628.69</v>
      </c>
      <c r="AG380" s="7">
        <v>25925.71</v>
      </c>
      <c r="AH380" s="7"/>
      <c r="AI380" s="7"/>
      <c r="AJ380" s="7"/>
      <c r="AK380" s="7"/>
      <c r="AL380" s="7">
        <f t="shared" si="34"/>
        <v>0</v>
      </c>
      <c r="AM380" s="7">
        <f t="shared" si="35"/>
        <v>0</v>
      </c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</row>
    <row r="381" spans="1:51" ht="15.75">
      <c r="A381" s="6">
        <v>12065</v>
      </c>
      <c r="B381" s="6" t="s">
        <v>1431</v>
      </c>
      <c r="C381" s="6" t="str">
        <f t="shared" si="30"/>
        <v>Троицкий городской округ</v>
      </c>
      <c r="D381" s="6">
        <v>633</v>
      </c>
      <c r="E381" s="6" t="s">
        <v>763</v>
      </c>
      <c r="F381" s="7">
        <v>1838840.0599999998</v>
      </c>
      <c r="G381" s="7">
        <f t="shared" si="31"/>
        <v>0</v>
      </c>
      <c r="H381" s="7"/>
      <c r="I381" s="7"/>
      <c r="J381" s="7"/>
      <c r="K381" s="7"/>
      <c r="L381" s="7"/>
      <c r="M381" s="7"/>
      <c r="N381" s="7">
        <v>375</v>
      </c>
      <c r="O381" s="7">
        <v>1825010.42</v>
      </c>
      <c r="P381" s="7"/>
      <c r="Q381" s="7"/>
      <c r="R381" s="7"/>
      <c r="S381" s="7"/>
      <c r="T381" s="7"/>
      <c r="U381" s="7"/>
      <c r="V381" s="7"/>
      <c r="W381" s="7"/>
      <c r="X381" s="7">
        <f t="shared" si="32"/>
        <v>0</v>
      </c>
      <c r="Y381" s="7">
        <f t="shared" si="33"/>
        <v>0</v>
      </c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>
        <f t="shared" si="34"/>
        <v>13829.64</v>
      </c>
      <c r="AM381" s="7">
        <f t="shared" si="35"/>
        <v>0</v>
      </c>
      <c r="AN381" s="7"/>
      <c r="AO381" s="7"/>
      <c r="AP381" s="7"/>
      <c r="AQ381" s="7"/>
      <c r="AR381" s="7"/>
      <c r="AS381" s="7"/>
      <c r="AT381" s="7">
        <v>13829.64</v>
      </c>
      <c r="AU381" s="7"/>
      <c r="AV381" s="7"/>
      <c r="AW381" s="7"/>
      <c r="AX381" s="7"/>
      <c r="AY381" s="7"/>
    </row>
    <row r="382" spans="1:51" ht="15.75">
      <c r="A382" s="6">
        <v>12066</v>
      </c>
      <c r="B382" s="6" t="s">
        <v>1431</v>
      </c>
      <c r="C382" s="6" t="str">
        <f t="shared" si="30"/>
        <v>Троицкий городской округ</v>
      </c>
      <c r="D382" s="6">
        <v>634</v>
      </c>
      <c r="E382" s="6" t="s">
        <v>764</v>
      </c>
      <c r="F382" s="7">
        <v>1201450.0799999998</v>
      </c>
      <c r="G382" s="7">
        <f t="shared" si="31"/>
        <v>0</v>
      </c>
      <c r="H382" s="7"/>
      <c r="I382" s="7"/>
      <c r="J382" s="7"/>
      <c r="K382" s="7"/>
      <c r="L382" s="7"/>
      <c r="M382" s="7"/>
      <c r="N382" s="7">
        <v>375</v>
      </c>
      <c r="O382" s="7">
        <v>1187620.44</v>
      </c>
      <c r="P382" s="7"/>
      <c r="Q382" s="7"/>
      <c r="R382" s="7"/>
      <c r="S382" s="7"/>
      <c r="T382" s="7"/>
      <c r="U382" s="7"/>
      <c r="V382" s="7"/>
      <c r="W382" s="7"/>
      <c r="X382" s="7">
        <f t="shared" si="32"/>
        <v>0</v>
      </c>
      <c r="Y382" s="7">
        <f t="shared" si="33"/>
        <v>0</v>
      </c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>
        <f t="shared" si="34"/>
        <v>13829.64</v>
      </c>
      <c r="AM382" s="7">
        <f t="shared" si="35"/>
        <v>0</v>
      </c>
      <c r="AN382" s="7"/>
      <c r="AO382" s="7"/>
      <c r="AP382" s="7"/>
      <c r="AQ382" s="7"/>
      <c r="AR382" s="7"/>
      <c r="AS382" s="7"/>
      <c r="AT382" s="7">
        <v>13829.64</v>
      </c>
      <c r="AU382" s="7"/>
      <c r="AV382" s="7"/>
      <c r="AW382" s="7"/>
      <c r="AX382" s="7"/>
      <c r="AY382" s="7"/>
    </row>
    <row r="383" spans="1:51" ht="15.75">
      <c r="A383" s="6">
        <v>12067</v>
      </c>
      <c r="B383" s="6" t="s">
        <v>1431</v>
      </c>
      <c r="C383" s="6" t="str">
        <f t="shared" si="30"/>
        <v>Троицкий городской округ</v>
      </c>
      <c r="D383" s="6">
        <v>635</v>
      </c>
      <c r="E383" s="6" t="s">
        <v>765</v>
      </c>
      <c r="F383" s="7">
        <v>237763.42</v>
      </c>
      <c r="G383" s="7">
        <f t="shared" si="31"/>
        <v>0</v>
      </c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>
        <f t="shared" si="32"/>
        <v>237763.42</v>
      </c>
      <c r="Y383" s="7">
        <f t="shared" si="33"/>
        <v>143122.41</v>
      </c>
      <c r="Z383" s="7">
        <v>24272.38</v>
      </c>
      <c r="AA383" s="7">
        <v>23499.63</v>
      </c>
      <c r="AB383" s="7">
        <v>21673.45</v>
      </c>
      <c r="AC383" s="7">
        <v>49404.57</v>
      </c>
      <c r="AD383" s="7">
        <v>24272.38</v>
      </c>
      <c r="AE383" s="7"/>
      <c r="AF383" s="7">
        <v>23346.69</v>
      </c>
      <c r="AG383" s="7">
        <v>23346.69</v>
      </c>
      <c r="AH383" s="7">
        <v>26480.65</v>
      </c>
      <c r="AI383" s="7">
        <v>21466.98</v>
      </c>
      <c r="AJ383" s="7"/>
      <c r="AK383" s="7"/>
      <c r="AL383" s="7">
        <f t="shared" si="34"/>
        <v>0</v>
      </c>
      <c r="AM383" s="7">
        <f t="shared" si="35"/>
        <v>0</v>
      </c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</row>
    <row r="384" spans="1:51" ht="15.75">
      <c r="A384" s="6">
        <v>13382</v>
      </c>
      <c r="B384" s="6" t="s">
        <v>1431</v>
      </c>
      <c r="C384" s="6" t="str">
        <f t="shared" si="30"/>
        <v>Троицкий городской округ</v>
      </c>
      <c r="D384" s="6">
        <v>636</v>
      </c>
      <c r="E384" s="6" t="s">
        <v>766</v>
      </c>
      <c r="F384" s="7">
        <v>1011403.9400000001</v>
      </c>
      <c r="G384" s="7">
        <f t="shared" si="31"/>
        <v>1003351.64</v>
      </c>
      <c r="H384" s="7"/>
      <c r="I384" s="7"/>
      <c r="J384" s="7"/>
      <c r="K384" s="7">
        <v>1003351.64</v>
      </c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>
        <f t="shared" si="32"/>
        <v>0</v>
      </c>
      <c r="Y384" s="7">
        <f t="shared" si="33"/>
        <v>0</v>
      </c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>
        <f t="shared" si="34"/>
        <v>8052.3</v>
      </c>
      <c r="AM384" s="7">
        <f t="shared" si="35"/>
        <v>8052.3</v>
      </c>
      <c r="AN384" s="7"/>
      <c r="AO384" s="7"/>
      <c r="AP384" s="7"/>
      <c r="AQ384" s="7">
        <v>8052.3</v>
      </c>
      <c r="AR384" s="7"/>
      <c r="AS384" s="7"/>
      <c r="AT384" s="7"/>
      <c r="AU384" s="7"/>
      <c r="AV384" s="7"/>
      <c r="AW384" s="7"/>
      <c r="AX384" s="7"/>
      <c r="AY384" s="7"/>
    </row>
    <row r="385" spans="1:51" ht="15.75">
      <c r="A385" s="6">
        <v>14192</v>
      </c>
      <c r="B385" s="6" t="s">
        <v>1431</v>
      </c>
      <c r="C385" s="6" t="str">
        <f t="shared" si="30"/>
        <v>Троицкий городской округ</v>
      </c>
      <c r="D385" s="6">
        <v>637</v>
      </c>
      <c r="E385" s="6" t="s">
        <v>767</v>
      </c>
      <c r="F385" s="7">
        <v>612256.37000000011</v>
      </c>
      <c r="G385" s="7">
        <f t="shared" si="31"/>
        <v>605330.56000000006</v>
      </c>
      <c r="H385" s="7"/>
      <c r="I385" s="7"/>
      <c r="J385" s="7"/>
      <c r="K385" s="7">
        <v>605330.56000000006</v>
      </c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>
        <f t="shared" si="32"/>
        <v>0</v>
      </c>
      <c r="Y385" s="7">
        <f t="shared" si="33"/>
        <v>0</v>
      </c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>
        <f t="shared" si="34"/>
        <v>6925.81</v>
      </c>
      <c r="AM385" s="7">
        <f t="shared" si="35"/>
        <v>6925.81</v>
      </c>
      <c r="AN385" s="7"/>
      <c r="AO385" s="7"/>
      <c r="AP385" s="7"/>
      <c r="AQ385" s="7">
        <v>6925.81</v>
      </c>
      <c r="AR385" s="7"/>
      <c r="AS385" s="7"/>
      <c r="AT385" s="7"/>
      <c r="AU385" s="7"/>
      <c r="AV385" s="7"/>
      <c r="AW385" s="7"/>
      <c r="AX385" s="7"/>
      <c r="AY385" s="7"/>
    </row>
    <row r="386" spans="1:51" ht="15.75">
      <c r="A386" s="6">
        <v>14193</v>
      </c>
      <c r="B386" s="6" t="s">
        <v>1431</v>
      </c>
      <c r="C386" s="6" t="str">
        <f t="shared" si="30"/>
        <v>Троицкий городской округ</v>
      </c>
      <c r="D386" s="6">
        <v>638</v>
      </c>
      <c r="E386" s="6" t="s">
        <v>768</v>
      </c>
      <c r="F386" s="7">
        <v>776772.38</v>
      </c>
      <c r="G386" s="7">
        <f t="shared" si="31"/>
        <v>766463.1</v>
      </c>
      <c r="H386" s="7"/>
      <c r="I386" s="7">
        <v>69367.48</v>
      </c>
      <c r="J386" s="7">
        <v>84788.9</v>
      </c>
      <c r="K386" s="7">
        <v>612306.72</v>
      </c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>
        <f t="shared" si="32"/>
        <v>0</v>
      </c>
      <c r="Y386" s="7">
        <f t="shared" si="33"/>
        <v>0</v>
      </c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>
        <f t="shared" si="34"/>
        <v>10309.280000000001</v>
      </c>
      <c r="AM386" s="7">
        <f t="shared" si="35"/>
        <v>10309.280000000001</v>
      </c>
      <c r="AN386" s="7"/>
      <c r="AO386" s="7">
        <v>1944.02</v>
      </c>
      <c r="AP386" s="7">
        <v>1439.45</v>
      </c>
      <c r="AQ386" s="7">
        <v>6925.81</v>
      </c>
      <c r="AR386" s="7"/>
      <c r="AS386" s="7"/>
      <c r="AT386" s="7"/>
      <c r="AU386" s="7"/>
      <c r="AV386" s="7"/>
      <c r="AW386" s="7"/>
      <c r="AX386" s="7"/>
      <c r="AY386" s="7"/>
    </row>
    <row r="387" spans="1:51" ht="15.75">
      <c r="A387" s="6">
        <v>23489</v>
      </c>
      <c r="B387" s="6" t="s">
        <v>1431</v>
      </c>
      <c r="C387" s="6" t="str">
        <f t="shared" si="30"/>
        <v>Троицкий городской округ</v>
      </c>
      <c r="D387" s="6">
        <v>639</v>
      </c>
      <c r="E387" s="6" t="s">
        <v>769</v>
      </c>
      <c r="F387" s="7">
        <v>72868.679999999993</v>
      </c>
      <c r="G387" s="7">
        <f t="shared" si="31"/>
        <v>0</v>
      </c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>
        <f t="shared" si="32"/>
        <v>72868.679999999993</v>
      </c>
      <c r="Y387" s="7">
        <f t="shared" si="33"/>
        <v>72868.679999999993</v>
      </c>
      <c r="Z387" s="7"/>
      <c r="AA387" s="7"/>
      <c r="AB387" s="7">
        <v>23464.11</v>
      </c>
      <c r="AC387" s="7">
        <v>49404.57</v>
      </c>
      <c r="AD387" s="7"/>
      <c r="AE387" s="7"/>
      <c r="AF387" s="7"/>
      <c r="AG387" s="7"/>
      <c r="AH387" s="7"/>
      <c r="AI387" s="7"/>
      <c r="AJ387" s="7"/>
      <c r="AK387" s="7"/>
      <c r="AL387" s="7">
        <f t="shared" si="34"/>
        <v>0</v>
      </c>
      <c r="AM387" s="7">
        <f t="shared" si="35"/>
        <v>0</v>
      </c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</row>
    <row r="388" spans="1:51" ht="15.75">
      <c r="A388" s="6">
        <v>24080</v>
      </c>
      <c r="B388" s="6" t="s">
        <v>1431</v>
      </c>
      <c r="C388" s="6" t="str">
        <f t="shared" si="30"/>
        <v>Троицкий городской округ</v>
      </c>
      <c r="D388" s="6">
        <v>640</v>
      </c>
      <c r="E388" s="6" t="s">
        <v>770</v>
      </c>
      <c r="F388" s="7">
        <v>673034.63</v>
      </c>
      <c r="G388" s="7">
        <f t="shared" si="31"/>
        <v>666108.81999999995</v>
      </c>
      <c r="H388" s="7"/>
      <c r="I388" s="7"/>
      <c r="J388" s="7"/>
      <c r="K388" s="7">
        <v>666108.81999999995</v>
      </c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>
        <f t="shared" si="32"/>
        <v>0</v>
      </c>
      <c r="Y388" s="7">
        <f t="shared" si="33"/>
        <v>0</v>
      </c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>
        <f t="shared" si="34"/>
        <v>6925.81</v>
      </c>
      <c r="AM388" s="7">
        <f t="shared" si="35"/>
        <v>6925.81</v>
      </c>
      <c r="AN388" s="7"/>
      <c r="AO388" s="7"/>
      <c r="AP388" s="7"/>
      <c r="AQ388" s="7">
        <v>6925.81</v>
      </c>
      <c r="AR388" s="7"/>
      <c r="AS388" s="7"/>
      <c r="AT388" s="7"/>
      <c r="AU388" s="7"/>
      <c r="AV388" s="7"/>
      <c r="AW388" s="7"/>
      <c r="AX388" s="7"/>
      <c r="AY388" s="7"/>
    </row>
    <row r="389" spans="1:51" ht="15.75">
      <c r="A389" s="6">
        <v>24247</v>
      </c>
      <c r="B389" s="6" t="s">
        <v>1431</v>
      </c>
      <c r="C389" s="6" t="str">
        <f t="shared" si="30"/>
        <v>Троицкий городской округ</v>
      </c>
      <c r="D389" s="6">
        <v>641</v>
      </c>
      <c r="E389" s="6" t="s">
        <v>771</v>
      </c>
      <c r="F389" s="7">
        <v>23464.97</v>
      </c>
      <c r="G389" s="7">
        <f t="shared" si="31"/>
        <v>0</v>
      </c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>
        <f t="shared" si="32"/>
        <v>23464.97</v>
      </c>
      <c r="Y389" s="7">
        <f t="shared" si="33"/>
        <v>23464.97</v>
      </c>
      <c r="Z389" s="7">
        <v>23464.97</v>
      </c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>
        <f t="shared" si="34"/>
        <v>0</v>
      </c>
      <c r="AM389" s="7">
        <f t="shared" si="35"/>
        <v>0</v>
      </c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</row>
    <row r="390" spans="1:51" ht="15.75">
      <c r="A390" s="6">
        <v>24984</v>
      </c>
      <c r="B390" s="6" t="s">
        <v>1431</v>
      </c>
      <c r="C390" s="6" t="str">
        <f t="shared" si="30"/>
        <v>Троицкий городской округ</v>
      </c>
      <c r="D390" s="6">
        <v>642</v>
      </c>
      <c r="E390" s="6" t="s">
        <v>772</v>
      </c>
      <c r="F390" s="7">
        <v>138885.73000000001</v>
      </c>
      <c r="G390" s="7">
        <f t="shared" si="31"/>
        <v>0</v>
      </c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>
        <f t="shared" si="32"/>
        <v>138885.73000000001</v>
      </c>
      <c r="Y390" s="7">
        <f t="shared" si="33"/>
        <v>63609.93</v>
      </c>
      <c r="Z390" s="7">
        <v>20214.48</v>
      </c>
      <c r="AA390" s="7"/>
      <c r="AB390" s="7">
        <v>20606.63</v>
      </c>
      <c r="AC390" s="7"/>
      <c r="AD390" s="7">
        <v>22788.82</v>
      </c>
      <c r="AE390" s="7"/>
      <c r="AF390" s="7">
        <v>30292.23</v>
      </c>
      <c r="AG390" s="7"/>
      <c r="AH390" s="7">
        <v>24784.31</v>
      </c>
      <c r="AI390" s="7">
        <v>20199.259999999998</v>
      </c>
      <c r="AJ390" s="7"/>
      <c r="AK390" s="7"/>
      <c r="AL390" s="7">
        <f t="shared" si="34"/>
        <v>0</v>
      </c>
      <c r="AM390" s="7">
        <f t="shared" si="35"/>
        <v>0</v>
      </c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</row>
    <row r="391" spans="1:51" ht="15.75">
      <c r="A391" s="6">
        <v>26751</v>
      </c>
      <c r="B391" s="6" t="s">
        <v>1431</v>
      </c>
      <c r="C391" s="6" t="str">
        <f t="shared" si="30"/>
        <v>Троицкий городской округ</v>
      </c>
      <c r="D391" s="6">
        <v>643</v>
      </c>
      <c r="E391" s="6" t="s">
        <v>773</v>
      </c>
      <c r="F391" s="7">
        <v>1339328.5900000001</v>
      </c>
      <c r="G391" s="7">
        <f t="shared" si="31"/>
        <v>0</v>
      </c>
      <c r="H391" s="7"/>
      <c r="I391" s="7"/>
      <c r="J391" s="7"/>
      <c r="K391" s="7"/>
      <c r="L391" s="7"/>
      <c r="M391" s="7"/>
      <c r="N391" s="7">
        <v>364</v>
      </c>
      <c r="O391" s="7">
        <v>1289184.3799999999</v>
      </c>
      <c r="P391" s="7"/>
      <c r="Q391" s="7"/>
      <c r="R391" s="7"/>
      <c r="S391" s="7"/>
      <c r="T391" s="7"/>
      <c r="U391" s="7"/>
      <c r="V391" s="7"/>
      <c r="W391" s="7"/>
      <c r="X391" s="7">
        <f t="shared" si="32"/>
        <v>30166.6</v>
      </c>
      <c r="Y391" s="7">
        <f t="shared" si="33"/>
        <v>0</v>
      </c>
      <c r="Z391" s="7"/>
      <c r="AA391" s="7"/>
      <c r="AB391" s="7"/>
      <c r="AC391" s="7"/>
      <c r="AD391" s="7"/>
      <c r="AE391" s="7"/>
      <c r="AF391" s="7">
        <v>30166.6</v>
      </c>
      <c r="AG391" s="7"/>
      <c r="AH391" s="7"/>
      <c r="AI391" s="7"/>
      <c r="AJ391" s="7"/>
      <c r="AK391" s="7"/>
      <c r="AL391" s="7">
        <f t="shared" si="34"/>
        <v>19977.61</v>
      </c>
      <c r="AM391" s="7">
        <f t="shared" si="35"/>
        <v>0</v>
      </c>
      <c r="AN391" s="7"/>
      <c r="AO391" s="7"/>
      <c r="AP391" s="7"/>
      <c r="AQ391" s="7"/>
      <c r="AR391" s="7"/>
      <c r="AS391" s="7"/>
      <c r="AT391" s="7">
        <v>19977.61</v>
      </c>
      <c r="AU391" s="7"/>
      <c r="AV391" s="7"/>
      <c r="AW391" s="7"/>
      <c r="AX391" s="7"/>
      <c r="AY391" s="7"/>
    </row>
    <row r="392" spans="1:51" ht="15.75">
      <c r="A392" s="6">
        <v>26921</v>
      </c>
      <c r="B392" s="6" t="s">
        <v>1431</v>
      </c>
      <c r="C392" s="6" t="str">
        <f t="shared" si="30"/>
        <v>Троицкий городской округ</v>
      </c>
      <c r="D392" s="6">
        <v>644</v>
      </c>
      <c r="E392" s="6" t="s">
        <v>774</v>
      </c>
      <c r="F392" s="7">
        <v>330848.98000000004</v>
      </c>
      <c r="G392" s="7">
        <f t="shared" si="31"/>
        <v>136527.28</v>
      </c>
      <c r="H392" s="7"/>
      <c r="I392" s="7">
        <v>82647.62</v>
      </c>
      <c r="J392" s="7">
        <v>53879.66</v>
      </c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>
        <f t="shared" si="32"/>
        <v>190205.38</v>
      </c>
      <c r="Y392" s="7">
        <f t="shared" si="33"/>
        <v>93886.16</v>
      </c>
      <c r="Z392" s="7">
        <v>22435.54</v>
      </c>
      <c r="AA392" s="7">
        <v>24296.74</v>
      </c>
      <c r="AB392" s="7">
        <v>22404.14</v>
      </c>
      <c r="AC392" s="7"/>
      <c r="AD392" s="7">
        <v>24749.74</v>
      </c>
      <c r="AE392" s="7"/>
      <c r="AF392" s="7">
        <v>46341.46</v>
      </c>
      <c r="AG392" s="7"/>
      <c r="AH392" s="7">
        <v>27642.5</v>
      </c>
      <c r="AI392" s="7">
        <v>22335.26</v>
      </c>
      <c r="AJ392" s="7"/>
      <c r="AK392" s="7"/>
      <c r="AL392" s="7">
        <f t="shared" si="34"/>
        <v>4116.32</v>
      </c>
      <c r="AM392" s="7">
        <f t="shared" si="35"/>
        <v>4116.32</v>
      </c>
      <c r="AN392" s="7"/>
      <c r="AO392" s="7">
        <v>3006.89</v>
      </c>
      <c r="AP392" s="7">
        <v>1109.43</v>
      </c>
      <c r="AQ392" s="7"/>
      <c r="AR392" s="7"/>
      <c r="AS392" s="7"/>
      <c r="AT392" s="7"/>
      <c r="AU392" s="7"/>
      <c r="AV392" s="7"/>
      <c r="AW392" s="7"/>
      <c r="AX392" s="7"/>
      <c r="AY392" s="7"/>
    </row>
    <row r="393" spans="1:51" ht="15.75">
      <c r="A393" s="6">
        <v>27315</v>
      </c>
      <c r="B393" s="6" t="s">
        <v>1431</v>
      </c>
      <c r="C393" s="6" t="str">
        <f t="shared" ref="C393:C456" si="36">IF(LEN(D393)&gt;4,D393,C392)</f>
        <v>Троицкий городской округ</v>
      </c>
      <c r="D393" s="6">
        <v>645</v>
      </c>
      <c r="E393" s="6" t="s">
        <v>775</v>
      </c>
      <c r="F393" s="7">
        <v>1049755.05</v>
      </c>
      <c r="G393" s="7">
        <f t="shared" ref="G393:G456" si="37">H393+I393+J393+K393+L393+M393</f>
        <v>0</v>
      </c>
      <c r="H393" s="7"/>
      <c r="I393" s="7"/>
      <c r="J393" s="7"/>
      <c r="K393" s="7"/>
      <c r="L393" s="7"/>
      <c r="M393" s="7"/>
      <c r="N393" s="7">
        <v>354</v>
      </c>
      <c r="O393" s="7">
        <v>937708.24</v>
      </c>
      <c r="P393" s="7"/>
      <c r="Q393" s="7"/>
      <c r="R393" s="7"/>
      <c r="S393" s="7"/>
      <c r="T393" s="7"/>
      <c r="U393" s="7"/>
      <c r="V393" s="7"/>
      <c r="W393" s="7"/>
      <c r="X393" s="7">
        <f t="shared" ref="X393:X456" si="38">Y393+AF393+AG393+AH393+AI393+AJ393+AK393</f>
        <v>98991.63</v>
      </c>
      <c r="Y393" s="7">
        <f t="shared" ref="Y393:Y456" si="39">Z393+AA393+AB393+AC393+AD393+AE393</f>
        <v>88123.67</v>
      </c>
      <c r="Z393" s="7">
        <v>20708.82</v>
      </c>
      <c r="AA393" s="7">
        <v>22913.05</v>
      </c>
      <c r="AB393" s="7">
        <v>21135.75</v>
      </c>
      <c r="AC393" s="7"/>
      <c r="AD393" s="7">
        <v>23366.05</v>
      </c>
      <c r="AE393" s="7"/>
      <c r="AF393" s="7"/>
      <c r="AG393" s="7"/>
      <c r="AH393" s="7"/>
      <c r="AI393" s="7"/>
      <c r="AJ393" s="7">
        <v>10867.96</v>
      </c>
      <c r="AK393" s="7"/>
      <c r="AL393" s="7">
        <f t="shared" ref="AL393:AL456" si="40">AM393+AT393+AU393+AV393+AW393+AX393+AY393</f>
        <v>13055.18</v>
      </c>
      <c r="AM393" s="7">
        <f t="shared" ref="AM393:AM456" si="41">AN393+AO393+AP393+AQ393+AR393+AS393</f>
        <v>0</v>
      </c>
      <c r="AN393" s="7"/>
      <c r="AO393" s="7"/>
      <c r="AP393" s="7"/>
      <c r="AQ393" s="7"/>
      <c r="AR393" s="7"/>
      <c r="AS393" s="7"/>
      <c r="AT393" s="7">
        <v>13055.18</v>
      </c>
      <c r="AU393" s="7"/>
      <c r="AV393" s="7"/>
      <c r="AW393" s="7"/>
      <c r="AX393" s="7"/>
      <c r="AY393" s="7"/>
    </row>
    <row r="394" spans="1:51" ht="15.75">
      <c r="A394" s="6" t="s">
        <v>776</v>
      </c>
      <c r="B394" s="6" t="s">
        <v>1431</v>
      </c>
      <c r="C394" s="6" t="str">
        <f t="shared" si="36"/>
        <v>Троицкий городской округ, итого:</v>
      </c>
      <c r="D394" s="6" t="s">
        <v>777</v>
      </c>
      <c r="E394" s="6"/>
      <c r="F394" s="7">
        <v>15009846.080000004</v>
      </c>
      <c r="G394" s="7">
        <f t="shared" si="37"/>
        <v>5026598.32</v>
      </c>
      <c r="H394" s="7">
        <v>652607.26</v>
      </c>
      <c r="I394" s="7">
        <v>152015.09999999998</v>
      </c>
      <c r="J394" s="7">
        <v>138668.56</v>
      </c>
      <c r="K394" s="7">
        <v>4083307.4</v>
      </c>
      <c r="L394" s="7"/>
      <c r="M394" s="7"/>
      <c r="N394" s="7"/>
      <c r="O394" s="7">
        <v>8717884.3599999994</v>
      </c>
      <c r="P394" s="7"/>
      <c r="Q394" s="7"/>
      <c r="R394" s="7"/>
      <c r="S394" s="7"/>
      <c r="T394" s="7"/>
      <c r="U394" s="7"/>
      <c r="V394" s="7"/>
      <c r="W394" s="7"/>
      <c r="X394" s="7">
        <f t="shared" si="38"/>
        <v>1094668.6199999999</v>
      </c>
      <c r="Y394" s="7">
        <f t="shared" si="39"/>
        <v>578489.63</v>
      </c>
      <c r="Z394" s="7">
        <v>133396.4</v>
      </c>
      <c r="AA394" s="7">
        <v>70709.42</v>
      </c>
      <c r="AB394" s="7">
        <v>155389.35999999999</v>
      </c>
      <c r="AC394" s="7">
        <v>98809.14</v>
      </c>
      <c r="AD394" s="7">
        <v>120185.31</v>
      </c>
      <c r="AE394" s="7"/>
      <c r="AF394" s="7">
        <v>212515.57</v>
      </c>
      <c r="AG394" s="7">
        <v>49272.399999999994</v>
      </c>
      <c r="AH394" s="7">
        <v>134569.35999999999</v>
      </c>
      <c r="AI394" s="7">
        <v>108953.69999999998</v>
      </c>
      <c r="AJ394" s="7">
        <v>10867.96</v>
      </c>
      <c r="AK394" s="7"/>
      <c r="AL394" s="7">
        <f t="shared" si="40"/>
        <v>170694.78</v>
      </c>
      <c r="AM394" s="7">
        <f t="shared" si="41"/>
        <v>60844.03</v>
      </c>
      <c r="AN394" s="7">
        <v>12123.150000000001</v>
      </c>
      <c r="AO394" s="7">
        <v>4950.91</v>
      </c>
      <c r="AP394" s="7">
        <v>2548.88</v>
      </c>
      <c r="AQ394" s="7">
        <v>41221.089999999997</v>
      </c>
      <c r="AR394" s="7"/>
      <c r="AS394" s="7"/>
      <c r="AT394" s="7">
        <v>109850.75</v>
      </c>
      <c r="AU394" s="7"/>
      <c r="AV394" s="7"/>
      <c r="AW394" s="7"/>
      <c r="AX394" s="7"/>
      <c r="AY394" s="7"/>
    </row>
    <row r="395" spans="1:51" ht="15.75">
      <c r="A395" s="6" t="s">
        <v>840</v>
      </c>
      <c r="B395" s="6" t="s">
        <v>1431</v>
      </c>
      <c r="C395" s="6" t="str">
        <f t="shared" si="36"/>
        <v>Чебаркульский городской округ</v>
      </c>
      <c r="D395" s="6" t="s">
        <v>840</v>
      </c>
      <c r="E395" s="6"/>
      <c r="F395" s="7"/>
      <c r="G395" s="7">
        <f t="shared" si="37"/>
        <v>0</v>
      </c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>
        <f t="shared" si="38"/>
        <v>0</v>
      </c>
      <c r="Y395" s="7">
        <f t="shared" si="39"/>
        <v>0</v>
      </c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>
        <f t="shared" si="40"/>
        <v>0</v>
      </c>
      <c r="AM395" s="7">
        <f t="shared" si="41"/>
        <v>0</v>
      </c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</row>
    <row r="396" spans="1:51" ht="15.75">
      <c r="A396" s="6">
        <v>9333</v>
      </c>
      <c r="B396" s="6" t="s">
        <v>1431</v>
      </c>
      <c r="C396" s="6" t="str">
        <f t="shared" si="36"/>
        <v>Чебаркульский городской округ</v>
      </c>
      <c r="D396" s="6">
        <v>699</v>
      </c>
      <c r="E396" s="6" t="s">
        <v>841</v>
      </c>
      <c r="F396" s="7">
        <v>219453.19999999998</v>
      </c>
      <c r="G396" s="7">
        <f t="shared" si="37"/>
        <v>196110</v>
      </c>
      <c r="H396" s="7">
        <v>196110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>
        <f t="shared" si="38"/>
        <v>17757.93</v>
      </c>
      <c r="Y396" s="7">
        <f t="shared" si="39"/>
        <v>17757.93</v>
      </c>
      <c r="Z396" s="7">
        <v>17757.93</v>
      </c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>
        <f t="shared" si="40"/>
        <v>5585.27</v>
      </c>
      <c r="AM396" s="7">
        <f t="shared" si="41"/>
        <v>5585.27</v>
      </c>
      <c r="AN396" s="7">
        <v>5585.27</v>
      </c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</row>
    <row r="397" spans="1:51" ht="15.75">
      <c r="A397" s="6">
        <v>9334</v>
      </c>
      <c r="B397" s="6" t="s">
        <v>1431</v>
      </c>
      <c r="C397" s="6" t="str">
        <f t="shared" si="36"/>
        <v>Чебаркульский городской округ</v>
      </c>
      <c r="D397" s="6">
        <v>700</v>
      </c>
      <c r="E397" s="6" t="s">
        <v>842</v>
      </c>
      <c r="F397" s="7">
        <v>419940.64999999997</v>
      </c>
      <c r="G397" s="7">
        <f t="shared" si="37"/>
        <v>370056</v>
      </c>
      <c r="H397" s="7">
        <v>370056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>
        <f t="shared" si="38"/>
        <v>36822.97</v>
      </c>
      <c r="Y397" s="7">
        <f t="shared" si="39"/>
        <v>36822.97</v>
      </c>
      <c r="Z397" s="7">
        <v>36822.97</v>
      </c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>
        <f t="shared" si="40"/>
        <v>13061.68</v>
      </c>
      <c r="AM397" s="7">
        <f t="shared" si="41"/>
        <v>13061.68</v>
      </c>
      <c r="AN397" s="7">
        <v>13061.68</v>
      </c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</row>
    <row r="398" spans="1:51" ht="15.75">
      <c r="A398" s="6">
        <v>9887</v>
      </c>
      <c r="B398" s="6" t="s">
        <v>1431</v>
      </c>
      <c r="C398" s="6" t="str">
        <f t="shared" si="36"/>
        <v>Чебаркульский городской округ</v>
      </c>
      <c r="D398" s="6">
        <v>701</v>
      </c>
      <c r="E398" s="6" t="s">
        <v>843</v>
      </c>
      <c r="F398" s="7">
        <v>378007.29</v>
      </c>
      <c r="G398" s="7">
        <f t="shared" si="37"/>
        <v>348674</v>
      </c>
      <c r="H398" s="7">
        <v>348674</v>
      </c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>
        <f t="shared" si="38"/>
        <v>20470</v>
      </c>
      <c r="Y398" s="7">
        <f t="shared" si="39"/>
        <v>20470</v>
      </c>
      <c r="Z398" s="7">
        <v>20470</v>
      </c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>
        <f t="shared" si="40"/>
        <v>8863.2900000000009</v>
      </c>
      <c r="AM398" s="7">
        <f t="shared" si="41"/>
        <v>8863.2900000000009</v>
      </c>
      <c r="AN398" s="7">
        <v>8863.2900000000009</v>
      </c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</row>
    <row r="399" spans="1:51" ht="15.75">
      <c r="A399" s="6">
        <v>9973</v>
      </c>
      <c r="B399" s="6" t="s">
        <v>1431</v>
      </c>
      <c r="C399" s="6" t="str">
        <f t="shared" si="36"/>
        <v>Чебаркульский городской округ</v>
      </c>
      <c r="D399" s="6">
        <v>702</v>
      </c>
      <c r="E399" s="6" t="s">
        <v>844</v>
      </c>
      <c r="F399" s="7">
        <v>1815655.24</v>
      </c>
      <c r="G399" s="7">
        <f t="shared" si="37"/>
        <v>1661041.46</v>
      </c>
      <c r="H399" s="7"/>
      <c r="I399" s="7"/>
      <c r="J399" s="7">
        <v>197938.93</v>
      </c>
      <c r="K399" s="7">
        <v>1463102.53</v>
      </c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>
        <f t="shared" si="38"/>
        <v>134355.91</v>
      </c>
      <c r="Y399" s="7">
        <f t="shared" si="39"/>
        <v>69400.160000000003</v>
      </c>
      <c r="Z399" s="7"/>
      <c r="AA399" s="7"/>
      <c r="AB399" s="7">
        <v>34673.83</v>
      </c>
      <c r="AC399" s="7">
        <v>34726.33</v>
      </c>
      <c r="AD399" s="7"/>
      <c r="AE399" s="7"/>
      <c r="AF399" s="7"/>
      <c r="AG399" s="7"/>
      <c r="AH399" s="7">
        <v>31364.080000000002</v>
      </c>
      <c r="AI399" s="7">
        <v>33591.67</v>
      </c>
      <c r="AJ399" s="7"/>
      <c r="AK399" s="7"/>
      <c r="AL399" s="7">
        <f t="shared" si="40"/>
        <v>20257.87</v>
      </c>
      <c r="AM399" s="7">
        <f t="shared" si="41"/>
        <v>20257.87</v>
      </c>
      <c r="AN399" s="7"/>
      <c r="AO399" s="7"/>
      <c r="AP399" s="7">
        <v>3298.96</v>
      </c>
      <c r="AQ399" s="7">
        <v>16958.91</v>
      </c>
      <c r="AR399" s="7"/>
      <c r="AS399" s="7"/>
      <c r="AT399" s="7"/>
      <c r="AU399" s="7"/>
      <c r="AV399" s="7"/>
      <c r="AW399" s="7"/>
      <c r="AX399" s="7"/>
      <c r="AY399" s="7"/>
    </row>
    <row r="400" spans="1:51" ht="15.75">
      <c r="A400" s="6">
        <v>10604</v>
      </c>
      <c r="B400" s="6" t="s">
        <v>1431</v>
      </c>
      <c r="C400" s="6" t="str">
        <f t="shared" si="36"/>
        <v>Чебаркульский городской округ</v>
      </c>
      <c r="D400" s="6">
        <v>703</v>
      </c>
      <c r="E400" s="6" t="s">
        <v>845</v>
      </c>
      <c r="F400" s="7">
        <v>1596936.48</v>
      </c>
      <c r="G400" s="7">
        <f t="shared" si="37"/>
        <v>258328</v>
      </c>
      <c r="H400" s="7">
        <v>258328</v>
      </c>
      <c r="I400" s="7"/>
      <c r="J400" s="7"/>
      <c r="K400" s="7"/>
      <c r="L400" s="7"/>
      <c r="M400" s="7"/>
      <c r="N400" s="7">
        <v>435</v>
      </c>
      <c r="O400" s="7">
        <v>1270571.22</v>
      </c>
      <c r="P400" s="7"/>
      <c r="Q400" s="7"/>
      <c r="R400" s="7"/>
      <c r="S400" s="7"/>
      <c r="T400" s="7"/>
      <c r="U400" s="7"/>
      <c r="V400" s="7"/>
      <c r="W400" s="7"/>
      <c r="X400" s="7">
        <f t="shared" si="38"/>
        <v>42249.03</v>
      </c>
      <c r="Y400" s="7">
        <f t="shared" si="39"/>
        <v>18654.419999999998</v>
      </c>
      <c r="Z400" s="7">
        <v>18654.419999999998</v>
      </c>
      <c r="AA400" s="7"/>
      <c r="AB400" s="7"/>
      <c r="AC400" s="7"/>
      <c r="AD400" s="7"/>
      <c r="AE400" s="7"/>
      <c r="AF400" s="7">
        <v>23594.61</v>
      </c>
      <c r="AG400" s="7"/>
      <c r="AH400" s="7"/>
      <c r="AI400" s="7"/>
      <c r="AJ400" s="7"/>
      <c r="AK400" s="7"/>
      <c r="AL400" s="7">
        <f t="shared" si="40"/>
        <v>25788.23</v>
      </c>
      <c r="AM400" s="7">
        <f t="shared" si="41"/>
        <v>7123.41</v>
      </c>
      <c r="AN400" s="7">
        <v>7123.41</v>
      </c>
      <c r="AO400" s="7"/>
      <c r="AP400" s="7"/>
      <c r="AQ400" s="7"/>
      <c r="AR400" s="7"/>
      <c r="AS400" s="7"/>
      <c r="AT400" s="7">
        <v>18664.82</v>
      </c>
      <c r="AU400" s="7"/>
      <c r="AV400" s="7"/>
      <c r="AW400" s="7"/>
      <c r="AX400" s="7"/>
      <c r="AY400" s="7"/>
    </row>
    <row r="401" spans="1:51" ht="15.75">
      <c r="A401" s="6">
        <v>11589</v>
      </c>
      <c r="B401" s="6" t="s">
        <v>1431</v>
      </c>
      <c r="C401" s="6" t="str">
        <f t="shared" si="36"/>
        <v>Чебаркульский городской округ</v>
      </c>
      <c r="D401" s="6">
        <v>704</v>
      </c>
      <c r="E401" s="6" t="s">
        <v>846</v>
      </c>
      <c r="F401" s="7">
        <v>3473388.96</v>
      </c>
      <c r="G401" s="7">
        <f t="shared" si="37"/>
        <v>1684954.74</v>
      </c>
      <c r="H401" s="7">
        <v>440396</v>
      </c>
      <c r="I401" s="7"/>
      <c r="J401" s="7">
        <v>162941.6</v>
      </c>
      <c r="K401" s="7">
        <v>928468.73</v>
      </c>
      <c r="L401" s="7">
        <v>153148.41</v>
      </c>
      <c r="M401" s="7"/>
      <c r="N401" s="7"/>
      <c r="O401" s="7"/>
      <c r="P401" s="7"/>
      <c r="Q401" s="7"/>
      <c r="R401" s="7">
        <v>1157</v>
      </c>
      <c r="S401" s="7">
        <v>1331866.3999999999</v>
      </c>
      <c r="T401" s="7">
        <v>344</v>
      </c>
      <c r="U401" s="7">
        <v>200815.28</v>
      </c>
      <c r="V401" s="7"/>
      <c r="W401" s="7"/>
      <c r="X401" s="7">
        <f t="shared" si="38"/>
        <v>171619.88</v>
      </c>
      <c r="Y401" s="7">
        <f t="shared" si="39"/>
        <v>114277.94</v>
      </c>
      <c r="Z401" s="7">
        <v>26300.959999999999</v>
      </c>
      <c r="AA401" s="7"/>
      <c r="AB401" s="7">
        <v>29255.66</v>
      </c>
      <c r="AC401" s="7">
        <v>29728.16</v>
      </c>
      <c r="AD401" s="7">
        <v>28993.16</v>
      </c>
      <c r="AE401" s="7"/>
      <c r="AF401" s="7"/>
      <c r="AG401" s="7"/>
      <c r="AH401" s="7">
        <v>27737.78</v>
      </c>
      <c r="AI401" s="7">
        <v>29604.16</v>
      </c>
      <c r="AJ401" s="7"/>
      <c r="AK401" s="7"/>
      <c r="AL401" s="7">
        <f t="shared" si="40"/>
        <v>84132.660000000018</v>
      </c>
      <c r="AM401" s="7">
        <f t="shared" si="41"/>
        <v>39981.170000000006</v>
      </c>
      <c r="AN401" s="7">
        <v>26047.73</v>
      </c>
      <c r="AO401" s="7"/>
      <c r="AP401" s="7">
        <v>2199.31</v>
      </c>
      <c r="AQ401" s="7">
        <v>7025.84</v>
      </c>
      <c r="AR401" s="7">
        <v>4708.29</v>
      </c>
      <c r="AS401" s="7"/>
      <c r="AT401" s="7"/>
      <c r="AU401" s="7"/>
      <c r="AV401" s="7">
        <v>39602.410000000003</v>
      </c>
      <c r="AW401" s="7">
        <v>4549.08</v>
      </c>
      <c r="AX401" s="7"/>
      <c r="AY401" s="7"/>
    </row>
    <row r="402" spans="1:51" ht="15.75">
      <c r="A402" s="6">
        <v>13034</v>
      </c>
      <c r="B402" s="6" t="s">
        <v>1431</v>
      </c>
      <c r="C402" s="6" t="str">
        <f t="shared" si="36"/>
        <v>Чебаркульский городской округ</v>
      </c>
      <c r="D402" s="6">
        <v>705</v>
      </c>
      <c r="E402" s="6" t="s">
        <v>847</v>
      </c>
      <c r="F402" s="7">
        <v>2354044.5</v>
      </c>
      <c r="G402" s="7">
        <f t="shared" si="37"/>
        <v>0</v>
      </c>
      <c r="H402" s="7"/>
      <c r="I402" s="7"/>
      <c r="J402" s="7"/>
      <c r="K402" s="7"/>
      <c r="L402" s="7"/>
      <c r="M402" s="7"/>
      <c r="N402" s="7">
        <v>829</v>
      </c>
      <c r="O402" s="7">
        <v>2289004.46</v>
      </c>
      <c r="P402" s="7"/>
      <c r="Q402" s="7"/>
      <c r="R402" s="7"/>
      <c r="S402" s="7"/>
      <c r="T402" s="7"/>
      <c r="U402" s="7"/>
      <c r="V402" s="7"/>
      <c r="W402" s="7"/>
      <c r="X402" s="7">
        <f t="shared" si="38"/>
        <v>29469.62</v>
      </c>
      <c r="Y402" s="7">
        <f t="shared" si="39"/>
        <v>0</v>
      </c>
      <c r="Z402" s="7"/>
      <c r="AA402" s="7"/>
      <c r="AB402" s="7"/>
      <c r="AC402" s="7"/>
      <c r="AD402" s="7"/>
      <c r="AE402" s="7"/>
      <c r="AF402" s="7">
        <v>29469.62</v>
      </c>
      <c r="AG402" s="7"/>
      <c r="AH402" s="7"/>
      <c r="AI402" s="7"/>
      <c r="AJ402" s="7"/>
      <c r="AK402" s="7"/>
      <c r="AL402" s="7">
        <f t="shared" si="40"/>
        <v>35570.42</v>
      </c>
      <c r="AM402" s="7">
        <f t="shared" si="41"/>
        <v>0</v>
      </c>
      <c r="AN402" s="7"/>
      <c r="AO402" s="7"/>
      <c r="AP402" s="7"/>
      <c r="AQ402" s="7"/>
      <c r="AR402" s="7"/>
      <c r="AS402" s="7"/>
      <c r="AT402" s="7">
        <v>35570.42</v>
      </c>
      <c r="AU402" s="7"/>
      <c r="AV402" s="7"/>
      <c r="AW402" s="7"/>
      <c r="AX402" s="7"/>
      <c r="AY402" s="7"/>
    </row>
    <row r="403" spans="1:51" ht="15.75">
      <c r="A403" s="6">
        <v>13036</v>
      </c>
      <c r="B403" s="6" t="s">
        <v>1431</v>
      </c>
      <c r="C403" s="6" t="str">
        <f t="shared" si="36"/>
        <v>Чебаркульский городской округ</v>
      </c>
      <c r="D403" s="6">
        <v>706</v>
      </c>
      <c r="E403" s="6" t="s">
        <v>848</v>
      </c>
      <c r="F403" s="7">
        <v>4287191.8399999989</v>
      </c>
      <c r="G403" s="7">
        <f t="shared" si="37"/>
        <v>2138493.4</v>
      </c>
      <c r="H403" s="7"/>
      <c r="I403" s="7"/>
      <c r="J403" s="7">
        <v>268269.11</v>
      </c>
      <c r="K403" s="7">
        <v>1870224.29</v>
      </c>
      <c r="L403" s="7"/>
      <c r="M403" s="7"/>
      <c r="N403" s="7"/>
      <c r="O403" s="7"/>
      <c r="P403" s="7"/>
      <c r="Q403" s="7"/>
      <c r="R403" s="7">
        <v>1166</v>
      </c>
      <c r="S403" s="7">
        <v>1545920.75</v>
      </c>
      <c r="T403" s="7">
        <v>260</v>
      </c>
      <c r="U403" s="7">
        <v>415771.1</v>
      </c>
      <c r="V403" s="7"/>
      <c r="W403" s="7"/>
      <c r="X403" s="7">
        <f t="shared" si="38"/>
        <v>134598.73000000001</v>
      </c>
      <c r="Y403" s="7">
        <f t="shared" si="39"/>
        <v>67502.100000000006</v>
      </c>
      <c r="Z403" s="7"/>
      <c r="AA403" s="7"/>
      <c r="AB403" s="7">
        <v>33698.550000000003</v>
      </c>
      <c r="AC403" s="7">
        <v>33803.550000000003</v>
      </c>
      <c r="AD403" s="7"/>
      <c r="AE403" s="7"/>
      <c r="AF403" s="7"/>
      <c r="AG403" s="7"/>
      <c r="AH403" s="7">
        <v>32479.279999999999</v>
      </c>
      <c r="AI403" s="7">
        <v>34617.35</v>
      </c>
      <c r="AJ403" s="7"/>
      <c r="AK403" s="7"/>
      <c r="AL403" s="7">
        <f t="shared" si="40"/>
        <v>52407.86</v>
      </c>
      <c r="AM403" s="7">
        <f t="shared" si="41"/>
        <v>9059.14</v>
      </c>
      <c r="AN403" s="7"/>
      <c r="AO403" s="7"/>
      <c r="AP403" s="7">
        <v>4310.6400000000003</v>
      </c>
      <c r="AQ403" s="7">
        <v>4748.5</v>
      </c>
      <c r="AR403" s="7"/>
      <c r="AS403" s="7"/>
      <c r="AT403" s="7"/>
      <c r="AU403" s="7"/>
      <c r="AV403" s="7">
        <v>39910.46</v>
      </c>
      <c r="AW403" s="7">
        <v>3438.26</v>
      </c>
      <c r="AX403" s="7"/>
      <c r="AY403" s="7"/>
    </row>
    <row r="404" spans="1:51" ht="15.75">
      <c r="A404" s="6">
        <v>17754</v>
      </c>
      <c r="B404" s="6" t="s">
        <v>1431</v>
      </c>
      <c r="C404" s="6" t="str">
        <f t="shared" si="36"/>
        <v>Чебаркульский городской округ</v>
      </c>
      <c r="D404" s="6">
        <v>707</v>
      </c>
      <c r="E404" s="6" t="s">
        <v>849</v>
      </c>
      <c r="F404" s="7">
        <v>906760.9800000001</v>
      </c>
      <c r="G404" s="7">
        <f t="shared" si="37"/>
        <v>0</v>
      </c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>
        <v>620</v>
      </c>
      <c r="S404" s="7">
        <v>866349.68</v>
      </c>
      <c r="T404" s="7"/>
      <c r="U404" s="7"/>
      <c r="V404" s="7"/>
      <c r="W404" s="7"/>
      <c r="X404" s="7">
        <f t="shared" si="38"/>
        <v>19189.62</v>
      </c>
      <c r="Y404" s="7">
        <f t="shared" si="39"/>
        <v>0</v>
      </c>
      <c r="Z404" s="7"/>
      <c r="AA404" s="7"/>
      <c r="AB404" s="7"/>
      <c r="AC404" s="7"/>
      <c r="AD404" s="7"/>
      <c r="AE404" s="7"/>
      <c r="AF404" s="7"/>
      <c r="AG404" s="7"/>
      <c r="AH404" s="7">
        <v>19189.62</v>
      </c>
      <c r="AI404" s="7"/>
      <c r="AJ404" s="7"/>
      <c r="AK404" s="7"/>
      <c r="AL404" s="7">
        <f t="shared" si="40"/>
        <v>21221.68</v>
      </c>
      <c r="AM404" s="7">
        <f t="shared" si="41"/>
        <v>0</v>
      </c>
      <c r="AN404" s="7"/>
      <c r="AO404" s="7"/>
      <c r="AP404" s="7"/>
      <c r="AQ404" s="7"/>
      <c r="AR404" s="7"/>
      <c r="AS404" s="7"/>
      <c r="AT404" s="7"/>
      <c r="AU404" s="7"/>
      <c r="AV404" s="7">
        <v>21221.68</v>
      </c>
      <c r="AW404" s="7"/>
      <c r="AX404" s="7"/>
      <c r="AY404" s="7"/>
    </row>
    <row r="405" spans="1:51" ht="15.75">
      <c r="A405" s="6">
        <v>24465</v>
      </c>
      <c r="B405" s="6" t="s">
        <v>1431</v>
      </c>
      <c r="C405" s="6" t="str">
        <f t="shared" si="36"/>
        <v>Чебаркульский городской округ</v>
      </c>
      <c r="D405" s="6">
        <v>708</v>
      </c>
      <c r="E405" s="6" t="s">
        <v>850</v>
      </c>
      <c r="F405" s="7">
        <v>1654819.28</v>
      </c>
      <c r="G405" s="7">
        <f t="shared" si="37"/>
        <v>1600263.28</v>
      </c>
      <c r="H405" s="7"/>
      <c r="I405" s="7"/>
      <c r="J405" s="7"/>
      <c r="K405" s="7">
        <v>1600263.28</v>
      </c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>
        <f t="shared" si="38"/>
        <v>38081.620000000003</v>
      </c>
      <c r="Y405" s="7">
        <f t="shared" si="39"/>
        <v>38081.620000000003</v>
      </c>
      <c r="Z405" s="7"/>
      <c r="AA405" s="7"/>
      <c r="AB405" s="7"/>
      <c r="AC405" s="7">
        <v>38081.620000000003</v>
      </c>
      <c r="AD405" s="7"/>
      <c r="AE405" s="7"/>
      <c r="AF405" s="7"/>
      <c r="AG405" s="7"/>
      <c r="AH405" s="7"/>
      <c r="AI405" s="7"/>
      <c r="AJ405" s="7"/>
      <c r="AK405" s="7"/>
      <c r="AL405" s="7">
        <f t="shared" si="40"/>
        <v>16474.38</v>
      </c>
      <c r="AM405" s="7">
        <f t="shared" si="41"/>
        <v>16474.38</v>
      </c>
      <c r="AN405" s="7"/>
      <c r="AO405" s="7"/>
      <c r="AP405" s="7"/>
      <c r="AQ405" s="7">
        <v>16474.38</v>
      </c>
      <c r="AR405" s="7"/>
      <c r="AS405" s="7"/>
      <c r="AT405" s="7"/>
      <c r="AU405" s="7"/>
      <c r="AV405" s="7"/>
      <c r="AW405" s="7"/>
      <c r="AX405" s="7"/>
      <c r="AY405" s="7"/>
    </row>
    <row r="406" spans="1:51" ht="15.75">
      <c r="A406" s="6" t="s">
        <v>851</v>
      </c>
      <c r="B406" s="6" t="s">
        <v>1431</v>
      </c>
      <c r="C406" s="6" t="str">
        <f t="shared" si="36"/>
        <v>Чебаркульский городской округ, итого:</v>
      </c>
      <c r="D406" s="6" t="s">
        <v>852</v>
      </c>
      <c r="E406" s="6"/>
      <c r="F406" s="7">
        <v>17106198.420000002</v>
      </c>
      <c r="G406" s="7">
        <f t="shared" si="37"/>
        <v>8257920.8800000008</v>
      </c>
      <c r="H406" s="7">
        <v>1613564</v>
      </c>
      <c r="I406" s="7"/>
      <c r="J406" s="7">
        <v>629149.64</v>
      </c>
      <c r="K406" s="7">
        <v>5862058.8300000001</v>
      </c>
      <c r="L406" s="7">
        <v>153148.41</v>
      </c>
      <c r="M406" s="7"/>
      <c r="N406" s="7"/>
      <c r="O406" s="7">
        <v>3559575.6799999997</v>
      </c>
      <c r="P406" s="7"/>
      <c r="Q406" s="7"/>
      <c r="R406" s="7"/>
      <c r="S406" s="7">
        <v>3744136.83</v>
      </c>
      <c r="T406" s="7"/>
      <c r="U406" s="7">
        <v>616586.38</v>
      </c>
      <c r="V406" s="7"/>
      <c r="W406" s="7"/>
      <c r="X406" s="7">
        <f t="shared" si="38"/>
        <v>644615.30999999982</v>
      </c>
      <c r="Y406" s="7">
        <f t="shared" si="39"/>
        <v>382967.13999999996</v>
      </c>
      <c r="Z406" s="7">
        <v>120006.28</v>
      </c>
      <c r="AA406" s="7"/>
      <c r="AB406" s="7">
        <v>97628.040000000008</v>
      </c>
      <c r="AC406" s="7">
        <v>136339.66</v>
      </c>
      <c r="AD406" s="7">
        <v>28993.16</v>
      </c>
      <c r="AE406" s="7"/>
      <c r="AF406" s="7">
        <v>53064.229999999996</v>
      </c>
      <c r="AG406" s="7"/>
      <c r="AH406" s="7">
        <v>110770.76</v>
      </c>
      <c r="AI406" s="7">
        <v>97813.18</v>
      </c>
      <c r="AJ406" s="7"/>
      <c r="AK406" s="7"/>
      <c r="AL406" s="7">
        <f t="shared" si="40"/>
        <v>283363.34000000003</v>
      </c>
      <c r="AM406" s="7">
        <f t="shared" si="41"/>
        <v>120406.21</v>
      </c>
      <c r="AN406" s="7">
        <v>60681.380000000005</v>
      </c>
      <c r="AO406" s="7"/>
      <c r="AP406" s="7">
        <v>9808.91</v>
      </c>
      <c r="AQ406" s="7">
        <v>45207.630000000005</v>
      </c>
      <c r="AR406" s="7">
        <v>4708.29</v>
      </c>
      <c r="AS406" s="7"/>
      <c r="AT406" s="7">
        <v>54235.24</v>
      </c>
      <c r="AU406" s="7"/>
      <c r="AV406" s="7">
        <v>100734.54999999999</v>
      </c>
      <c r="AW406" s="7">
        <v>7987.34</v>
      </c>
      <c r="AX406" s="7"/>
      <c r="AY406" s="7"/>
    </row>
    <row r="407" spans="1:51" ht="15.75">
      <c r="A407" s="6" t="s">
        <v>867</v>
      </c>
      <c r="B407" s="6" t="s">
        <v>1431</v>
      </c>
      <c r="C407" s="6" t="str">
        <f t="shared" si="36"/>
        <v>Челябинский городской округ</v>
      </c>
      <c r="D407" s="6" t="s">
        <v>867</v>
      </c>
      <c r="E407" s="6"/>
      <c r="F407" s="7"/>
      <c r="G407" s="7">
        <f t="shared" si="37"/>
        <v>0</v>
      </c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>
        <f t="shared" si="38"/>
        <v>0</v>
      </c>
      <c r="Y407" s="7">
        <f t="shared" si="39"/>
        <v>0</v>
      </c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>
        <f t="shared" si="40"/>
        <v>0</v>
      </c>
      <c r="AM407" s="7">
        <f t="shared" si="41"/>
        <v>0</v>
      </c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</row>
    <row r="408" spans="1:51" ht="15.75">
      <c r="A408" s="6">
        <v>4</v>
      </c>
      <c r="B408" s="6" t="s">
        <v>1431</v>
      </c>
      <c r="C408" s="6" t="str">
        <f t="shared" si="36"/>
        <v>Челябинский городской округ</v>
      </c>
      <c r="D408" s="6">
        <v>720</v>
      </c>
      <c r="E408" s="6" t="s">
        <v>868</v>
      </c>
      <c r="F408" s="7">
        <v>1767496.47</v>
      </c>
      <c r="G408" s="7">
        <f t="shared" si="37"/>
        <v>1737780.43</v>
      </c>
      <c r="H408" s="7"/>
      <c r="I408" s="7">
        <v>745907.72</v>
      </c>
      <c r="J408" s="7"/>
      <c r="K408" s="7"/>
      <c r="L408" s="7">
        <v>991872.71</v>
      </c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>
        <f t="shared" si="38"/>
        <v>0</v>
      </c>
      <c r="Y408" s="7">
        <f t="shared" si="39"/>
        <v>0</v>
      </c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>
        <f t="shared" si="40"/>
        <v>29716.04</v>
      </c>
      <c r="AM408" s="7">
        <f t="shared" si="41"/>
        <v>29716.04</v>
      </c>
      <c r="AN408" s="7"/>
      <c r="AO408" s="7">
        <v>12755.02</v>
      </c>
      <c r="AP408" s="7"/>
      <c r="AQ408" s="7"/>
      <c r="AR408" s="7">
        <v>16961.02</v>
      </c>
      <c r="AS408" s="7"/>
      <c r="AT408" s="7"/>
      <c r="AU408" s="7"/>
      <c r="AV408" s="7"/>
      <c r="AW408" s="7"/>
      <c r="AX408" s="7"/>
      <c r="AY408" s="7"/>
    </row>
    <row r="409" spans="1:51" ht="15.75">
      <c r="A409" s="6">
        <v>9</v>
      </c>
      <c r="B409" s="6" t="s">
        <v>1431</v>
      </c>
      <c r="C409" s="6" t="str">
        <f t="shared" si="36"/>
        <v>Челябинский городской округ</v>
      </c>
      <c r="D409" s="6">
        <v>721</v>
      </c>
      <c r="E409" s="6" t="s">
        <v>869</v>
      </c>
      <c r="F409" s="7">
        <v>47701</v>
      </c>
      <c r="G409" s="7">
        <f t="shared" si="37"/>
        <v>0</v>
      </c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>
        <f t="shared" si="38"/>
        <v>47701</v>
      </c>
      <c r="Y409" s="7">
        <f t="shared" si="39"/>
        <v>47701</v>
      </c>
      <c r="Z409" s="7"/>
      <c r="AA409" s="7"/>
      <c r="AB409" s="7"/>
      <c r="AC409" s="7"/>
      <c r="AD409" s="7"/>
      <c r="AE409" s="7">
        <v>47701</v>
      </c>
      <c r="AF409" s="7"/>
      <c r="AG409" s="7"/>
      <c r="AH409" s="7"/>
      <c r="AI409" s="7"/>
      <c r="AJ409" s="7"/>
      <c r="AK409" s="7"/>
      <c r="AL409" s="7">
        <f t="shared" si="40"/>
        <v>0</v>
      </c>
      <c r="AM409" s="7">
        <f t="shared" si="41"/>
        <v>0</v>
      </c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</row>
    <row r="410" spans="1:51" ht="15.75">
      <c r="A410" s="6">
        <v>15</v>
      </c>
      <c r="B410" s="6" t="s">
        <v>1431</v>
      </c>
      <c r="C410" s="6" t="str">
        <f t="shared" si="36"/>
        <v>Челябинский городской округ</v>
      </c>
      <c r="D410" s="6">
        <v>722</v>
      </c>
      <c r="E410" s="6" t="s">
        <v>870</v>
      </c>
      <c r="F410" s="7">
        <v>1250932.2</v>
      </c>
      <c r="G410" s="7">
        <f t="shared" si="37"/>
        <v>0</v>
      </c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>
        <f t="shared" si="38"/>
        <v>1250932.2</v>
      </c>
      <c r="Y410" s="7">
        <f t="shared" si="39"/>
        <v>0</v>
      </c>
      <c r="Z410" s="7"/>
      <c r="AA410" s="7"/>
      <c r="AB410" s="7"/>
      <c r="AC410" s="7"/>
      <c r="AD410" s="7"/>
      <c r="AE410" s="7"/>
      <c r="AF410" s="7">
        <v>404689.12</v>
      </c>
      <c r="AG410" s="7"/>
      <c r="AH410" s="7">
        <v>846243.08</v>
      </c>
      <c r="AI410" s="7"/>
      <c r="AJ410" s="7"/>
      <c r="AK410" s="7"/>
      <c r="AL410" s="7">
        <f t="shared" si="40"/>
        <v>0</v>
      </c>
      <c r="AM410" s="7">
        <f t="shared" si="41"/>
        <v>0</v>
      </c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</row>
    <row r="411" spans="1:51" ht="15.75">
      <c r="A411" s="6">
        <v>17</v>
      </c>
      <c r="B411" s="6" t="s">
        <v>1431</v>
      </c>
      <c r="C411" s="6" t="str">
        <f t="shared" si="36"/>
        <v>Челябинский городской округ</v>
      </c>
      <c r="D411" s="6">
        <v>723</v>
      </c>
      <c r="E411" s="6" t="s">
        <v>871</v>
      </c>
      <c r="F411" s="7">
        <v>937369.31</v>
      </c>
      <c r="G411" s="7">
        <f t="shared" si="37"/>
        <v>0</v>
      </c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>
        <f t="shared" si="38"/>
        <v>937369.31</v>
      </c>
      <c r="Y411" s="7">
        <f t="shared" si="39"/>
        <v>0</v>
      </c>
      <c r="Z411" s="7"/>
      <c r="AA411" s="7"/>
      <c r="AB411" s="7"/>
      <c r="AC411" s="7"/>
      <c r="AD411" s="7"/>
      <c r="AE411" s="7"/>
      <c r="AF411" s="7"/>
      <c r="AG411" s="7"/>
      <c r="AH411" s="7">
        <v>810933.88</v>
      </c>
      <c r="AI411" s="7">
        <v>126435.43</v>
      </c>
      <c r="AJ411" s="7"/>
      <c r="AK411" s="7"/>
      <c r="AL411" s="7">
        <f t="shared" si="40"/>
        <v>0</v>
      </c>
      <c r="AM411" s="7">
        <f t="shared" si="41"/>
        <v>0</v>
      </c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</row>
    <row r="412" spans="1:51" ht="15.75">
      <c r="A412" s="6">
        <v>45</v>
      </c>
      <c r="B412" s="6" t="s">
        <v>1431</v>
      </c>
      <c r="C412" s="6" t="str">
        <f t="shared" si="36"/>
        <v>Челябинский городской округ</v>
      </c>
      <c r="D412" s="6">
        <v>724</v>
      </c>
      <c r="E412" s="6" t="s">
        <v>872</v>
      </c>
      <c r="F412" s="7">
        <v>297826.05000000005</v>
      </c>
      <c r="G412" s="7">
        <f t="shared" si="37"/>
        <v>0</v>
      </c>
      <c r="H412" s="7"/>
      <c r="I412" s="7"/>
      <c r="J412" s="7"/>
      <c r="K412" s="7"/>
      <c r="L412" s="7"/>
      <c r="M412" s="7"/>
      <c r="N412" s="7"/>
      <c r="O412" s="7"/>
      <c r="P412" s="7">
        <v>290.292592592593</v>
      </c>
      <c r="Q412" s="7">
        <v>270721.71000000002</v>
      </c>
      <c r="R412" s="7"/>
      <c r="S412" s="7"/>
      <c r="T412" s="7"/>
      <c r="U412" s="7"/>
      <c r="V412" s="7"/>
      <c r="W412" s="7"/>
      <c r="X412" s="7">
        <f t="shared" si="38"/>
        <v>22475</v>
      </c>
      <c r="Y412" s="7">
        <f t="shared" si="39"/>
        <v>22475</v>
      </c>
      <c r="Z412" s="7"/>
      <c r="AA412" s="7"/>
      <c r="AB412" s="7"/>
      <c r="AC412" s="7"/>
      <c r="AD412" s="7"/>
      <c r="AE412" s="7">
        <v>22475</v>
      </c>
      <c r="AF412" s="7"/>
      <c r="AG412" s="7"/>
      <c r="AH412" s="7"/>
      <c r="AI412" s="7"/>
      <c r="AJ412" s="7"/>
      <c r="AK412" s="7"/>
      <c r="AL412" s="7">
        <f t="shared" si="40"/>
        <v>4629.34</v>
      </c>
      <c r="AM412" s="7">
        <f t="shared" si="41"/>
        <v>0</v>
      </c>
      <c r="AN412" s="7"/>
      <c r="AO412" s="7"/>
      <c r="AP412" s="7"/>
      <c r="AQ412" s="7"/>
      <c r="AR412" s="7"/>
      <c r="AS412" s="7"/>
      <c r="AT412" s="7"/>
      <c r="AU412" s="7">
        <v>4629.34</v>
      </c>
      <c r="AV412" s="7"/>
      <c r="AW412" s="7"/>
      <c r="AX412" s="7"/>
      <c r="AY412" s="7"/>
    </row>
    <row r="413" spans="1:51" ht="15.75">
      <c r="A413" s="6">
        <v>49</v>
      </c>
      <c r="B413" s="6" t="s">
        <v>1431</v>
      </c>
      <c r="C413" s="6" t="str">
        <f t="shared" si="36"/>
        <v>Челябинский городской округ</v>
      </c>
      <c r="D413" s="6">
        <v>725</v>
      </c>
      <c r="E413" s="6" t="s">
        <v>873</v>
      </c>
      <c r="F413" s="7">
        <v>30309.79</v>
      </c>
      <c r="G413" s="7">
        <f t="shared" si="37"/>
        <v>0</v>
      </c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>
        <f t="shared" si="38"/>
        <v>30309.79</v>
      </c>
      <c r="Y413" s="7">
        <f t="shared" si="39"/>
        <v>30309.79</v>
      </c>
      <c r="Z413" s="7"/>
      <c r="AA413" s="7"/>
      <c r="AB413" s="7"/>
      <c r="AC413" s="7"/>
      <c r="AD413" s="7"/>
      <c r="AE413" s="7">
        <v>30309.79</v>
      </c>
      <c r="AF413" s="7"/>
      <c r="AG413" s="7"/>
      <c r="AH413" s="7"/>
      <c r="AI413" s="7"/>
      <c r="AJ413" s="7"/>
      <c r="AK413" s="7"/>
      <c r="AL413" s="7">
        <f t="shared" si="40"/>
        <v>0</v>
      </c>
      <c r="AM413" s="7">
        <f t="shared" si="41"/>
        <v>0</v>
      </c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</row>
    <row r="414" spans="1:51" ht="15.75">
      <c r="A414" s="6">
        <v>51</v>
      </c>
      <c r="B414" s="6" t="s">
        <v>1431</v>
      </c>
      <c r="C414" s="6" t="str">
        <f t="shared" si="36"/>
        <v>Челябинский городской округ</v>
      </c>
      <c r="D414" s="6">
        <v>726</v>
      </c>
      <c r="E414" s="6" t="s">
        <v>874</v>
      </c>
      <c r="F414" s="7">
        <v>43010.68</v>
      </c>
      <c r="G414" s="7">
        <f t="shared" si="37"/>
        <v>0</v>
      </c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>
        <f t="shared" si="38"/>
        <v>43010.68</v>
      </c>
      <c r="Y414" s="7">
        <f t="shared" si="39"/>
        <v>43010.68</v>
      </c>
      <c r="Z414" s="7"/>
      <c r="AA414" s="7"/>
      <c r="AB414" s="7"/>
      <c r="AC414" s="7"/>
      <c r="AD414" s="7"/>
      <c r="AE414" s="7">
        <v>43010.68</v>
      </c>
      <c r="AF414" s="7"/>
      <c r="AG414" s="7"/>
      <c r="AH414" s="7"/>
      <c r="AI414" s="7"/>
      <c r="AJ414" s="7"/>
      <c r="AK414" s="7"/>
      <c r="AL414" s="7">
        <f t="shared" si="40"/>
        <v>0</v>
      </c>
      <c r="AM414" s="7">
        <f t="shared" si="41"/>
        <v>0</v>
      </c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</row>
    <row r="415" spans="1:51" ht="15.75">
      <c r="A415" s="6">
        <v>129</v>
      </c>
      <c r="B415" s="6" t="s">
        <v>1431</v>
      </c>
      <c r="C415" s="6" t="str">
        <f t="shared" si="36"/>
        <v>Челябинский городской округ</v>
      </c>
      <c r="D415" s="6">
        <v>727</v>
      </c>
      <c r="E415" s="6" t="s">
        <v>875</v>
      </c>
      <c r="F415" s="7">
        <v>356768.04</v>
      </c>
      <c r="G415" s="7">
        <f t="shared" si="37"/>
        <v>0</v>
      </c>
      <c r="H415" s="7"/>
      <c r="I415" s="7"/>
      <c r="J415" s="7"/>
      <c r="K415" s="7"/>
      <c r="L415" s="7"/>
      <c r="M415" s="7"/>
      <c r="N415" s="7"/>
      <c r="O415" s="7"/>
      <c r="P415" s="7">
        <v>256.694444444444</v>
      </c>
      <c r="Q415" s="7">
        <v>334490.93</v>
      </c>
      <c r="R415" s="7"/>
      <c r="S415" s="7"/>
      <c r="T415" s="7"/>
      <c r="U415" s="7"/>
      <c r="V415" s="7"/>
      <c r="W415" s="7"/>
      <c r="X415" s="7">
        <f t="shared" si="38"/>
        <v>15119</v>
      </c>
      <c r="Y415" s="7">
        <f t="shared" si="39"/>
        <v>0</v>
      </c>
      <c r="Z415" s="7"/>
      <c r="AA415" s="7"/>
      <c r="AB415" s="7"/>
      <c r="AC415" s="7"/>
      <c r="AD415" s="7"/>
      <c r="AE415" s="7"/>
      <c r="AF415" s="7"/>
      <c r="AG415" s="7">
        <v>15119</v>
      </c>
      <c r="AH415" s="7"/>
      <c r="AI415" s="7"/>
      <c r="AJ415" s="7"/>
      <c r="AK415" s="7"/>
      <c r="AL415" s="7">
        <f t="shared" si="40"/>
        <v>7158.11</v>
      </c>
      <c r="AM415" s="7">
        <f t="shared" si="41"/>
        <v>0</v>
      </c>
      <c r="AN415" s="7"/>
      <c r="AO415" s="7"/>
      <c r="AP415" s="7"/>
      <c r="AQ415" s="7"/>
      <c r="AR415" s="7"/>
      <c r="AS415" s="7"/>
      <c r="AT415" s="7"/>
      <c r="AU415" s="7">
        <v>7158.11</v>
      </c>
      <c r="AV415" s="7"/>
      <c r="AW415" s="7"/>
      <c r="AX415" s="7"/>
      <c r="AY415" s="7"/>
    </row>
    <row r="416" spans="1:51" ht="15.75">
      <c r="A416" s="6">
        <v>130</v>
      </c>
      <c r="B416" s="6" t="s">
        <v>1431</v>
      </c>
      <c r="C416" s="6" t="str">
        <f t="shared" si="36"/>
        <v>Челябинский городской округ</v>
      </c>
      <c r="D416" s="6">
        <v>728</v>
      </c>
      <c r="E416" s="6" t="s">
        <v>876</v>
      </c>
      <c r="F416" s="7">
        <v>34072.97</v>
      </c>
      <c r="G416" s="7">
        <f t="shared" si="37"/>
        <v>0</v>
      </c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>
        <f t="shared" si="38"/>
        <v>34072.97</v>
      </c>
      <c r="Y416" s="7">
        <f t="shared" si="39"/>
        <v>34072.97</v>
      </c>
      <c r="Z416" s="7"/>
      <c r="AA416" s="7"/>
      <c r="AB416" s="7"/>
      <c r="AC416" s="7"/>
      <c r="AD416" s="7"/>
      <c r="AE416" s="7">
        <v>34072.97</v>
      </c>
      <c r="AF416" s="7"/>
      <c r="AG416" s="7"/>
      <c r="AH416" s="7"/>
      <c r="AI416" s="7"/>
      <c r="AJ416" s="7"/>
      <c r="AK416" s="7"/>
      <c r="AL416" s="7">
        <f t="shared" si="40"/>
        <v>0</v>
      </c>
      <c r="AM416" s="7">
        <f t="shared" si="41"/>
        <v>0</v>
      </c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</row>
    <row r="417" spans="1:51" ht="15.75">
      <c r="A417" s="6">
        <v>142</v>
      </c>
      <c r="B417" s="6" t="s">
        <v>1431</v>
      </c>
      <c r="C417" s="6" t="str">
        <f t="shared" si="36"/>
        <v>Челябинский городской округ</v>
      </c>
      <c r="D417" s="6">
        <v>729</v>
      </c>
      <c r="E417" s="6" t="s">
        <v>877</v>
      </c>
      <c r="F417" s="7">
        <v>692905.17999999993</v>
      </c>
      <c r="G417" s="7">
        <f t="shared" si="37"/>
        <v>0</v>
      </c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>
        <f t="shared" si="38"/>
        <v>692905.17999999993</v>
      </c>
      <c r="Y417" s="7">
        <f t="shared" si="39"/>
        <v>0</v>
      </c>
      <c r="Z417" s="7"/>
      <c r="AA417" s="7"/>
      <c r="AB417" s="7"/>
      <c r="AC417" s="7"/>
      <c r="AD417" s="7"/>
      <c r="AE417" s="7"/>
      <c r="AF417" s="7"/>
      <c r="AG417" s="7"/>
      <c r="AH417" s="7">
        <v>476703.94</v>
      </c>
      <c r="AI417" s="7">
        <v>216201.24</v>
      </c>
      <c r="AJ417" s="7"/>
      <c r="AK417" s="7"/>
      <c r="AL417" s="7">
        <f t="shared" si="40"/>
        <v>0</v>
      </c>
      <c r="AM417" s="7">
        <f t="shared" si="41"/>
        <v>0</v>
      </c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</row>
    <row r="418" spans="1:51" ht="15.75">
      <c r="A418" s="6">
        <v>193</v>
      </c>
      <c r="B418" s="6" t="s">
        <v>1431</v>
      </c>
      <c r="C418" s="6" t="str">
        <f t="shared" si="36"/>
        <v>Челябинский городской округ</v>
      </c>
      <c r="D418" s="6">
        <v>730</v>
      </c>
      <c r="E418" s="6" t="s">
        <v>878</v>
      </c>
      <c r="F418" s="7">
        <v>528858.43999999994</v>
      </c>
      <c r="G418" s="7">
        <f t="shared" si="37"/>
        <v>0</v>
      </c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>
        <v>519967</v>
      </c>
      <c r="X418" s="7">
        <f t="shared" si="38"/>
        <v>0</v>
      </c>
      <c r="Y418" s="7">
        <f t="shared" si="39"/>
        <v>0</v>
      </c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>
        <f t="shared" si="40"/>
        <v>8891.44</v>
      </c>
      <c r="AM418" s="7">
        <f t="shared" si="41"/>
        <v>0</v>
      </c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>
        <v>8891.44</v>
      </c>
    </row>
    <row r="419" spans="1:51" ht="15.75">
      <c r="A419" s="6">
        <v>211</v>
      </c>
      <c r="B419" s="6" t="s">
        <v>1431</v>
      </c>
      <c r="C419" s="6" t="str">
        <f t="shared" si="36"/>
        <v>Челябинский городской округ</v>
      </c>
      <c r="D419" s="6">
        <v>731</v>
      </c>
      <c r="E419" s="6" t="s">
        <v>879</v>
      </c>
      <c r="F419" s="7">
        <v>356899.33999999997</v>
      </c>
      <c r="G419" s="7">
        <f t="shared" si="37"/>
        <v>0</v>
      </c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>
        <f t="shared" si="38"/>
        <v>356899.33999999997</v>
      </c>
      <c r="Y419" s="7">
        <f t="shared" si="39"/>
        <v>356899.33999999997</v>
      </c>
      <c r="Z419" s="7"/>
      <c r="AA419" s="7">
        <v>174456</v>
      </c>
      <c r="AB419" s="7">
        <v>80941</v>
      </c>
      <c r="AC419" s="7"/>
      <c r="AD419" s="7"/>
      <c r="AE419" s="7">
        <v>101502.34</v>
      </c>
      <c r="AF419" s="7"/>
      <c r="AG419" s="7"/>
      <c r="AH419" s="7"/>
      <c r="AI419" s="7"/>
      <c r="AJ419" s="7"/>
      <c r="AK419" s="7"/>
      <c r="AL419" s="7">
        <f t="shared" si="40"/>
        <v>0</v>
      </c>
      <c r="AM419" s="7">
        <f t="shared" si="41"/>
        <v>0</v>
      </c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</row>
    <row r="420" spans="1:51" ht="15.75">
      <c r="A420" s="6">
        <v>213</v>
      </c>
      <c r="B420" s="6" t="s">
        <v>1431</v>
      </c>
      <c r="C420" s="6" t="str">
        <f t="shared" si="36"/>
        <v>Челябинский городской округ</v>
      </c>
      <c r="D420" s="6">
        <v>732</v>
      </c>
      <c r="E420" s="6" t="s">
        <v>880</v>
      </c>
      <c r="F420" s="7">
        <v>11378916.33</v>
      </c>
      <c r="G420" s="7">
        <f t="shared" si="37"/>
        <v>2248314.2000000002</v>
      </c>
      <c r="H420" s="7">
        <v>1166637.81</v>
      </c>
      <c r="I420" s="7">
        <v>208195.44</v>
      </c>
      <c r="J420" s="7">
        <v>154703.62</v>
      </c>
      <c r="K420" s="7">
        <v>387375.31</v>
      </c>
      <c r="L420" s="7">
        <v>331402.02</v>
      </c>
      <c r="M420" s="7"/>
      <c r="N420" s="7">
        <v>2030.0546012269899</v>
      </c>
      <c r="O420" s="7">
        <v>2773225</v>
      </c>
      <c r="P420" s="7"/>
      <c r="Q420" s="7"/>
      <c r="R420" s="7">
        <v>2136</v>
      </c>
      <c r="S420" s="7">
        <v>5579775</v>
      </c>
      <c r="T420" s="7"/>
      <c r="U420" s="7"/>
      <c r="V420" s="7">
        <v>637773</v>
      </c>
      <c r="W420" s="7"/>
      <c r="X420" s="7">
        <f t="shared" si="38"/>
        <v>0</v>
      </c>
      <c r="Y420" s="7">
        <f t="shared" si="39"/>
        <v>0</v>
      </c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>
        <f t="shared" si="40"/>
        <v>139829.13</v>
      </c>
      <c r="AM420" s="7">
        <f t="shared" si="41"/>
        <v>48113.919999999998</v>
      </c>
      <c r="AN420" s="7">
        <v>24966.05</v>
      </c>
      <c r="AO420" s="7">
        <v>4455.38</v>
      </c>
      <c r="AP420" s="7">
        <v>3310.66</v>
      </c>
      <c r="AQ420" s="7">
        <v>8289.83</v>
      </c>
      <c r="AR420" s="7">
        <v>7092</v>
      </c>
      <c r="AS420" s="7"/>
      <c r="AT420" s="7">
        <v>59347.02</v>
      </c>
      <c r="AU420" s="7"/>
      <c r="AV420" s="7">
        <v>18719.849999999999</v>
      </c>
      <c r="AW420" s="7"/>
      <c r="AX420" s="7">
        <v>13648.34</v>
      </c>
      <c r="AY420" s="7"/>
    </row>
    <row r="421" spans="1:51" ht="15.75">
      <c r="A421" s="6">
        <v>224</v>
      </c>
      <c r="B421" s="6" t="s">
        <v>1431</v>
      </c>
      <c r="C421" s="6" t="str">
        <f t="shared" si="36"/>
        <v>Челябинский городской округ</v>
      </c>
      <c r="D421" s="6">
        <v>733</v>
      </c>
      <c r="E421" s="6" t="s">
        <v>881</v>
      </c>
      <c r="F421" s="7">
        <v>29019</v>
      </c>
      <c r="G421" s="7">
        <f t="shared" si="37"/>
        <v>0</v>
      </c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>
        <f t="shared" si="38"/>
        <v>29019</v>
      </c>
      <c r="Y421" s="7">
        <f t="shared" si="39"/>
        <v>29019</v>
      </c>
      <c r="Z421" s="7"/>
      <c r="AA421" s="7"/>
      <c r="AB421" s="7"/>
      <c r="AC421" s="7"/>
      <c r="AD421" s="7"/>
      <c r="AE421" s="7">
        <v>29019</v>
      </c>
      <c r="AF421" s="7"/>
      <c r="AG421" s="7"/>
      <c r="AH421" s="7"/>
      <c r="AI421" s="7"/>
      <c r="AJ421" s="7"/>
      <c r="AK421" s="7"/>
      <c r="AL421" s="7">
        <f t="shared" si="40"/>
        <v>0</v>
      </c>
      <c r="AM421" s="7">
        <f t="shared" si="41"/>
        <v>0</v>
      </c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</row>
    <row r="422" spans="1:51" ht="15.75">
      <c r="A422" s="6">
        <v>238</v>
      </c>
      <c r="B422" s="6" t="s">
        <v>1431</v>
      </c>
      <c r="C422" s="6" t="str">
        <f t="shared" si="36"/>
        <v>Челябинский городской округ</v>
      </c>
      <c r="D422" s="6">
        <v>734</v>
      </c>
      <c r="E422" s="6" t="s">
        <v>882</v>
      </c>
      <c r="F422" s="7">
        <v>50251.11</v>
      </c>
      <c r="G422" s="7">
        <f t="shared" si="37"/>
        <v>0</v>
      </c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>
        <f t="shared" si="38"/>
        <v>50251.11</v>
      </c>
      <c r="Y422" s="7">
        <f t="shared" si="39"/>
        <v>0</v>
      </c>
      <c r="Z422" s="7"/>
      <c r="AA422" s="7"/>
      <c r="AB422" s="7"/>
      <c r="AC422" s="7"/>
      <c r="AD422" s="7"/>
      <c r="AE422" s="7"/>
      <c r="AF422" s="7"/>
      <c r="AG422" s="7"/>
      <c r="AH422" s="7">
        <v>50251.11</v>
      </c>
      <c r="AI422" s="7"/>
      <c r="AJ422" s="7"/>
      <c r="AK422" s="7"/>
      <c r="AL422" s="7">
        <f t="shared" si="40"/>
        <v>0</v>
      </c>
      <c r="AM422" s="7">
        <f t="shared" si="41"/>
        <v>0</v>
      </c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</row>
    <row r="423" spans="1:51" ht="15.75">
      <c r="A423" s="6">
        <v>249</v>
      </c>
      <c r="B423" s="6" t="s">
        <v>1431</v>
      </c>
      <c r="C423" s="6" t="str">
        <f t="shared" si="36"/>
        <v>Челябинский городской округ</v>
      </c>
      <c r="D423" s="6">
        <v>735</v>
      </c>
      <c r="E423" s="6" t="s">
        <v>883</v>
      </c>
      <c r="F423" s="7">
        <v>128976</v>
      </c>
      <c r="G423" s="7">
        <f t="shared" si="37"/>
        <v>0</v>
      </c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>
        <f t="shared" si="38"/>
        <v>128976</v>
      </c>
      <c r="Y423" s="7">
        <f t="shared" si="39"/>
        <v>84401</v>
      </c>
      <c r="Z423" s="7"/>
      <c r="AA423" s="7"/>
      <c r="AB423" s="7"/>
      <c r="AC423" s="7"/>
      <c r="AD423" s="7"/>
      <c r="AE423" s="7">
        <v>84401</v>
      </c>
      <c r="AF423" s="7"/>
      <c r="AG423" s="7">
        <v>7085</v>
      </c>
      <c r="AH423" s="7"/>
      <c r="AI423" s="7">
        <v>37490</v>
      </c>
      <c r="AJ423" s="7"/>
      <c r="AK423" s="7"/>
      <c r="AL423" s="7">
        <f t="shared" si="40"/>
        <v>0</v>
      </c>
      <c r="AM423" s="7">
        <f t="shared" si="41"/>
        <v>0</v>
      </c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</row>
    <row r="424" spans="1:51" ht="15.75">
      <c r="A424" s="6">
        <v>253</v>
      </c>
      <c r="B424" s="6" t="s">
        <v>1431</v>
      </c>
      <c r="C424" s="6" t="str">
        <f t="shared" si="36"/>
        <v>Челябинский городской округ</v>
      </c>
      <c r="D424" s="6">
        <v>736</v>
      </c>
      <c r="E424" s="6" t="s">
        <v>884</v>
      </c>
      <c r="F424" s="7">
        <v>1774027.23</v>
      </c>
      <c r="G424" s="7">
        <f t="shared" si="37"/>
        <v>0</v>
      </c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>
        <f t="shared" si="38"/>
        <v>1774027.23</v>
      </c>
      <c r="Y424" s="7">
        <f t="shared" si="39"/>
        <v>0</v>
      </c>
      <c r="Z424" s="7"/>
      <c r="AA424" s="7"/>
      <c r="AB424" s="7"/>
      <c r="AC424" s="7"/>
      <c r="AD424" s="7"/>
      <c r="AE424" s="7"/>
      <c r="AF424" s="7"/>
      <c r="AG424" s="7"/>
      <c r="AH424" s="7">
        <v>1774027.23</v>
      </c>
      <c r="AI424" s="7"/>
      <c r="AJ424" s="7"/>
      <c r="AK424" s="7"/>
      <c r="AL424" s="7">
        <f t="shared" si="40"/>
        <v>0</v>
      </c>
      <c r="AM424" s="7">
        <f t="shared" si="41"/>
        <v>0</v>
      </c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</row>
    <row r="425" spans="1:51" ht="15.75">
      <c r="A425" s="6">
        <v>297</v>
      </c>
      <c r="B425" s="6" t="s">
        <v>1431</v>
      </c>
      <c r="C425" s="6" t="str">
        <f t="shared" si="36"/>
        <v>Челябинский городской округ</v>
      </c>
      <c r="D425" s="6">
        <v>737</v>
      </c>
      <c r="E425" s="6" t="s">
        <v>885</v>
      </c>
      <c r="F425" s="7">
        <v>366287.29</v>
      </c>
      <c r="G425" s="7">
        <f t="shared" si="37"/>
        <v>0</v>
      </c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>
        <f t="shared" si="38"/>
        <v>366287.29</v>
      </c>
      <c r="Y425" s="7">
        <f t="shared" si="39"/>
        <v>0</v>
      </c>
      <c r="Z425" s="7"/>
      <c r="AA425" s="7"/>
      <c r="AB425" s="7"/>
      <c r="AC425" s="7"/>
      <c r="AD425" s="7"/>
      <c r="AE425" s="7"/>
      <c r="AF425" s="7"/>
      <c r="AG425" s="7"/>
      <c r="AH425" s="7">
        <v>267971.3</v>
      </c>
      <c r="AI425" s="7">
        <v>98315.99</v>
      </c>
      <c r="AJ425" s="7"/>
      <c r="AK425" s="7"/>
      <c r="AL425" s="7">
        <f t="shared" si="40"/>
        <v>0</v>
      </c>
      <c r="AM425" s="7">
        <f t="shared" si="41"/>
        <v>0</v>
      </c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</row>
    <row r="426" spans="1:51" ht="15.75">
      <c r="A426" s="6">
        <v>298</v>
      </c>
      <c r="B426" s="6" t="s">
        <v>1431</v>
      </c>
      <c r="C426" s="6" t="str">
        <f t="shared" si="36"/>
        <v>Челябинский городской округ</v>
      </c>
      <c r="D426" s="6">
        <v>738</v>
      </c>
      <c r="E426" s="6" t="s">
        <v>886</v>
      </c>
      <c r="F426" s="7">
        <v>362772.11</v>
      </c>
      <c r="G426" s="7">
        <f t="shared" si="37"/>
        <v>0</v>
      </c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>
        <f t="shared" si="38"/>
        <v>362772.11</v>
      </c>
      <c r="Y426" s="7">
        <f t="shared" si="39"/>
        <v>0</v>
      </c>
      <c r="Z426" s="7"/>
      <c r="AA426" s="7"/>
      <c r="AB426" s="7"/>
      <c r="AC426" s="7"/>
      <c r="AD426" s="7"/>
      <c r="AE426" s="7"/>
      <c r="AF426" s="7"/>
      <c r="AG426" s="7"/>
      <c r="AH426" s="7">
        <v>265120.78999999998</v>
      </c>
      <c r="AI426" s="7">
        <v>97651.32</v>
      </c>
      <c r="AJ426" s="7"/>
      <c r="AK426" s="7"/>
      <c r="AL426" s="7">
        <f t="shared" si="40"/>
        <v>0</v>
      </c>
      <c r="AM426" s="7">
        <f t="shared" si="41"/>
        <v>0</v>
      </c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</row>
    <row r="427" spans="1:51" ht="15.75">
      <c r="A427" s="6">
        <v>440</v>
      </c>
      <c r="B427" s="6" t="s">
        <v>1431</v>
      </c>
      <c r="C427" s="6" t="str">
        <f t="shared" si="36"/>
        <v>Челябинский городской округ</v>
      </c>
      <c r="D427" s="6">
        <v>739</v>
      </c>
      <c r="E427" s="6" t="s">
        <v>887</v>
      </c>
      <c r="F427" s="7">
        <v>796663.68</v>
      </c>
      <c r="G427" s="7">
        <f t="shared" si="37"/>
        <v>783255.68</v>
      </c>
      <c r="H427" s="7"/>
      <c r="I427" s="7">
        <v>103238.2</v>
      </c>
      <c r="J427" s="7">
        <v>90359.679999999993</v>
      </c>
      <c r="K427" s="7"/>
      <c r="L427" s="7">
        <v>589657.80000000005</v>
      </c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>
        <f t="shared" si="38"/>
        <v>0</v>
      </c>
      <c r="Y427" s="7">
        <f t="shared" si="39"/>
        <v>0</v>
      </c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>
        <f t="shared" si="40"/>
        <v>13408</v>
      </c>
      <c r="AM427" s="7">
        <f t="shared" si="41"/>
        <v>13408</v>
      </c>
      <c r="AN427" s="7"/>
      <c r="AO427" s="7">
        <v>1767</v>
      </c>
      <c r="AP427" s="7">
        <v>1546</v>
      </c>
      <c r="AQ427" s="7"/>
      <c r="AR427" s="7">
        <v>10095</v>
      </c>
      <c r="AS427" s="7"/>
      <c r="AT427" s="7"/>
      <c r="AU427" s="7"/>
      <c r="AV427" s="7"/>
      <c r="AW427" s="7"/>
      <c r="AX427" s="7"/>
      <c r="AY427" s="7"/>
    </row>
    <row r="428" spans="1:51" ht="15.75">
      <c r="A428" s="6">
        <v>518</v>
      </c>
      <c r="B428" s="6" t="s">
        <v>1431</v>
      </c>
      <c r="C428" s="6" t="str">
        <f t="shared" si="36"/>
        <v>Челябинский городской округ</v>
      </c>
      <c r="D428" s="6">
        <v>740</v>
      </c>
      <c r="E428" s="6" t="s">
        <v>888</v>
      </c>
      <c r="F428" s="7">
        <v>193224.87</v>
      </c>
      <c r="G428" s="7">
        <f t="shared" si="37"/>
        <v>0</v>
      </c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>
        <f t="shared" si="38"/>
        <v>193224.87</v>
      </c>
      <c r="Y428" s="7">
        <f t="shared" si="39"/>
        <v>0</v>
      </c>
      <c r="Z428" s="7"/>
      <c r="AA428" s="7"/>
      <c r="AB428" s="7"/>
      <c r="AC428" s="7"/>
      <c r="AD428" s="7"/>
      <c r="AE428" s="7"/>
      <c r="AF428" s="7">
        <v>151106.60999999999</v>
      </c>
      <c r="AG428" s="7"/>
      <c r="AH428" s="7">
        <v>42118.26</v>
      </c>
      <c r="AI428" s="7"/>
      <c r="AJ428" s="7"/>
      <c r="AK428" s="7"/>
      <c r="AL428" s="7">
        <f t="shared" si="40"/>
        <v>0</v>
      </c>
      <c r="AM428" s="7">
        <f t="shared" si="41"/>
        <v>0</v>
      </c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</row>
    <row r="429" spans="1:51" ht="15.75">
      <c r="A429" s="6">
        <v>522</v>
      </c>
      <c r="B429" s="6" t="s">
        <v>1431</v>
      </c>
      <c r="C429" s="6" t="str">
        <f t="shared" si="36"/>
        <v>Челябинский городской округ</v>
      </c>
      <c r="D429" s="6">
        <v>741</v>
      </c>
      <c r="E429" s="6" t="s">
        <v>889</v>
      </c>
      <c r="F429" s="7">
        <v>2632956.9500000002</v>
      </c>
      <c r="G429" s="7">
        <f t="shared" si="37"/>
        <v>0</v>
      </c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>
        <v>1819.8</v>
      </c>
      <c r="S429" s="7">
        <v>2627538.66</v>
      </c>
      <c r="T429" s="7"/>
      <c r="U429" s="7"/>
      <c r="V429" s="7"/>
      <c r="W429" s="7"/>
      <c r="X429" s="7">
        <f t="shared" si="38"/>
        <v>0</v>
      </c>
      <c r="Y429" s="7">
        <f t="shared" si="39"/>
        <v>0</v>
      </c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>
        <f t="shared" si="40"/>
        <v>5418.29</v>
      </c>
      <c r="AM429" s="7">
        <f t="shared" si="41"/>
        <v>0</v>
      </c>
      <c r="AN429" s="7"/>
      <c r="AO429" s="7"/>
      <c r="AP429" s="7"/>
      <c r="AQ429" s="7"/>
      <c r="AR429" s="7"/>
      <c r="AS429" s="7"/>
      <c r="AT429" s="7"/>
      <c r="AU429" s="7"/>
      <c r="AV429" s="7">
        <v>5418.29</v>
      </c>
      <c r="AW429" s="7"/>
      <c r="AX429" s="7"/>
      <c r="AY429" s="7"/>
    </row>
    <row r="430" spans="1:51" ht="15.75">
      <c r="A430" s="6">
        <v>683</v>
      </c>
      <c r="B430" s="6" t="s">
        <v>1431</v>
      </c>
      <c r="C430" s="6" t="str">
        <f t="shared" si="36"/>
        <v>Челябинский городской округ</v>
      </c>
      <c r="D430" s="6">
        <v>742</v>
      </c>
      <c r="E430" s="6" t="s">
        <v>890</v>
      </c>
      <c r="F430" s="7">
        <v>48790.49</v>
      </c>
      <c r="G430" s="7">
        <f t="shared" si="37"/>
        <v>0</v>
      </c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>
        <f t="shared" si="38"/>
        <v>48790.49</v>
      </c>
      <c r="Y430" s="7">
        <f t="shared" si="39"/>
        <v>48790.49</v>
      </c>
      <c r="Z430" s="7"/>
      <c r="AA430" s="7"/>
      <c r="AB430" s="7"/>
      <c r="AC430" s="7"/>
      <c r="AD430" s="7"/>
      <c r="AE430" s="7">
        <v>48790.49</v>
      </c>
      <c r="AF430" s="7"/>
      <c r="AG430" s="7"/>
      <c r="AH430" s="7"/>
      <c r="AI430" s="7"/>
      <c r="AJ430" s="7"/>
      <c r="AK430" s="7"/>
      <c r="AL430" s="7">
        <f t="shared" si="40"/>
        <v>0</v>
      </c>
      <c r="AM430" s="7">
        <f t="shared" si="41"/>
        <v>0</v>
      </c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</row>
    <row r="431" spans="1:51" ht="15.75">
      <c r="A431" s="6">
        <v>684</v>
      </c>
      <c r="B431" s="6" t="s">
        <v>1431</v>
      </c>
      <c r="C431" s="6" t="str">
        <f t="shared" si="36"/>
        <v>Челябинский городской округ</v>
      </c>
      <c r="D431" s="6">
        <v>743</v>
      </c>
      <c r="E431" s="6" t="s">
        <v>891</v>
      </c>
      <c r="F431" s="7">
        <v>17109.669999999998</v>
      </c>
      <c r="G431" s="7">
        <f t="shared" si="37"/>
        <v>0</v>
      </c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>
        <f t="shared" si="38"/>
        <v>17109.669999999998</v>
      </c>
      <c r="Y431" s="7">
        <f t="shared" si="39"/>
        <v>0</v>
      </c>
      <c r="Z431" s="7"/>
      <c r="AA431" s="7"/>
      <c r="AB431" s="7"/>
      <c r="AC431" s="7"/>
      <c r="AD431" s="7"/>
      <c r="AE431" s="7"/>
      <c r="AF431" s="7"/>
      <c r="AG431" s="7"/>
      <c r="AH431" s="7">
        <v>17109.669999999998</v>
      </c>
      <c r="AI431" s="7"/>
      <c r="AJ431" s="7"/>
      <c r="AK431" s="7"/>
      <c r="AL431" s="7">
        <f t="shared" si="40"/>
        <v>0</v>
      </c>
      <c r="AM431" s="7">
        <f t="shared" si="41"/>
        <v>0</v>
      </c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</row>
    <row r="432" spans="1:51" ht="15.75">
      <c r="A432" s="6">
        <v>702</v>
      </c>
      <c r="B432" s="6" t="s">
        <v>1431</v>
      </c>
      <c r="C432" s="6" t="str">
        <f t="shared" si="36"/>
        <v>Челябинский городской округ</v>
      </c>
      <c r="D432" s="6">
        <v>744</v>
      </c>
      <c r="E432" s="6" t="s">
        <v>892</v>
      </c>
      <c r="F432" s="7">
        <v>15111932.65</v>
      </c>
      <c r="G432" s="7">
        <f t="shared" si="37"/>
        <v>3448238.85</v>
      </c>
      <c r="H432" s="7"/>
      <c r="I432" s="7">
        <v>2047316.79</v>
      </c>
      <c r="J432" s="7">
        <v>1400922.06</v>
      </c>
      <c r="K432" s="7"/>
      <c r="L432" s="7"/>
      <c r="M432" s="7"/>
      <c r="N432" s="7">
        <v>3425.8343558282199</v>
      </c>
      <c r="O432" s="7">
        <v>11409332.800000001</v>
      </c>
      <c r="P432" s="7"/>
      <c r="Q432" s="7"/>
      <c r="R432" s="7"/>
      <c r="S432" s="7"/>
      <c r="T432" s="7"/>
      <c r="U432" s="7"/>
      <c r="V432" s="7"/>
      <c r="W432" s="7"/>
      <c r="X432" s="7">
        <f t="shared" si="38"/>
        <v>0</v>
      </c>
      <c r="Y432" s="7">
        <f t="shared" si="39"/>
        <v>0</v>
      </c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>
        <f t="shared" si="40"/>
        <v>254361</v>
      </c>
      <c r="AM432" s="7">
        <f t="shared" si="41"/>
        <v>59034</v>
      </c>
      <c r="AN432" s="7"/>
      <c r="AO432" s="7">
        <v>35050</v>
      </c>
      <c r="AP432" s="7">
        <v>23984</v>
      </c>
      <c r="AQ432" s="7"/>
      <c r="AR432" s="7"/>
      <c r="AS432" s="7"/>
      <c r="AT432" s="7">
        <v>195327</v>
      </c>
      <c r="AU432" s="7"/>
      <c r="AV432" s="7"/>
      <c r="AW432" s="7"/>
      <c r="AX432" s="7"/>
      <c r="AY432" s="7"/>
    </row>
    <row r="433" spans="1:51" ht="15.75">
      <c r="A433" s="6">
        <v>731</v>
      </c>
      <c r="B433" s="6" t="s">
        <v>1431</v>
      </c>
      <c r="C433" s="6" t="str">
        <f t="shared" si="36"/>
        <v>Челябинский городской округ</v>
      </c>
      <c r="D433" s="6">
        <v>745</v>
      </c>
      <c r="E433" s="6" t="s">
        <v>893</v>
      </c>
      <c r="F433" s="7">
        <v>2062100.65</v>
      </c>
      <c r="G433" s="7">
        <f t="shared" si="37"/>
        <v>1063525.3400000001</v>
      </c>
      <c r="H433" s="7"/>
      <c r="I433" s="7">
        <v>503262.17</v>
      </c>
      <c r="J433" s="7">
        <v>560263.17000000004</v>
      </c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>
        <f t="shared" si="38"/>
        <v>975815.87</v>
      </c>
      <c r="Y433" s="7">
        <f t="shared" si="39"/>
        <v>0</v>
      </c>
      <c r="Z433" s="7"/>
      <c r="AA433" s="7"/>
      <c r="AB433" s="7"/>
      <c r="AC433" s="7"/>
      <c r="AD433" s="7"/>
      <c r="AE433" s="7"/>
      <c r="AF433" s="7"/>
      <c r="AG433" s="7"/>
      <c r="AH433" s="7">
        <v>837051.87</v>
      </c>
      <c r="AI433" s="7">
        <v>138764</v>
      </c>
      <c r="AJ433" s="7"/>
      <c r="AK433" s="7"/>
      <c r="AL433" s="7">
        <f t="shared" si="40"/>
        <v>22759.439999999999</v>
      </c>
      <c r="AM433" s="7">
        <f t="shared" si="41"/>
        <v>22759.439999999999</v>
      </c>
      <c r="AN433" s="7"/>
      <c r="AO433" s="7">
        <v>10769.81</v>
      </c>
      <c r="AP433" s="7">
        <v>11989.63</v>
      </c>
      <c r="AQ433" s="7"/>
      <c r="AR433" s="7"/>
      <c r="AS433" s="7"/>
      <c r="AT433" s="7"/>
      <c r="AU433" s="7"/>
      <c r="AV433" s="7"/>
      <c r="AW433" s="7"/>
      <c r="AX433" s="7"/>
      <c r="AY433" s="7"/>
    </row>
    <row r="434" spans="1:51" ht="15.75">
      <c r="A434" s="6">
        <v>735</v>
      </c>
      <c r="B434" s="6" t="s">
        <v>1431</v>
      </c>
      <c r="C434" s="6" t="str">
        <f t="shared" si="36"/>
        <v>Челябинский городской округ</v>
      </c>
      <c r="D434" s="6">
        <v>746</v>
      </c>
      <c r="E434" s="6" t="s">
        <v>894</v>
      </c>
      <c r="F434" s="7">
        <v>1751400.88</v>
      </c>
      <c r="G434" s="7">
        <f t="shared" si="37"/>
        <v>0</v>
      </c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>
        <f t="shared" si="38"/>
        <v>1751400.88</v>
      </c>
      <c r="Y434" s="7">
        <f t="shared" si="39"/>
        <v>0</v>
      </c>
      <c r="Z434" s="7"/>
      <c r="AA434" s="7"/>
      <c r="AB434" s="7"/>
      <c r="AC434" s="7"/>
      <c r="AD434" s="7"/>
      <c r="AE434" s="7"/>
      <c r="AF434" s="7"/>
      <c r="AG434" s="7"/>
      <c r="AH434" s="7">
        <v>1751400.88</v>
      </c>
      <c r="AI434" s="7"/>
      <c r="AJ434" s="7"/>
      <c r="AK434" s="7"/>
      <c r="AL434" s="7">
        <f t="shared" si="40"/>
        <v>0</v>
      </c>
      <c r="AM434" s="7">
        <f t="shared" si="41"/>
        <v>0</v>
      </c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</row>
    <row r="435" spans="1:51" ht="15.75">
      <c r="A435" s="6">
        <v>865</v>
      </c>
      <c r="B435" s="6" t="s">
        <v>1431</v>
      </c>
      <c r="C435" s="6" t="str">
        <f t="shared" si="36"/>
        <v>Челябинский городской округ</v>
      </c>
      <c r="D435" s="6">
        <v>747</v>
      </c>
      <c r="E435" s="6" t="s">
        <v>895</v>
      </c>
      <c r="F435" s="7">
        <v>70399.06</v>
      </c>
      <c r="G435" s="7">
        <f t="shared" si="37"/>
        <v>0</v>
      </c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>
        <f t="shared" si="38"/>
        <v>70399.06</v>
      </c>
      <c r="Y435" s="7">
        <f t="shared" si="39"/>
        <v>70399.06</v>
      </c>
      <c r="Z435" s="7"/>
      <c r="AA435" s="7"/>
      <c r="AB435" s="7"/>
      <c r="AC435" s="7"/>
      <c r="AD435" s="7"/>
      <c r="AE435" s="7">
        <v>70399.06</v>
      </c>
      <c r="AF435" s="7"/>
      <c r="AG435" s="7"/>
      <c r="AH435" s="7"/>
      <c r="AI435" s="7"/>
      <c r="AJ435" s="7"/>
      <c r="AK435" s="7"/>
      <c r="AL435" s="7">
        <f t="shared" si="40"/>
        <v>0</v>
      </c>
      <c r="AM435" s="7">
        <f t="shared" si="41"/>
        <v>0</v>
      </c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</row>
    <row r="436" spans="1:51" ht="15.75">
      <c r="A436" s="6">
        <v>879</v>
      </c>
      <c r="B436" s="6" t="s">
        <v>1431</v>
      </c>
      <c r="C436" s="6" t="str">
        <f t="shared" si="36"/>
        <v>Челябинский городской округ</v>
      </c>
      <c r="D436" s="6">
        <v>748</v>
      </c>
      <c r="E436" s="6" t="s">
        <v>896</v>
      </c>
      <c r="F436" s="7">
        <v>298474.87</v>
      </c>
      <c r="G436" s="7">
        <f t="shared" si="37"/>
        <v>0</v>
      </c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>
        <v>169.46853932584301</v>
      </c>
      <c r="U436" s="7">
        <v>172050</v>
      </c>
      <c r="V436" s="7"/>
      <c r="W436" s="7"/>
      <c r="X436" s="7">
        <f t="shared" si="38"/>
        <v>122743</v>
      </c>
      <c r="Y436" s="7">
        <f t="shared" si="39"/>
        <v>22096</v>
      </c>
      <c r="Z436" s="7"/>
      <c r="AA436" s="7"/>
      <c r="AB436" s="7"/>
      <c r="AC436" s="7"/>
      <c r="AD436" s="7"/>
      <c r="AE436" s="7">
        <v>22096</v>
      </c>
      <c r="AF436" s="7"/>
      <c r="AG436" s="7">
        <v>17647</v>
      </c>
      <c r="AH436" s="7">
        <v>74824</v>
      </c>
      <c r="AI436" s="7">
        <v>8176</v>
      </c>
      <c r="AJ436" s="7"/>
      <c r="AK436" s="7"/>
      <c r="AL436" s="7">
        <f t="shared" si="40"/>
        <v>3681.87</v>
      </c>
      <c r="AM436" s="7">
        <f t="shared" si="41"/>
        <v>0</v>
      </c>
      <c r="AN436" s="7"/>
      <c r="AO436" s="7"/>
      <c r="AP436" s="7"/>
      <c r="AQ436" s="7"/>
      <c r="AR436" s="7"/>
      <c r="AS436" s="7"/>
      <c r="AT436" s="7"/>
      <c r="AU436" s="7"/>
      <c r="AV436" s="7"/>
      <c r="AW436" s="7">
        <v>3681.87</v>
      </c>
      <c r="AX436" s="7"/>
      <c r="AY436" s="7"/>
    </row>
    <row r="437" spans="1:51" ht="15.75">
      <c r="A437" s="6">
        <v>887</v>
      </c>
      <c r="B437" s="6" t="s">
        <v>1431</v>
      </c>
      <c r="C437" s="6" t="str">
        <f t="shared" si="36"/>
        <v>Челябинский городской округ</v>
      </c>
      <c r="D437" s="6">
        <v>749</v>
      </c>
      <c r="E437" s="6" t="s">
        <v>897</v>
      </c>
      <c r="F437" s="7">
        <v>25226</v>
      </c>
      <c r="G437" s="7">
        <f t="shared" si="37"/>
        <v>0</v>
      </c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>
        <f t="shared" si="38"/>
        <v>25226</v>
      </c>
      <c r="Y437" s="7">
        <f t="shared" si="39"/>
        <v>25226</v>
      </c>
      <c r="Z437" s="7"/>
      <c r="AA437" s="7"/>
      <c r="AB437" s="7"/>
      <c r="AC437" s="7"/>
      <c r="AD437" s="7"/>
      <c r="AE437" s="7">
        <v>25226</v>
      </c>
      <c r="AF437" s="7"/>
      <c r="AG437" s="7"/>
      <c r="AH437" s="7"/>
      <c r="AI437" s="7"/>
      <c r="AJ437" s="7"/>
      <c r="AK437" s="7"/>
      <c r="AL437" s="7">
        <f t="shared" si="40"/>
        <v>0</v>
      </c>
      <c r="AM437" s="7">
        <f t="shared" si="41"/>
        <v>0</v>
      </c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</row>
    <row r="438" spans="1:51" ht="15.75">
      <c r="A438" s="6">
        <v>1010</v>
      </c>
      <c r="B438" s="6" t="s">
        <v>1431</v>
      </c>
      <c r="C438" s="6" t="str">
        <f t="shared" si="36"/>
        <v>Челябинский городской округ</v>
      </c>
      <c r="D438" s="6">
        <v>750</v>
      </c>
      <c r="E438" s="6" t="s">
        <v>898</v>
      </c>
      <c r="F438" s="7">
        <v>3438598.89</v>
      </c>
      <c r="G438" s="7">
        <f t="shared" si="37"/>
        <v>2376096.38</v>
      </c>
      <c r="H438" s="7"/>
      <c r="I438" s="7"/>
      <c r="J438" s="7"/>
      <c r="K438" s="7">
        <v>2376096.38</v>
      </c>
      <c r="L438" s="7"/>
      <c r="M438" s="7"/>
      <c r="N438" s="7"/>
      <c r="O438" s="7"/>
      <c r="P438" s="7">
        <v>1039.4629629629601</v>
      </c>
      <c r="Q438" s="7">
        <v>103475.38</v>
      </c>
      <c r="R438" s="7"/>
      <c r="S438" s="7"/>
      <c r="T438" s="7">
        <v>138.62584269662901</v>
      </c>
      <c r="U438" s="7">
        <v>562297.14</v>
      </c>
      <c r="V438" s="7"/>
      <c r="W438" s="7"/>
      <c r="X438" s="7">
        <f t="shared" si="38"/>
        <v>331634</v>
      </c>
      <c r="Y438" s="7">
        <f t="shared" si="39"/>
        <v>241688</v>
      </c>
      <c r="Z438" s="7"/>
      <c r="AA438" s="7"/>
      <c r="AB438" s="7"/>
      <c r="AC438" s="7">
        <v>207928</v>
      </c>
      <c r="AD438" s="7"/>
      <c r="AE438" s="7">
        <v>33760</v>
      </c>
      <c r="AF438" s="7"/>
      <c r="AG438" s="7">
        <v>5597</v>
      </c>
      <c r="AH438" s="7">
        <v>66930</v>
      </c>
      <c r="AI438" s="7">
        <v>17419</v>
      </c>
      <c r="AJ438" s="7"/>
      <c r="AK438" s="7"/>
      <c r="AL438" s="7">
        <f t="shared" si="40"/>
        <v>65095.990000000005</v>
      </c>
      <c r="AM438" s="7">
        <f t="shared" si="41"/>
        <v>50848.46</v>
      </c>
      <c r="AN438" s="7"/>
      <c r="AO438" s="7"/>
      <c r="AP438" s="7"/>
      <c r="AQ438" s="7">
        <v>50848.46</v>
      </c>
      <c r="AR438" s="7"/>
      <c r="AS438" s="7"/>
      <c r="AT438" s="7"/>
      <c r="AU438" s="7">
        <v>2214.37</v>
      </c>
      <c r="AV438" s="7"/>
      <c r="AW438" s="7">
        <v>12033.16</v>
      </c>
      <c r="AX438" s="7"/>
      <c r="AY438" s="7"/>
    </row>
    <row r="439" spans="1:51" ht="15.75">
      <c r="A439" s="6">
        <v>1044</v>
      </c>
      <c r="B439" s="6" t="s">
        <v>1431</v>
      </c>
      <c r="C439" s="6" t="str">
        <f t="shared" si="36"/>
        <v>Челябинский городской округ</v>
      </c>
      <c r="D439" s="6">
        <v>751</v>
      </c>
      <c r="E439" s="6" t="s">
        <v>899</v>
      </c>
      <c r="F439" s="7">
        <v>1233539.4099999999</v>
      </c>
      <c r="G439" s="7">
        <f t="shared" si="37"/>
        <v>0</v>
      </c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>
        <f t="shared" si="38"/>
        <v>1233539.4099999999</v>
      </c>
      <c r="Y439" s="7">
        <f t="shared" si="39"/>
        <v>0</v>
      </c>
      <c r="Z439" s="7"/>
      <c r="AA439" s="7"/>
      <c r="AB439" s="7"/>
      <c r="AC439" s="7"/>
      <c r="AD439" s="7"/>
      <c r="AE439" s="7"/>
      <c r="AF439" s="7"/>
      <c r="AG439" s="7"/>
      <c r="AH439" s="7">
        <v>1012258.13</v>
      </c>
      <c r="AI439" s="7">
        <v>221281.28</v>
      </c>
      <c r="AJ439" s="7"/>
      <c r="AK439" s="7"/>
      <c r="AL439" s="7">
        <f t="shared" si="40"/>
        <v>0</v>
      </c>
      <c r="AM439" s="7">
        <f t="shared" si="41"/>
        <v>0</v>
      </c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</row>
    <row r="440" spans="1:51" ht="15.75">
      <c r="A440" s="6">
        <v>1051</v>
      </c>
      <c r="B440" s="6" t="s">
        <v>1431</v>
      </c>
      <c r="C440" s="6" t="str">
        <f t="shared" si="36"/>
        <v>Челябинский городской округ</v>
      </c>
      <c r="D440" s="6">
        <v>752</v>
      </c>
      <c r="E440" s="6" t="s">
        <v>900</v>
      </c>
      <c r="F440" s="7">
        <v>23329</v>
      </c>
      <c r="G440" s="7">
        <f t="shared" si="37"/>
        <v>0</v>
      </c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>
        <f t="shared" si="38"/>
        <v>23329</v>
      </c>
      <c r="Y440" s="7">
        <f t="shared" si="39"/>
        <v>23329</v>
      </c>
      <c r="Z440" s="7"/>
      <c r="AA440" s="7"/>
      <c r="AB440" s="7"/>
      <c r="AC440" s="7"/>
      <c r="AD440" s="7"/>
      <c r="AE440" s="7">
        <v>23329</v>
      </c>
      <c r="AF440" s="7"/>
      <c r="AG440" s="7"/>
      <c r="AH440" s="7"/>
      <c r="AI440" s="7"/>
      <c r="AJ440" s="7"/>
      <c r="AK440" s="7"/>
      <c r="AL440" s="7">
        <f t="shared" si="40"/>
        <v>0</v>
      </c>
      <c r="AM440" s="7">
        <f t="shared" si="41"/>
        <v>0</v>
      </c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</row>
    <row r="441" spans="1:51" ht="15.75">
      <c r="A441" s="6">
        <v>1092</v>
      </c>
      <c r="B441" s="6" t="s">
        <v>1431</v>
      </c>
      <c r="C441" s="6" t="str">
        <f t="shared" si="36"/>
        <v>Челябинский городской округ</v>
      </c>
      <c r="D441" s="6">
        <v>753</v>
      </c>
      <c r="E441" s="6" t="s">
        <v>901</v>
      </c>
      <c r="F441" s="7">
        <v>33191</v>
      </c>
      <c r="G441" s="7">
        <f t="shared" si="37"/>
        <v>0</v>
      </c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>
        <f t="shared" si="38"/>
        <v>33191</v>
      </c>
      <c r="Y441" s="7">
        <f t="shared" si="39"/>
        <v>33191</v>
      </c>
      <c r="Z441" s="7"/>
      <c r="AA441" s="7"/>
      <c r="AB441" s="7"/>
      <c r="AC441" s="7"/>
      <c r="AD441" s="7"/>
      <c r="AE441" s="7">
        <v>33191</v>
      </c>
      <c r="AF441" s="7"/>
      <c r="AG441" s="7"/>
      <c r="AH441" s="7"/>
      <c r="AI441" s="7"/>
      <c r="AJ441" s="7"/>
      <c r="AK441" s="7"/>
      <c r="AL441" s="7">
        <f t="shared" si="40"/>
        <v>0</v>
      </c>
      <c r="AM441" s="7">
        <f t="shared" si="41"/>
        <v>0</v>
      </c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</row>
    <row r="442" spans="1:51" ht="15.75">
      <c r="A442" s="6">
        <v>1094</v>
      </c>
      <c r="B442" s="6" t="s">
        <v>1431</v>
      </c>
      <c r="C442" s="6" t="str">
        <f t="shared" si="36"/>
        <v>Челябинский городской округ</v>
      </c>
      <c r="D442" s="6">
        <v>754</v>
      </c>
      <c r="E442" s="6" t="s">
        <v>902</v>
      </c>
      <c r="F442" s="7">
        <v>662684.57000000007</v>
      </c>
      <c r="G442" s="7">
        <f t="shared" si="37"/>
        <v>0</v>
      </c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>
        <f t="shared" si="38"/>
        <v>662684.57000000007</v>
      </c>
      <c r="Y442" s="7">
        <f t="shared" si="39"/>
        <v>0</v>
      </c>
      <c r="Z442" s="7"/>
      <c r="AA442" s="7"/>
      <c r="AB442" s="7"/>
      <c r="AC442" s="7"/>
      <c r="AD442" s="7"/>
      <c r="AE442" s="7"/>
      <c r="AF442" s="7"/>
      <c r="AG442" s="7"/>
      <c r="AH442" s="7">
        <v>568019.25</v>
      </c>
      <c r="AI442" s="7">
        <v>94665.32</v>
      </c>
      <c r="AJ442" s="7"/>
      <c r="AK442" s="7"/>
      <c r="AL442" s="7">
        <f t="shared" si="40"/>
        <v>0</v>
      </c>
      <c r="AM442" s="7">
        <f t="shared" si="41"/>
        <v>0</v>
      </c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</row>
    <row r="443" spans="1:51" ht="15.75">
      <c r="A443" s="6">
        <v>1121</v>
      </c>
      <c r="B443" s="6" t="s">
        <v>1431</v>
      </c>
      <c r="C443" s="6" t="str">
        <f t="shared" si="36"/>
        <v>Челябинский городской округ</v>
      </c>
      <c r="D443" s="6">
        <v>755</v>
      </c>
      <c r="E443" s="6" t="s">
        <v>903</v>
      </c>
      <c r="F443" s="7">
        <v>738888.53</v>
      </c>
      <c r="G443" s="7">
        <f t="shared" si="37"/>
        <v>0</v>
      </c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>
        <f t="shared" si="38"/>
        <v>738888.53</v>
      </c>
      <c r="Y443" s="7">
        <f t="shared" si="39"/>
        <v>0</v>
      </c>
      <c r="Z443" s="7"/>
      <c r="AA443" s="7"/>
      <c r="AB443" s="7"/>
      <c r="AC443" s="7"/>
      <c r="AD443" s="7"/>
      <c r="AE443" s="7"/>
      <c r="AF443" s="7"/>
      <c r="AG443" s="7"/>
      <c r="AH443" s="7">
        <v>738888.53</v>
      </c>
      <c r="AI443" s="7"/>
      <c r="AJ443" s="7"/>
      <c r="AK443" s="7"/>
      <c r="AL443" s="7">
        <f t="shared" si="40"/>
        <v>0</v>
      </c>
      <c r="AM443" s="7">
        <f t="shared" si="41"/>
        <v>0</v>
      </c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</row>
    <row r="444" spans="1:51" ht="15.75">
      <c r="A444" s="6">
        <v>1137</v>
      </c>
      <c r="B444" s="6" t="s">
        <v>1431</v>
      </c>
      <c r="C444" s="6" t="str">
        <f t="shared" si="36"/>
        <v>Челябинский городской округ</v>
      </c>
      <c r="D444" s="6">
        <v>756</v>
      </c>
      <c r="E444" s="6" t="s">
        <v>904</v>
      </c>
      <c r="F444" s="7">
        <v>4053736.5600000005</v>
      </c>
      <c r="G444" s="7">
        <f t="shared" si="37"/>
        <v>0</v>
      </c>
      <c r="H444" s="7"/>
      <c r="I444" s="7"/>
      <c r="J444" s="7"/>
      <c r="K444" s="7"/>
      <c r="L444" s="7"/>
      <c r="M444" s="7"/>
      <c r="N444" s="7">
        <v>436</v>
      </c>
      <c r="O444" s="7">
        <v>695864.7</v>
      </c>
      <c r="P444" s="7"/>
      <c r="Q444" s="7"/>
      <c r="R444" s="7">
        <v>2425</v>
      </c>
      <c r="S444" s="7">
        <v>3342332.7</v>
      </c>
      <c r="T444" s="7"/>
      <c r="U444" s="7"/>
      <c r="V444" s="7"/>
      <c r="W444" s="7"/>
      <c r="X444" s="7">
        <f t="shared" si="38"/>
        <v>0</v>
      </c>
      <c r="Y444" s="7">
        <f t="shared" si="39"/>
        <v>0</v>
      </c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>
        <f t="shared" si="40"/>
        <v>15539.16</v>
      </c>
      <c r="AM444" s="7">
        <f t="shared" si="41"/>
        <v>0</v>
      </c>
      <c r="AN444" s="7"/>
      <c r="AO444" s="7"/>
      <c r="AP444" s="7"/>
      <c r="AQ444" s="7"/>
      <c r="AR444" s="7"/>
      <c r="AS444" s="7"/>
      <c r="AT444" s="7">
        <v>5977.24</v>
      </c>
      <c r="AU444" s="7"/>
      <c r="AV444" s="7">
        <v>9561.92</v>
      </c>
      <c r="AW444" s="7"/>
      <c r="AX444" s="7"/>
      <c r="AY444" s="7"/>
    </row>
    <row r="445" spans="1:51" ht="15.75">
      <c r="A445" s="6">
        <v>1150</v>
      </c>
      <c r="B445" s="6" t="s">
        <v>1431</v>
      </c>
      <c r="C445" s="6" t="str">
        <f t="shared" si="36"/>
        <v>Челябинский городской округ</v>
      </c>
      <c r="D445" s="6">
        <v>757</v>
      </c>
      <c r="E445" s="6" t="s">
        <v>905</v>
      </c>
      <c r="F445" s="7">
        <v>7036191.7000000002</v>
      </c>
      <c r="G445" s="7">
        <f t="shared" si="37"/>
        <v>0</v>
      </c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>
        <v>6157</v>
      </c>
      <c r="S445" s="7">
        <v>6980160</v>
      </c>
      <c r="T445" s="7"/>
      <c r="U445" s="7"/>
      <c r="V445" s="7"/>
      <c r="W445" s="7"/>
      <c r="X445" s="7">
        <f t="shared" si="38"/>
        <v>22168.94</v>
      </c>
      <c r="Y445" s="7">
        <f t="shared" si="39"/>
        <v>0</v>
      </c>
      <c r="Z445" s="7"/>
      <c r="AA445" s="7"/>
      <c r="AB445" s="7"/>
      <c r="AC445" s="7"/>
      <c r="AD445" s="7"/>
      <c r="AE445" s="7"/>
      <c r="AF445" s="7"/>
      <c r="AG445" s="7"/>
      <c r="AH445" s="7">
        <v>22168.94</v>
      </c>
      <c r="AI445" s="7"/>
      <c r="AJ445" s="7"/>
      <c r="AK445" s="7"/>
      <c r="AL445" s="7">
        <f t="shared" si="40"/>
        <v>33862.76</v>
      </c>
      <c r="AM445" s="7">
        <f t="shared" si="41"/>
        <v>0</v>
      </c>
      <c r="AN445" s="7"/>
      <c r="AO445" s="7"/>
      <c r="AP445" s="7"/>
      <c r="AQ445" s="7"/>
      <c r="AR445" s="7"/>
      <c r="AS445" s="7"/>
      <c r="AT445" s="7"/>
      <c r="AU445" s="7"/>
      <c r="AV445" s="7">
        <v>33862.76</v>
      </c>
      <c r="AW445" s="7"/>
      <c r="AX445" s="7"/>
      <c r="AY445" s="7"/>
    </row>
    <row r="446" spans="1:51" ht="15.75">
      <c r="A446" s="6">
        <v>1151</v>
      </c>
      <c r="B446" s="6" t="s">
        <v>1431</v>
      </c>
      <c r="C446" s="6" t="str">
        <f t="shared" si="36"/>
        <v>Челябинский городской округ</v>
      </c>
      <c r="D446" s="6">
        <v>758</v>
      </c>
      <c r="E446" s="6" t="s">
        <v>906</v>
      </c>
      <c r="F446" s="7">
        <v>2877216.9</v>
      </c>
      <c r="G446" s="7">
        <f t="shared" si="37"/>
        <v>0</v>
      </c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>
        <v>1176</v>
      </c>
      <c r="S446" s="7">
        <v>2850320</v>
      </c>
      <c r="T446" s="7"/>
      <c r="U446" s="7"/>
      <c r="V446" s="7"/>
      <c r="W446" s="7"/>
      <c r="X446" s="7">
        <f t="shared" si="38"/>
        <v>17580.75</v>
      </c>
      <c r="Y446" s="7">
        <f t="shared" si="39"/>
        <v>0</v>
      </c>
      <c r="Z446" s="7"/>
      <c r="AA446" s="7"/>
      <c r="AB446" s="7"/>
      <c r="AC446" s="7"/>
      <c r="AD446" s="7"/>
      <c r="AE446" s="7"/>
      <c r="AF446" s="7"/>
      <c r="AG446" s="7"/>
      <c r="AH446" s="7">
        <v>17580.75</v>
      </c>
      <c r="AI446" s="7"/>
      <c r="AJ446" s="7"/>
      <c r="AK446" s="7"/>
      <c r="AL446" s="7">
        <f t="shared" si="40"/>
        <v>9316.15</v>
      </c>
      <c r="AM446" s="7">
        <f t="shared" si="41"/>
        <v>0</v>
      </c>
      <c r="AN446" s="7"/>
      <c r="AO446" s="7"/>
      <c r="AP446" s="7"/>
      <c r="AQ446" s="7"/>
      <c r="AR446" s="7"/>
      <c r="AS446" s="7"/>
      <c r="AT446" s="7"/>
      <c r="AU446" s="7"/>
      <c r="AV446" s="7">
        <v>9316.15</v>
      </c>
      <c r="AW446" s="7"/>
      <c r="AX446" s="7"/>
      <c r="AY446" s="7"/>
    </row>
    <row r="447" spans="1:51" ht="15.75">
      <c r="A447" s="6">
        <v>1243</v>
      </c>
      <c r="B447" s="6" t="s">
        <v>1431</v>
      </c>
      <c r="C447" s="6" t="str">
        <f t="shared" si="36"/>
        <v>Челябинский городской округ</v>
      </c>
      <c r="D447" s="6">
        <v>759</v>
      </c>
      <c r="E447" s="6" t="s">
        <v>907</v>
      </c>
      <c r="F447" s="7">
        <v>58903.880000000005</v>
      </c>
      <c r="G447" s="7">
        <f t="shared" si="37"/>
        <v>0</v>
      </c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>
        <f t="shared" si="38"/>
        <v>58903.880000000005</v>
      </c>
      <c r="Y447" s="7">
        <f t="shared" si="39"/>
        <v>0</v>
      </c>
      <c r="Z447" s="7"/>
      <c r="AA447" s="7"/>
      <c r="AB447" s="7"/>
      <c r="AC447" s="7"/>
      <c r="AD447" s="7"/>
      <c r="AE447" s="7"/>
      <c r="AF447" s="7"/>
      <c r="AG447" s="7"/>
      <c r="AH447" s="7">
        <v>28602.22</v>
      </c>
      <c r="AI447" s="7">
        <v>30301.66</v>
      </c>
      <c r="AJ447" s="7"/>
      <c r="AK447" s="7"/>
      <c r="AL447" s="7">
        <f t="shared" si="40"/>
        <v>0</v>
      </c>
      <c r="AM447" s="7">
        <f t="shared" si="41"/>
        <v>0</v>
      </c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</row>
    <row r="448" spans="1:51" ht="15.75">
      <c r="A448" s="6">
        <v>1245</v>
      </c>
      <c r="B448" s="6" t="s">
        <v>1431</v>
      </c>
      <c r="C448" s="6" t="str">
        <f t="shared" si="36"/>
        <v>Челябинский городской округ</v>
      </c>
      <c r="D448" s="6">
        <v>760</v>
      </c>
      <c r="E448" s="6" t="s">
        <v>908</v>
      </c>
      <c r="F448" s="7">
        <v>2794196.9</v>
      </c>
      <c r="G448" s="7">
        <f t="shared" si="37"/>
        <v>0</v>
      </c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>
        <f t="shared" si="38"/>
        <v>2794196.9</v>
      </c>
      <c r="Y448" s="7">
        <f t="shared" si="39"/>
        <v>0</v>
      </c>
      <c r="Z448" s="7"/>
      <c r="AA448" s="7"/>
      <c r="AB448" s="7"/>
      <c r="AC448" s="7"/>
      <c r="AD448" s="7"/>
      <c r="AE448" s="7"/>
      <c r="AF448" s="7">
        <v>911438.3</v>
      </c>
      <c r="AG448" s="7"/>
      <c r="AH448" s="7">
        <v>1638025.18</v>
      </c>
      <c r="AI448" s="7">
        <v>244733.42</v>
      </c>
      <c r="AJ448" s="7"/>
      <c r="AK448" s="7"/>
      <c r="AL448" s="7">
        <f t="shared" si="40"/>
        <v>0</v>
      </c>
      <c r="AM448" s="7">
        <f t="shared" si="41"/>
        <v>0</v>
      </c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</row>
    <row r="449" spans="1:51" ht="15.75">
      <c r="A449" s="6">
        <v>1357</v>
      </c>
      <c r="B449" s="6" t="s">
        <v>1431</v>
      </c>
      <c r="C449" s="6" t="str">
        <f t="shared" si="36"/>
        <v>Челябинский городской округ</v>
      </c>
      <c r="D449" s="6">
        <v>761</v>
      </c>
      <c r="E449" s="6" t="s">
        <v>909</v>
      </c>
      <c r="F449" s="7">
        <v>2981692.6100000003</v>
      </c>
      <c r="G449" s="7">
        <f t="shared" si="37"/>
        <v>0</v>
      </c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>
        <f t="shared" si="38"/>
        <v>2981692.6100000003</v>
      </c>
      <c r="Y449" s="7">
        <f t="shared" si="39"/>
        <v>0</v>
      </c>
      <c r="Z449" s="7"/>
      <c r="AA449" s="7"/>
      <c r="AB449" s="7"/>
      <c r="AC449" s="7"/>
      <c r="AD449" s="7"/>
      <c r="AE449" s="7"/>
      <c r="AF449" s="7"/>
      <c r="AG449" s="7"/>
      <c r="AH449" s="7">
        <v>2438957.7200000002</v>
      </c>
      <c r="AI449" s="7">
        <v>542734.89</v>
      </c>
      <c r="AJ449" s="7"/>
      <c r="AK449" s="7"/>
      <c r="AL449" s="7">
        <f t="shared" si="40"/>
        <v>0</v>
      </c>
      <c r="AM449" s="7">
        <f t="shared" si="41"/>
        <v>0</v>
      </c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</row>
    <row r="450" spans="1:51" ht="15.75">
      <c r="A450" s="6">
        <v>1360</v>
      </c>
      <c r="B450" s="6" t="s">
        <v>1431</v>
      </c>
      <c r="C450" s="6" t="str">
        <f t="shared" si="36"/>
        <v>Челябинский городской округ</v>
      </c>
      <c r="D450" s="6">
        <v>762</v>
      </c>
      <c r="E450" s="6" t="s">
        <v>910</v>
      </c>
      <c r="F450" s="7">
        <v>244918.79</v>
      </c>
      <c r="G450" s="7">
        <f t="shared" si="37"/>
        <v>0</v>
      </c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>
        <v>227747</v>
      </c>
      <c r="W450" s="7"/>
      <c r="X450" s="7">
        <f t="shared" si="38"/>
        <v>12298</v>
      </c>
      <c r="Y450" s="7">
        <f t="shared" si="39"/>
        <v>0</v>
      </c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>
        <v>12298</v>
      </c>
      <c r="AK450" s="7"/>
      <c r="AL450" s="7">
        <f t="shared" si="40"/>
        <v>4873.79</v>
      </c>
      <c r="AM450" s="7">
        <f t="shared" si="41"/>
        <v>0</v>
      </c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>
        <v>4873.79</v>
      </c>
      <c r="AY450" s="7"/>
    </row>
    <row r="451" spans="1:51" ht="15.75">
      <c r="A451" s="6">
        <v>1362</v>
      </c>
      <c r="B451" s="6" t="s">
        <v>1431</v>
      </c>
      <c r="C451" s="6" t="str">
        <f t="shared" si="36"/>
        <v>Челябинский городской округ</v>
      </c>
      <c r="D451" s="6">
        <v>763</v>
      </c>
      <c r="E451" s="6" t="s">
        <v>911</v>
      </c>
      <c r="F451" s="7">
        <v>1496941.62</v>
      </c>
      <c r="G451" s="7">
        <f t="shared" si="37"/>
        <v>1465578.25</v>
      </c>
      <c r="H451" s="7">
        <v>344023</v>
      </c>
      <c r="I451" s="7">
        <v>98350</v>
      </c>
      <c r="J451" s="7">
        <v>131402.25</v>
      </c>
      <c r="K451" s="7">
        <v>891803</v>
      </c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>
        <f t="shared" si="38"/>
        <v>0</v>
      </c>
      <c r="Y451" s="7">
        <f t="shared" si="39"/>
        <v>0</v>
      </c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>
        <f t="shared" si="40"/>
        <v>31363.370000000003</v>
      </c>
      <c r="AM451" s="7">
        <f t="shared" si="41"/>
        <v>31363.370000000003</v>
      </c>
      <c r="AN451" s="7">
        <v>7362.09</v>
      </c>
      <c r="AO451" s="7">
        <v>2104.69</v>
      </c>
      <c r="AP451" s="7">
        <v>2812.01</v>
      </c>
      <c r="AQ451" s="7">
        <v>19084.580000000002</v>
      </c>
      <c r="AR451" s="7"/>
      <c r="AS451" s="7"/>
      <c r="AT451" s="7"/>
      <c r="AU451" s="7"/>
      <c r="AV451" s="7"/>
      <c r="AW451" s="7"/>
      <c r="AX451" s="7"/>
      <c r="AY451" s="7"/>
    </row>
    <row r="452" spans="1:51" ht="15.75">
      <c r="A452" s="6">
        <v>1426</v>
      </c>
      <c r="B452" s="6" t="s">
        <v>1431</v>
      </c>
      <c r="C452" s="6" t="str">
        <f t="shared" si="36"/>
        <v>Челябинский городской округ</v>
      </c>
      <c r="D452" s="6">
        <v>764</v>
      </c>
      <c r="E452" s="6" t="s">
        <v>912</v>
      </c>
      <c r="F452" s="7">
        <v>2896099.8200000003</v>
      </c>
      <c r="G452" s="7">
        <f t="shared" si="37"/>
        <v>0</v>
      </c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>
        <v>3284</v>
      </c>
      <c r="S452" s="7">
        <v>1995318.86</v>
      </c>
      <c r="T452" s="7">
        <v>159</v>
      </c>
      <c r="U452" s="7">
        <v>391912.21</v>
      </c>
      <c r="V452" s="7"/>
      <c r="W452" s="7"/>
      <c r="X452" s="7">
        <f t="shared" si="38"/>
        <v>503499.64999999997</v>
      </c>
      <c r="Y452" s="7">
        <f t="shared" si="39"/>
        <v>0</v>
      </c>
      <c r="Z452" s="7"/>
      <c r="AA452" s="7"/>
      <c r="AB452" s="7"/>
      <c r="AC452" s="7"/>
      <c r="AD452" s="7"/>
      <c r="AE452" s="7"/>
      <c r="AF452" s="7"/>
      <c r="AG452" s="7"/>
      <c r="AH452" s="7">
        <v>377079.17</v>
      </c>
      <c r="AI452" s="7">
        <v>126420.48</v>
      </c>
      <c r="AJ452" s="7"/>
      <c r="AK452" s="7"/>
      <c r="AL452" s="7">
        <f t="shared" si="40"/>
        <v>5369.1</v>
      </c>
      <c r="AM452" s="7">
        <f t="shared" si="41"/>
        <v>0</v>
      </c>
      <c r="AN452" s="7"/>
      <c r="AO452" s="7"/>
      <c r="AP452" s="7"/>
      <c r="AQ452" s="7"/>
      <c r="AR452" s="7"/>
      <c r="AS452" s="7"/>
      <c r="AT452" s="7"/>
      <c r="AU452" s="7"/>
      <c r="AV452" s="7">
        <v>3354.81</v>
      </c>
      <c r="AW452" s="7">
        <v>2014.29</v>
      </c>
      <c r="AX452" s="7"/>
      <c r="AY452" s="7"/>
    </row>
    <row r="453" spans="1:51" ht="15.75">
      <c r="A453" s="6">
        <v>1512</v>
      </c>
      <c r="B453" s="6" t="s">
        <v>1431</v>
      </c>
      <c r="C453" s="6" t="str">
        <f t="shared" si="36"/>
        <v>Челябинский городской округ</v>
      </c>
      <c r="D453" s="6">
        <v>765</v>
      </c>
      <c r="E453" s="6" t="s">
        <v>913</v>
      </c>
      <c r="F453" s="7">
        <v>1907509.06</v>
      </c>
      <c r="G453" s="7">
        <f t="shared" si="37"/>
        <v>0</v>
      </c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>
        <v>1626</v>
      </c>
      <c r="S453" s="7">
        <v>1902667.79</v>
      </c>
      <c r="T453" s="7"/>
      <c r="U453" s="7"/>
      <c r="V453" s="7"/>
      <c r="W453" s="7"/>
      <c r="X453" s="7">
        <f t="shared" si="38"/>
        <v>0</v>
      </c>
      <c r="Y453" s="7">
        <f t="shared" si="39"/>
        <v>0</v>
      </c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>
        <f t="shared" si="40"/>
        <v>4841.2700000000004</v>
      </c>
      <c r="AM453" s="7">
        <f t="shared" si="41"/>
        <v>0</v>
      </c>
      <c r="AN453" s="7"/>
      <c r="AO453" s="7"/>
      <c r="AP453" s="7"/>
      <c r="AQ453" s="7"/>
      <c r="AR453" s="7"/>
      <c r="AS453" s="7"/>
      <c r="AT453" s="7"/>
      <c r="AU453" s="7"/>
      <c r="AV453" s="7">
        <v>4841.2700000000004</v>
      </c>
      <c r="AW453" s="7"/>
      <c r="AX453" s="7"/>
      <c r="AY453" s="7"/>
    </row>
    <row r="454" spans="1:51" ht="15.75">
      <c r="A454" s="6">
        <v>1591</v>
      </c>
      <c r="B454" s="6" t="s">
        <v>1431</v>
      </c>
      <c r="C454" s="6" t="str">
        <f t="shared" si="36"/>
        <v>Челябинский городской округ</v>
      </c>
      <c r="D454" s="6">
        <v>766</v>
      </c>
      <c r="E454" s="6" t="s">
        <v>914</v>
      </c>
      <c r="F454" s="7">
        <v>3661533.71</v>
      </c>
      <c r="G454" s="7">
        <f t="shared" si="37"/>
        <v>0</v>
      </c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>
        <v>2050</v>
      </c>
      <c r="S454" s="7">
        <v>3655430.02</v>
      </c>
      <c r="T454" s="7"/>
      <c r="U454" s="7"/>
      <c r="V454" s="7"/>
      <c r="W454" s="7"/>
      <c r="X454" s="7">
        <f t="shared" si="38"/>
        <v>0</v>
      </c>
      <c r="Y454" s="7">
        <f t="shared" si="39"/>
        <v>0</v>
      </c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>
        <f t="shared" si="40"/>
        <v>6103.69</v>
      </c>
      <c r="AM454" s="7">
        <f t="shared" si="41"/>
        <v>0</v>
      </c>
      <c r="AN454" s="7"/>
      <c r="AO454" s="7"/>
      <c r="AP454" s="7"/>
      <c r="AQ454" s="7"/>
      <c r="AR454" s="7"/>
      <c r="AS454" s="7"/>
      <c r="AT454" s="7"/>
      <c r="AU454" s="7"/>
      <c r="AV454" s="7">
        <v>6103.69</v>
      </c>
      <c r="AW454" s="7"/>
      <c r="AX454" s="7"/>
      <c r="AY454" s="7"/>
    </row>
    <row r="455" spans="1:51" ht="15.75">
      <c r="A455" s="6">
        <v>1624</v>
      </c>
      <c r="B455" s="6" t="s">
        <v>1431</v>
      </c>
      <c r="C455" s="6" t="str">
        <f t="shared" si="36"/>
        <v>Челябинский городской округ</v>
      </c>
      <c r="D455" s="6">
        <v>767</v>
      </c>
      <c r="E455" s="6" t="s">
        <v>915</v>
      </c>
      <c r="F455" s="7">
        <v>62495</v>
      </c>
      <c r="G455" s="7">
        <f t="shared" si="37"/>
        <v>0</v>
      </c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>
        <f t="shared" si="38"/>
        <v>62495</v>
      </c>
      <c r="Y455" s="7">
        <f t="shared" si="39"/>
        <v>62495</v>
      </c>
      <c r="Z455" s="7"/>
      <c r="AA455" s="7"/>
      <c r="AB455" s="7"/>
      <c r="AC455" s="7"/>
      <c r="AD455" s="7"/>
      <c r="AE455" s="7">
        <v>62495</v>
      </c>
      <c r="AF455" s="7"/>
      <c r="AG455" s="7"/>
      <c r="AH455" s="7"/>
      <c r="AI455" s="7"/>
      <c r="AJ455" s="7"/>
      <c r="AK455" s="7"/>
      <c r="AL455" s="7">
        <f t="shared" si="40"/>
        <v>0</v>
      </c>
      <c r="AM455" s="7">
        <f t="shared" si="41"/>
        <v>0</v>
      </c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</row>
    <row r="456" spans="1:51" ht="15.75">
      <c r="A456" s="6">
        <v>1700</v>
      </c>
      <c r="B456" s="6" t="s">
        <v>1431</v>
      </c>
      <c r="C456" s="6" t="str">
        <f t="shared" si="36"/>
        <v>Челябинский городской округ</v>
      </c>
      <c r="D456" s="6">
        <v>768</v>
      </c>
      <c r="E456" s="6" t="s">
        <v>916</v>
      </c>
      <c r="F456" s="7">
        <v>809554.52</v>
      </c>
      <c r="G456" s="7">
        <f t="shared" si="37"/>
        <v>0</v>
      </c>
      <c r="H456" s="7"/>
      <c r="I456" s="7"/>
      <c r="J456" s="7"/>
      <c r="K456" s="7"/>
      <c r="L456" s="7"/>
      <c r="M456" s="7"/>
      <c r="N456" s="7"/>
      <c r="O456" s="7"/>
      <c r="P456" s="7">
        <v>722.50185185185205</v>
      </c>
      <c r="Q456" s="7">
        <v>152301.42000000001</v>
      </c>
      <c r="R456" s="7"/>
      <c r="S456" s="7"/>
      <c r="T456" s="7">
        <v>168</v>
      </c>
      <c r="U456" s="7">
        <v>559006.12</v>
      </c>
      <c r="V456" s="7"/>
      <c r="W456" s="7"/>
      <c r="X456" s="7">
        <f t="shared" si="38"/>
        <v>83025</v>
      </c>
      <c r="Y456" s="7">
        <f t="shared" si="39"/>
        <v>33950</v>
      </c>
      <c r="Z456" s="7"/>
      <c r="AA456" s="7"/>
      <c r="AB456" s="7"/>
      <c r="AC456" s="7"/>
      <c r="AD456" s="7"/>
      <c r="AE456" s="7">
        <v>33950</v>
      </c>
      <c r="AF456" s="7"/>
      <c r="AG456" s="7">
        <v>9875</v>
      </c>
      <c r="AH456" s="7"/>
      <c r="AI456" s="7">
        <v>39200</v>
      </c>
      <c r="AJ456" s="7"/>
      <c r="AK456" s="7"/>
      <c r="AL456" s="7">
        <f t="shared" si="40"/>
        <v>15221.98</v>
      </c>
      <c r="AM456" s="7">
        <f t="shared" si="41"/>
        <v>0</v>
      </c>
      <c r="AN456" s="7"/>
      <c r="AO456" s="7"/>
      <c r="AP456" s="7"/>
      <c r="AQ456" s="7"/>
      <c r="AR456" s="7"/>
      <c r="AS456" s="7"/>
      <c r="AT456" s="7"/>
      <c r="AU456" s="7">
        <v>3259.25</v>
      </c>
      <c r="AV456" s="7"/>
      <c r="AW456" s="7">
        <v>11962.73</v>
      </c>
      <c r="AX456" s="7"/>
      <c r="AY456" s="7"/>
    </row>
    <row r="457" spans="1:51" ht="15.75">
      <c r="A457" s="6">
        <v>1703</v>
      </c>
      <c r="B457" s="6" t="s">
        <v>1431</v>
      </c>
      <c r="C457" s="6" t="str">
        <f t="shared" ref="C457:C520" si="42">IF(LEN(D457)&gt;4,D457,C456)</f>
        <v>Челябинский городской округ</v>
      </c>
      <c r="D457" s="6">
        <v>769</v>
      </c>
      <c r="E457" s="6" t="s">
        <v>917</v>
      </c>
      <c r="F457" s="7">
        <v>124928.11000000002</v>
      </c>
      <c r="G457" s="7">
        <f t="shared" ref="G457:G520" si="43">H457+I457+J457+K457+L457+M457</f>
        <v>0</v>
      </c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>
        <f t="shared" ref="X457:X520" si="44">Y457+AF457+AG457+AH457+AI457+AJ457+AK457</f>
        <v>124928.11000000002</v>
      </c>
      <c r="Y457" s="7">
        <f t="shared" ref="Y457:Y520" si="45">Z457+AA457+AB457+AC457+AD457+AE457</f>
        <v>72303.55</v>
      </c>
      <c r="Z457" s="7">
        <v>15298.64</v>
      </c>
      <c r="AA457" s="7">
        <v>13397.92</v>
      </c>
      <c r="AB457" s="7">
        <v>13487.92</v>
      </c>
      <c r="AC457" s="7">
        <v>16631.150000000001</v>
      </c>
      <c r="AD457" s="7">
        <v>13487.92</v>
      </c>
      <c r="AE457" s="7"/>
      <c r="AF457" s="7"/>
      <c r="AG457" s="7">
        <v>17846.11</v>
      </c>
      <c r="AH457" s="7"/>
      <c r="AI457" s="7">
        <v>16582.82</v>
      </c>
      <c r="AJ457" s="7"/>
      <c r="AK457" s="7">
        <v>18195.63</v>
      </c>
      <c r="AL457" s="7">
        <f t="shared" ref="AL457:AL520" si="46">AM457+AT457+AU457+AV457+AW457+AX457+AY457</f>
        <v>0</v>
      </c>
      <c r="AM457" s="7">
        <f t="shared" ref="AM457:AM520" si="47">AN457+AO457+AP457+AQ457+AR457+AS457</f>
        <v>0</v>
      </c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</row>
    <row r="458" spans="1:51" ht="15.75">
      <c r="A458" s="6">
        <v>1731</v>
      </c>
      <c r="B458" s="6" t="s">
        <v>1431</v>
      </c>
      <c r="C458" s="6" t="str">
        <f t="shared" si="42"/>
        <v>Челябинский городской округ</v>
      </c>
      <c r="D458" s="6">
        <v>770</v>
      </c>
      <c r="E458" s="6" t="s">
        <v>918</v>
      </c>
      <c r="F458" s="7">
        <v>42939.46</v>
      </c>
      <c r="G458" s="7">
        <f t="shared" si="43"/>
        <v>0</v>
      </c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>
        <f t="shared" si="44"/>
        <v>42939.46</v>
      </c>
      <c r="Y458" s="7">
        <f t="shared" si="45"/>
        <v>42939.46</v>
      </c>
      <c r="Z458" s="7"/>
      <c r="AA458" s="7"/>
      <c r="AB458" s="7"/>
      <c r="AC458" s="7"/>
      <c r="AD458" s="7"/>
      <c r="AE458" s="7">
        <v>42939.46</v>
      </c>
      <c r="AF458" s="7"/>
      <c r="AG458" s="7"/>
      <c r="AH458" s="7"/>
      <c r="AI458" s="7"/>
      <c r="AJ458" s="7"/>
      <c r="AK458" s="7"/>
      <c r="AL458" s="7">
        <f t="shared" si="46"/>
        <v>0</v>
      </c>
      <c r="AM458" s="7">
        <f t="shared" si="47"/>
        <v>0</v>
      </c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</row>
    <row r="459" spans="1:51" ht="15.75">
      <c r="A459" s="6">
        <v>1869</v>
      </c>
      <c r="B459" s="6" t="s">
        <v>1431</v>
      </c>
      <c r="C459" s="6" t="str">
        <f t="shared" si="42"/>
        <v>Челябинский городской округ</v>
      </c>
      <c r="D459" s="6">
        <v>771</v>
      </c>
      <c r="E459" s="6" t="s">
        <v>919</v>
      </c>
      <c r="F459" s="7">
        <v>2908982.0600000005</v>
      </c>
      <c r="G459" s="7">
        <f t="shared" si="43"/>
        <v>0</v>
      </c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>
        <v>2518</v>
      </c>
      <c r="S459" s="7">
        <v>2125393.96</v>
      </c>
      <c r="T459" s="7">
        <v>126</v>
      </c>
      <c r="U459" s="7">
        <v>302056.03000000003</v>
      </c>
      <c r="V459" s="7"/>
      <c r="W459" s="7"/>
      <c r="X459" s="7">
        <f t="shared" si="44"/>
        <v>477820.28</v>
      </c>
      <c r="Y459" s="7">
        <f t="shared" si="45"/>
        <v>0</v>
      </c>
      <c r="Z459" s="7"/>
      <c r="AA459" s="7"/>
      <c r="AB459" s="7"/>
      <c r="AC459" s="7"/>
      <c r="AD459" s="7"/>
      <c r="AE459" s="7"/>
      <c r="AF459" s="7"/>
      <c r="AG459" s="7"/>
      <c r="AH459" s="7">
        <v>368917.7</v>
      </c>
      <c r="AI459" s="7">
        <v>108902.58</v>
      </c>
      <c r="AJ459" s="7"/>
      <c r="AK459" s="7"/>
      <c r="AL459" s="7">
        <f t="shared" si="46"/>
        <v>3711.79</v>
      </c>
      <c r="AM459" s="7">
        <f t="shared" si="47"/>
        <v>0</v>
      </c>
      <c r="AN459" s="7"/>
      <c r="AO459" s="7"/>
      <c r="AP459" s="7"/>
      <c r="AQ459" s="7"/>
      <c r="AR459" s="7"/>
      <c r="AS459" s="7"/>
      <c r="AT459" s="7"/>
      <c r="AU459" s="7"/>
      <c r="AV459" s="7">
        <v>2259.23</v>
      </c>
      <c r="AW459" s="7">
        <v>1452.56</v>
      </c>
      <c r="AX459" s="7"/>
      <c r="AY459" s="7"/>
    </row>
    <row r="460" spans="1:51" ht="15.75">
      <c r="A460" s="6">
        <v>1965</v>
      </c>
      <c r="B460" s="6" t="s">
        <v>1431</v>
      </c>
      <c r="C460" s="6" t="str">
        <f t="shared" si="42"/>
        <v>Челябинский городской округ</v>
      </c>
      <c r="D460" s="6">
        <v>772</v>
      </c>
      <c r="E460" s="6" t="s">
        <v>920</v>
      </c>
      <c r="F460" s="7">
        <v>46847</v>
      </c>
      <c r="G460" s="7">
        <f t="shared" si="43"/>
        <v>0</v>
      </c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>
        <f t="shared" si="44"/>
        <v>46847</v>
      </c>
      <c r="Y460" s="7">
        <f t="shared" si="45"/>
        <v>46847</v>
      </c>
      <c r="Z460" s="7"/>
      <c r="AA460" s="7"/>
      <c r="AB460" s="7"/>
      <c r="AC460" s="7"/>
      <c r="AD460" s="7"/>
      <c r="AE460" s="7">
        <v>46847</v>
      </c>
      <c r="AF460" s="7"/>
      <c r="AG460" s="7"/>
      <c r="AH460" s="7"/>
      <c r="AI460" s="7"/>
      <c r="AJ460" s="7"/>
      <c r="AK460" s="7"/>
      <c r="AL460" s="7">
        <f t="shared" si="46"/>
        <v>0</v>
      </c>
      <c r="AM460" s="7">
        <f t="shared" si="47"/>
        <v>0</v>
      </c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</row>
    <row r="461" spans="1:51" ht="15.75">
      <c r="A461" s="6">
        <v>2002</v>
      </c>
      <c r="B461" s="6" t="s">
        <v>1431</v>
      </c>
      <c r="C461" s="6" t="str">
        <f t="shared" si="42"/>
        <v>Челябинский городской округ</v>
      </c>
      <c r="D461" s="6">
        <v>773</v>
      </c>
      <c r="E461" s="6" t="s">
        <v>921</v>
      </c>
      <c r="F461" s="7">
        <v>2467704.79</v>
      </c>
      <c r="G461" s="7">
        <f t="shared" si="43"/>
        <v>0</v>
      </c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>
        <v>2726.1</v>
      </c>
      <c r="S461" s="7">
        <v>2458523.63</v>
      </c>
      <c r="T461" s="7"/>
      <c r="U461" s="7"/>
      <c r="V461" s="7"/>
      <c r="W461" s="7"/>
      <c r="X461" s="7">
        <f t="shared" si="44"/>
        <v>0</v>
      </c>
      <c r="Y461" s="7">
        <f t="shared" si="45"/>
        <v>0</v>
      </c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>
        <f t="shared" si="46"/>
        <v>9181.16</v>
      </c>
      <c r="AM461" s="7">
        <f t="shared" si="47"/>
        <v>0</v>
      </c>
      <c r="AN461" s="7"/>
      <c r="AO461" s="7"/>
      <c r="AP461" s="7"/>
      <c r="AQ461" s="7"/>
      <c r="AR461" s="7"/>
      <c r="AS461" s="7"/>
      <c r="AT461" s="7"/>
      <c r="AU461" s="7"/>
      <c r="AV461" s="7">
        <v>9181.16</v>
      </c>
      <c r="AW461" s="7"/>
      <c r="AX461" s="7"/>
      <c r="AY461" s="7"/>
    </row>
    <row r="462" spans="1:51" ht="15.75">
      <c r="A462" s="6">
        <v>2006</v>
      </c>
      <c r="B462" s="6" t="s">
        <v>1431</v>
      </c>
      <c r="C462" s="6" t="str">
        <f t="shared" si="42"/>
        <v>Челябинский городской округ</v>
      </c>
      <c r="D462" s="6">
        <v>774</v>
      </c>
      <c r="E462" s="6" t="s">
        <v>922</v>
      </c>
      <c r="F462" s="7">
        <v>5312568.3999999994</v>
      </c>
      <c r="G462" s="7">
        <f t="shared" si="43"/>
        <v>0</v>
      </c>
      <c r="H462" s="7"/>
      <c r="I462" s="7"/>
      <c r="J462" s="7"/>
      <c r="K462" s="7"/>
      <c r="L462" s="7"/>
      <c r="M462" s="7"/>
      <c r="N462" s="7"/>
      <c r="O462" s="7"/>
      <c r="P462" s="7">
        <v>781.24259259259304</v>
      </c>
      <c r="Q462" s="7">
        <v>341790.54</v>
      </c>
      <c r="R462" s="7">
        <v>4244.55229357798</v>
      </c>
      <c r="S462" s="7">
        <v>4064371.94</v>
      </c>
      <c r="T462" s="7">
        <v>178.569662921348</v>
      </c>
      <c r="U462" s="7">
        <v>399034.7</v>
      </c>
      <c r="V462" s="7"/>
      <c r="W462" s="7"/>
      <c r="X462" s="7">
        <f t="shared" si="44"/>
        <v>404540</v>
      </c>
      <c r="Y462" s="7">
        <f t="shared" si="45"/>
        <v>74634</v>
      </c>
      <c r="Z462" s="7"/>
      <c r="AA462" s="7"/>
      <c r="AB462" s="7"/>
      <c r="AC462" s="7"/>
      <c r="AD462" s="7"/>
      <c r="AE462" s="7">
        <v>74634</v>
      </c>
      <c r="AF462" s="7"/>
      <c r="AG462" s="7">
        <v>17261</v>
      </c>
      <c r="AH462" s="7">
        <v>279911</v>
      </c>
      <c r="AI462" s="7">
        <v>32734</v>
      </c>
      <c r="AJ462" s="7"/>
      <c r="AK462" s="7"/>
      <c r="AL462" s="7">
        <f t="shared" si="46"/>
        <v>102831.22</v>
      </c>
      <c r="AM462" s="7">
        <f t="shared" si="47"/>
        <v>0</v>
      </c>
      <c r="AN462" s="7"/>
      <c r="AO462" s="7"/>
      <c r="AP462" s="7"/>
      <c r="AQ462" s="7"/>
      <c r="AR462" s="7"/>
      <c r="AS462" s="7"/>
      <c r="AT462" s="7"/>
      <c r="AU462" s="7">
        <v>7314.32</v>
      </c>
      <c r="AV462" s="7">
        <v>86977.56</v>
      </c>
      <c r="AW462" s="7">
        <v>8539.34</v>
      </c>
      <c r="AX462" s="7"/>
      <c r="AY462" s="7"/>
    </row>
    <row r="463" spans="1:51" ht="15.75">
      <c r="A463" s="6">
        <v>2009</v>
      </c>
      <c r="B463" s="6" t="s">
        <v>1431</v>
      </c>
      <c r="C463" s="6" t="str">
        <f t="shared" si="42"/>
        <v>Челябинский городской округ</v>
      </c>
      <c r="D463" s="6">
        <v>775</v>
      </c>
      <c r="E463" s="6" t="s">
        <v>923</v>
      </c>
      <c r="F463" s="7">
        <v>14221317.25</v>
      </c>
      <c r="G463" s="7">
        <f t="shared" si="43"/>
        <v>0</v>
      </c>
      <c r="H463" s="7"/>
      <c r="I463" s="7"/>
      <c r="J463" s="7"/>
      <c r="K463" s="7"/>
      <c r="L463" s="7"/>
      <c r="M463" s="7"/>
      <c r="N463" s="7">
        <v>1463</v>
      </c>
      <c r="O463" s="7">
        <v>5849223.04</v>
      </c>
      <c r="P463" s="7"/>
      <c r="Q463" s="7"/>
      <c r="R463" s="7">
        <v>3537</v>
      </c>
      <c r="S463" s="7">
        <v>7551597.96</v>
      </c>
      <c r="T463" s="7"/>
      <c r="U463" s="7"/>
      <c r="V463" s="7"/>
      <c r="W463" s="7"/>
      <c r="X463" s="7">
        <f t="shared" si="44"/>
        <v>763386.78</v>
      </c>
      <c r="Y463" s="7">
        <f t="shared" si="45"/>
        <v>0</v>
      </c>
      <c r="Z463" s="7"/>
      <c r="AA463" s="7"/>
      <c r="AB463" s="7"/>
      <c r="AC463" s="7"/>
      <c r="AD463" s="7"/>
      <c r="AE463" s="7"/>
      <c r="AF463" s="7">
        <v>443946.22</v>
      </c>
      <c r="AG463" s="7"/>
      <c r="AH463" s="7">
        <v>319440.56</v>
      </c>
      <c r="AI463" s="7"/>
      <c r="AJ463" s="7"/>
      <c r="AK463" s="7"/>
      <c r="AL463" s="7">
        <f t="shared" si="46"/>
        <v>57109.47</v>
      </c>
      <c r="AM463" s="7">
        <f t="shared" si="47"/>
        <v>0</v>
      </c>
      <c r="AN463" s="7"/>
      <c r="AO463" s="7"/>
      <c r="AP463" s="7"/>
      <c r="AQ463" s="7"/>
      <c r="AR463" s="7"/>
      <c r="AS463" s="7"/>
      <c r="AT463" s="7">
        <v>33905.79</v>
      </c>
      <c r="AU463" s="7"/>
      <c r="AV463" s="7">
        <v>23203.68</v>
      </c>
      <c r="AW463" s="7"/>
      <c r="AX463" s="7"/>
      <c r="AY463" s="7"/>
    </row>
    <row r="464" spans="1:51" ht="15.75">
      <c r="A464" s="6">
        <v>2011</v>
      </c>
      <c r="B464" s="6" t="s">
        <v>1431</v>
      </c>
      <c r="C464" s="6" t="str">
        <f t="shared" si="42"/>
        <v>Челябинский городской округ</v>
      </c>
      <c r="D464" s="6">
        <v>776</v>
      </c>
      <c r="E464" s="6" t="s">
        <v>924</v>
      </c>
      <c r="F464" s="7">
        <v>4403639.09</v>
      </c>
      <c r="G464" s="7">
        <f t="shared" si="43"/>
        <v>0</v>
      </c>
      <c r="H464" s="7"/>
      <c r="I464" s="7"/>
      <c r="J464" s="7"/>
      <c r="K464" s="7"/>
      <c r="L464" s="7"/>
      <c r="M464" s="7"/>
      <c r="N464" s="7"/>
      <c r="O464" s="7"/>
      <c r="P464" s="7">
        <v>670.69259259259297</v>
      </c>
      <c r="Q464" s="7">
        <v>248195.3</v>
      </c>
      <c r="R464" s="7">
        <v>1440</v>
      </c>
      <c r="S464" s="7">
        <v>2480185.36</v>
      </c>
      <c r="T464" s="7">
        <v>801</v>
      </c>
      <c r="U464" s="7">
        <v>450404.82</v>
      </c>
      <c r="V464" s="7">
        <v>577244.19999999995</v>
      </c>
      <c r="W464" s="7">
        <v>336515.94</v>
      </c>
      <c r="X464" s="7">
        <f t="shared" si="44"/>
        <v>223513</v>
      </c>
      <c r="Y464" s="7">
        <f t="shared" si="45"/>
        <v>0</v>
      </c>
      <c r="Z464" s="7"/>
      <c r="AA464" s="7"/>
      <c r="AB464" s="7"/>
      <c r="AC464" s="7"/>
      <c r="AD464" s="7"/>
      <c r="AE464" s="7"/>
      <c r="AF464" s="7"/>
      <c r="AG464" s="7">
        <v>14410</v>
      </c>
      <c r="AH464" s="7">
        <v>106482</v>
      </c>
      <c r="AI464" s="7">
        <v>22029</v>
      </c>
      <c r="AJ464" s="7">
        <v>61117</v>
      </c>
      <c r="AK464" s="7">
        <v>19475</v>
      </c>
      <c r="AL464" s="7">
        <f t="shared" si="46"/>
        <v>87580.47</v>
      </c>
      <c r="AM464" s="7">
        <f t="shared" si="47"/>
        <v>0</v>
      </c>
      <c r="AN464" s="7"/>
      <c r="AO464" s="7"/>
      <c r="AP464" s="7"/>
      <c r="AQ464" s="7"/>
      <c r="AR464" s="7"/>
      <c r="AS464" s="7"/>
      <c r="AT464" s="7"/>
      <c r="AU464" s="7">
        <v>5311.38</v>
      </c>
      <c r="AV464" s="7">
        <v>53075.96</v>
      </c>
      <c r="AW464" s="7">
        <v>9638.66</v>
      </c>
      <c r="AX464" s="7">
        <v>12353.03</v>
      </c>
      <c r="AY464" s="7">
        <v>7201.44</v>
      </c>
    </row>
    <row r="465" spans="1:51" ht="15.75">
      <c r="A465" s="6">
        <v>2013</v>
      </c>
      <c r="B465" s="6" t="s">
        <v>1431</v>
      </c>
      <c r="C465" s="6" t="str">
        <f t="shared" si="42"/>
        <v>Челябинский городской округ</v>
      </c>
      <c r="D465" s="6">
        <v>777</v>
      </c>
      <c r="E465" s="6" t="s">
        <v>925</v>
      </c>
      <c r="F465" s="7">
        <v>809384.16000000015</v>
      </c>
      <c r="G465" s="7">
        <f t="shared" si="43"/>
        <v>0</v>
      </c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>
        <v>72</v>
      </c>
      <c r="U465" s="7">
        <v>193285.04</v>
      </c>
      <c r="V465" s="7"/>
      <c r="W465" s="7"/>
      <c r="X465" s="7">
        <f t="shared" si="44"/>
        <v>611962.82000000007</v>
      </c>
      <c r="Y465" s="7">
        <f t="shared" si="45"/>
        <v>316568.82</v>
      </c>
      <c r="Z465" s="7"/>
      <c r="AA465" s="7">
        <v>43171</v>
      </c>
      <c r="AB465" s="7">
        <v>21766</v>
      </c>
      <c r="AC465" s="7">
        <v>133671</v>
      </c>
      <c r="AD465" s="7"/>
      <c r="AE465" s="7">
        <v>117960.82</v>
      </c>
      <c r="AF465" s="7">
        <v>110100</v>
      </c>
      <c r="AG465" s="7">
        <v>1206</v>
      </c>
      <c r="AH465" s="7">
        <v>102904</v>
      </c>
      <c r="AI465" s="7">
        <v>12097</v>
      </c>
      <c r="AJ465" s="7">
        <v>44123</v>
      </c>
      <c r="AK465" s="7">
        <v>24964</v>
      </c>
      <c r="AL465" s="7">
        <f t="shared" si="46"/>
        <v>4136.3</v>
      </c>
      <c r="AM465" s="7">
        <f t="shared" si="47"/>
        <v>0</v>
      </c>
      <c r="AN465" s="7"/>
      <c r="AO465" s="7"/>
      <c r="AP465" s="7"/>
      <c r="AQ465" s="7"/>
      <c r="AR465" s="7"/>
      <c r="AS465" s="7"/>
      <c r="AT465" s="7"/>
      <c r="AU465" s="7"/>
      <c r="AV465" s="7"/>
      <c r="AW465" s="7">
        <v>4136.3</v>
      </c>
      <c r="AX465" s="7"/>
      <c r="AY465" s="7"/>
    </row>
    <row r="466" spans="1:51" ht="15.75">
      <c r="A466" s="6">
        <v>2083</v>
      </c>
      <c r="B466" s="6" t="s">
        <v>1431</v>
      </c>
      <c r="C466" s="6" t="str">
        <f t="shared" si="42"/>
        <v>Челябинский городской округ</v>
      </c>
      <c r="D466" s="6">
        <v>778</v>
      </c>
      <c r="E466" s="6" t="s">
        <v>926</v>
      </c>
      <c r="F466" s="7">
        <v>1674236.2000000002</v>
      </c>
      <c r="G466" s="7">
        <f t="shared" si="43"/>
        <v>0</v>
      </c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>
        <f t="shared" si="44"/>
        <v>1674236.2000000002</v>
      </c>
      <c r="Y466" s="7">
        <f t="shared" si="45"/>
        <v>0</v>
      </c>
      <c r="Z466" s="7"/>
      <c r="AA466" s="7"/>
      <c r="AB466" s="7"/>
      <c r="AC466" s="7"/>
      <c r="AD466" s="7"/>
      <c r="AE466" s="7"/>
      <c r="AF466" s="7">
        <v>486654.6</v>
      </c>
      <c r="AG466" s="7"/>
      <c r="AH466" s="7">
        <v>981481.96</v>
      </c>
      <c r="AI466" s="7">
        <v>206099.64</v>
      </c>
      <c r="AJ466" s="7"/>
      <c r="AK466" s="7"/>
      <c r="AL466" s="7">
        <f t="shared" si="46"/>
        <v>0</v>
      </c>
      <c r="AM466" s="7">
        <f t="shared" si="47"/>
        <v>0</v>
      </c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</row>
    <row r="467" spans="1:51" ht="15.75">
      <c r="A467" s="6">
        <v>2084</v>
      </c>
      <c r="B467" s="6" t="s">
        <v>1431</v>
      </c>
      <c r="C467" s="6" t="str">
        <f t="shared" si="42"/>
        <v>Челябинский городской округ</v>
      </c>
      <c r="D467" s="6">
        <v>779</v>
      </c>
      <c r="E467" s="6" t="s">
        <v>927</v>
      </c>
      <c r="F467" s="7">
        <v>1155457.2</v>
      </c>
      <c r="G467" s="7">
        <f t="shared" si="43"/>
        <v>0</v>
      </c>
      <c r="H467" s="7"/>
      <c r="I467" s="7"/>
      <c r="J467" s="7"/>
      <c r="K467" s="7"/>
      <c r="L467" s="7"/>
      <c r="M467" s="7"/>
      <c r="N467" s="7"/>
      <c r="O467" s="7"/>
      <c r="P467" s="7">
        <v>1784.4037037037001</v>
      </c>
      <c r="Q467" s="7">
        <v>252648.7</v>
      </c>
      <c r="R467" s="7"/>
      <c r="S467" s="7"/>
      <c r="T467" s="7">
        <v>265</v>
      </c>
      <c r="U467" s="7">
        <v>104788.43</v>
      </c>
      <c r="V467" s="7"/>
      <c r="W467" s="7">
        <v>524180.46</v>
      </c>
      <c r="X467" s="7">
        <f t="shared" si="44"/>
        <v>254973</v>
      </c>
      <c r="Y467" s="7">
        <f t="shared" si="45"/>
        <v>0</v>
      </c>
      <c r="Z467" s="7"/>
      <c r="AA467" s="7"/>
      <c r="AB467" s="7"/>
      <c r="AC467" s="7"/>
      <c r="AD467" s="7"/>
      <c r="AE467" s="7"/>
      <c r="AF467" s="7"/>
      <c r="AG467" s="7">
        <v>13884</v>
      </c>
      <c r="AH467" s="7">
        <v>166309</v>
      </c>
      <c r="AI467" s="7">
        <v>43802</v>
      </c>
      <c r="AJ467" s="7"/>
      <c r="AK467" s="7">
        <v>30978</v>
      </c>
      <c r="AL467" s="7">
        <f t="shared" si="46"/>
        <v>18866.61</v>
      </c>
      <c r="AM467" s="7">
        <f t="shared" si="47"/>
        <v>0</v>
      </c>
      <c r="AN467" s="7"/>
      <c r="AO467" s="7"/>
      <c r="AP467" s="7"/>
      <c r="AQ467" s="7"/>
      <c r="AR467" s="7"/>
      <c r="AS467" s="7"/>
      <c r="AT467" s="7"/>
      <c r="AU467" s="7">
        <v>5406.68</v>
      </c>
      <c r="AV467" s="7"/>
      <c r="AW467" s="7">
        <v>2242.4699999999998</v>
      </c>
      <c r="AX467" s="7"/>
      <c r="AY467" s="7">
        <v>11217.46</v>
      </c>
    </row>
    <row r="468" spans="1:51" ht="15.75">
      <c r="A468" s="6">
        <v>2093</v>
      </c>
      <c r="B468" s="6" t="s">
        <v>1431</v>
      </c>
      <c r="C468" s="6" t="str">
        <f t="shared" si="42"/>
        <v>Челябинский городской округ</v>
      </c>
      <c r="D468" s="6">
        <v>780</v>
      </c>
      <c r="E468" s="6" t="s">
        <v>928</v>
      </c>
      <c r="F468" s="7">
        <v>24419.120000000003</v>
      </c>
      <c r="G468" s="7">
        <f t="shared" si="43"/>
        <v>0</v>
      </c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>
        <f t="shared" si="44"/>
        <v>24419.120000000003</v>
      </c>
      <c r="Y468" s="7">
        <f t="shared" si="45"/>
        <v>6907.44</v>
      </c>
      <c r="Z468" s="7"/>
      <c r="AA468" s="7"/>
      <c r="AB468" s="7"/>
      <c r="AC468" s="7"/>
      <c r="AD468" s="7">
        <v>6907.44</v>
      </c>
      <c r="AE468" s="7"/>
      <c r="AF468" s="7"/>
      <c r="AG468" s="7">
        <v>9077.94</v>
      </c>
      <c r="AH468" s="7"/>
      <c r="AI468" s="7">
        <v>8433.74</v>
      </c>
      <c r="AJ468" s="7"/>
      <c r="AK468" s="7"/>
      <c r="AL468" s="7">
        <f t="shared" si="46"/>
        <v>0</v>
      </c>
      <c r="AM468" s="7">
        <f t="shared" si="47"/>
        <v>0</v>
      </c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</row>
    <row r="469" spans="1:51" ht="15.75">
      <c r="A469" s="6">
        <v>2094</v>
      </c>
      <c r="B469" s="6" t="s">
        <v>1431</v>
      </c>
      <c r="C469" s="6" t="str">
        <f t="shared" si="42"/>
        <v>Челябинский городской округ</v>
      </c>
      <c r="D469" s="6">
        <v>781</v>
      </c>
      <c r="E469" s="6" t="s">
        <v>929</v>
      </c>
      <c r="F469" s="7">
        <v>880898.49</v>
      </c>
      <c r="G469" s="7">
        <f t="shared" si="43"/>
        <v>0</v>
      </c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>
        <f t="shared" si="44"/>
        <v>880898.49</v>
      </c>
      <c r="Y469" s="7">
        <f t="shared" si="45"/>
        <v>0</v>
      </c>
      <c r="Z469" s="7"/>
      <c r="AA469" s="7"/>
      <c r="AB469" s="7"/>
      <c r="AC469" s="7"/>
      <c r="AD469" s="7"/>
      <c r="AE469" s="7"/>
      <c r="AF469" s="7"/>
      <c r="AG469" s="7"/>
      <c r="AH469" s="7">
        <v>780332.62</v>
      </c>
      <c r="AI469" s="7">
        <v>100565.87</v>
      </c>
      <c r="AJ469" s="7"/>
      <c r="AK469" s="7"/>
      <c r="AL469" s="7">
        <f t="shared" si="46"/>
        <v>0</v>
      </c>
      <c r="AM469" s="7">
        <f t="shared" si="47"/>
        <v>0</v>
      </c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</row>
    <row r="470" spans="1:51" ht="15.75">
      <c r="A470" s="6">
        <v>2096</v>
      </c>
      <c r="B470" s="6" t="s">
        <v>1431</v>
      </c>
      <c r="C470" s="6" t="str">
        <f t="shared" si="42"/>
        <v>Челябинский городской округ</v>
      </c>
      <c r="D470" s="6">
        <v>782</v>
      </c>
      <c r="E470" s="6" t="s">
        <v>930</v>
      </c>
      <c r="F470" s="7">
        <v>1111910.6199999999</v>
      </c>
      <c r="G470" s="7">
        <f t="shared" si="43"/>
        <v>0</v>
      </c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>
        <f t="shared" si="44"/>
        <v>1111910.6199999999</v>
      </c>
      <c r="Y470" s="7">
        <f t="shared" si="45"/>
        <v>0</v>
      </c>
      <c r="Z470" s="7"/>
      <c r="AA470" s="7"/>
      <c r="AB470" s="7"/>
      <c r="AC470" s="7"/>
      <c r="AD470" s="7"/>
      <c r="AE470" s="7"/>
      <c r="AF470" s="7">
        <v>218795.02</v>
      </c>
      <c r="AG470" s="7"/>
      <c r="AH470" s="7">
        <v>893115.6</v>
      </c>
      <c r="AI470" s="7"/>
      <c r="AJ470" s="7"/>
      <c r="AK470" s="7"/>
      <c r="AL470" s="7">
        <f t="shared" si="46"/>
        <v>0</v>
      </c>
      <c r="AM470" s="7">
        <f t="shared" si="47"/>
        <v>0</v>
      </c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</row>
    <row r="471" spans="1:51" ht="15.75">
      <c r="A471" s="6">
        <v>2112</v>
      </c>
      <c r="B471" s="6" t="s">
        <v>1431</v>
      </c>
      <c r="C471" s="6" t="str">
        <f t="shared" si="42"/>
        <v>Челябинский городской округ</v>
      </c>
      <c r="D471" s="6">
        <v>783</v>
      </c>
      <c r="E471" s="6" t="s">
        <v>931</v>
      </c>
      <c r="F471" s="7">
        <v>38882</v>
      </c>
      <c r="G471" s="7">
        <f t="shared" si="43"/>
        <v>0</v>
      </c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>
        <f t="shared" si="44"/>
        <v>38882</v>
      </c>
      <c r="Y471" s="7">
        <f t="shared" si="45"/>
        <v>38882</v>
      </c>
      <c r="Z471" s="7"/>
      <c r="AA471" s="7"/>
      <c r="AB471" s="7"/>
      <c r="AC471" s="7"/>
      <c r="AD471" s="7"/>
      <c r="AE471" s="7">
        <v>38882</v>
      </c>
      <c r="AF471" s="7"/>
      <c r="AG471" s="7"/>
      <c r="AH471" s="7"/>
      <c r="AI471" s="7"/>
      <c r="AJ471" s="7"/>
      <c r="AK471" s="7"/>
      <c r="AL471" s="7">
        <f t="shared" si="46"/>
        <v>0</v>
      </c>
      <c r="AM471" s="7">
        <f t="shared" si="47"/>
        <v>0</v>
      </c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</row>
    <row r="472" spans="1:51" ht="15.75">
      <c r="A472" s="6">
        <v>2153</v>
      </c>
      <c r="B472" s="6" t="s">
        <v>1431</v>
      </c>
      <c r="C472" s="6" t="str">
        <f t="shared" si="42"/>
        <v>Челябинский городской округ</v>
      </c>
      <c r="D472" s="6">
        <v>784</v>
      </c>
      <c r="E472" s="6" t="s">
        <v>932</v>
      </c>
      <c r="F472" s="7">
        <v>51759.74</v>
      </c>
      <c r="G472" s="7">
        <f t="shared" si="43"/>
        <v>0</v>
      </c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>
        <f t="shared" si="44"/>
        <v>51759.74</v>
      </c>
      <c r="Y472" s="7">
        <f t="shared" si="45"/>
        <v>51759.74</v>
      </c>
      <c r="Z472" s="7"/>
      <c r="AA472" s="7"/>
      <c r="AB472" s="7"/>
      <c r="AC472" s="7"/>
      <c r="AD472" s="7"/>
      <c r="AE472" s="7">
        <v>51759.74</v>
      </c>
      <c r="AF472" s="7"/>
      <c r="AG472" s="7"/>
      <c r="AH472" s="7"/>
      <c r="AI472" s="7"/>
      <c r="AJ472" s="7"/>
      <c r="AK472" s="7"/>
      <c r="AL472" s="7">
        <f t="shared" si="46"/>
        <v>0</v>
      </c>
      <c r="AM472" s="7">
        <f t="shared" si="47"/>
        <v>0</v>
      </c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</row>
    <row r="473" spans="1:51" ht="15.75">
      <c r="A473" s="6">
        <v>2176</v>
      </c>
      <c r="B473" s="6" t="s">
        <v>1431</v>
      </c>
      <c r="C473" s="6" t="str">
        <f t="shared" si="42"/>
        <v>Челябинский городской округ</v>
      </c>
      <c r="D473" s="6">
        <v>785</v>
      </c>
      <c r="E473" s="6" t="s">
        <v>933</v>
      </c>
      <c r="F473" s="7">
        <v>84591</v>
      </c>
      <c r="G473" s="7">
        <f t="shared" si="43"/>
        <v>0</v>
      </c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>
        <f t="shared" si="44"/>
        <v>84591</v>
      </c>
      <c r="Y473" s="7">
        <f t="shared" si="45"/>
        <v>84591</v>
      </c>
      <c r="Z473" s="7"/>
      <c r="AA473" s="7"/>
      <c r="AB473" s="7"/>
      <c r="AC473" s="7"/>
      <c r="AD473" s="7"/>
      <c r="AE473" s="7">
        <v>84591</v>
      </c>
      <c r="AF473" s="7"/>
      <c r="AG473" s="7"/>
      <c r="AH473" s="7"/>
      <c r="AI473" s="7"/>
      <c r="AJ473" s="7"/>
      <c r="AK473" s="7"/>
      <c r="AL473" s="7">
        <f t="shared" si="46"/>
        <v>0</v>
      </c>
      <c r="AM473" s="7">
        <f t="shared" si="47"/>
        <v>0</v>
      </c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</row>
    <row r="474" spans="1:51" ht="15.75">
      <c r="A474" s="6">
        <v>2261</v>
      </c>
      <c r="B474" s="6" t="s">
        <v>1431</v>
      </c>
      <c r="C474" s="6" t="str">
        <f t="shared" si="42"/>
        <v>Челябинский городской округ</v>
      </c>
      <c r="D474" s="6">
        <v>786</v>
      </c>
      <c r="E474" s="6" t="s">
        <v>934</v>
      </c>
      <c r="F474" s="7">
        <v>951899.87</v>
      </c>
      <c r="G474" s="7">
        <f t="shared" si="43"/>
        <v>0</v>
      </c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>
        <v>452232.64</v>
      </c>
      <c r="W474" s="7">
        <v>434048.84</v>
      </c>
      <c r="X474" s="7">
        <f t="shared" si="44"/>
        <v>46651.96</v>
      </c>
      <c r="Y474" s="7">
        <f t="shared" si="45"/>
        <v>46651.96</v>
      </c>
      <c r="Z474" s="7"/>
      <c r="AA474" s="7"/>
      <c r="AB474" s="7"/>
      <c r="AC474" s="7"/>
      <c r="AD474" s="7"/>
      <c r="AE474" s="7">
        <v>46651.96</v>
      </c>
      <c r="AF474" s="7"/>
      <c r="AG474" s="7"/>
      <c r="AH474" s="7"/>
      <c r="AI474" s="7"/>
      <c r="AJ474" s="7"/>
      <c r="AK474" s="7"/>
      <c r="AL474" s="7">
        <f t="shared" si="46"/>
        <v>18966.43</v>
      </c>
      <c r="AM474" s="7">
        <f t="shared" si="47"/>
        <v>0</v>
      </c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>
        <v>9677.7800000000007</v>
      </c>
      <c r="AY474" s="7">
        <v>9288.65</v>
      </c>
    </row>
    <row r="475" spans="1:51" ht="15.75">
      <c r="A475" s="6">
        <v>2582</v>
      </c>
      <c r="B475" s="6" t="s">
        <v>1431</v>
      </c>
      <c r="C475" s="6" t="str">
        <f t="shared" si="42"/>
        <v>Челябинский городской округ</v>
      </c>
      <c r="D475" s="6">
        <v>787</v>
      </c>
      <c r="E475" s="6" t="s">
        <v>935</v>
      </c>
      <c r="F475" s="7">
        <v>2169114.1100000003</v>
      </c>
      <c r="G475" s="7">
        <f t="shared" si="43"/>
        <v>468983.07</v>
      </c>
      <c r="H475" s="7">
        <v>468983.07</v>
      </c>
      <c r="I475" s="7"/>
      <c r="J475" s="7"/>
      <c r="K475" s="7"/>
      <c r="L475" s="7"/>
      <c r="M475" s="7"/>
      <c r="N475" s="7"/>
      <c r="O475" s="7"/>
      <c r="P475" s="7">
        <v>764.79444444444403</v>
      </c>
      <c r="Q475" s="7">
        <v>294989.5</v>
      </c>
      <c r="R475" s="7">
        <v>1473</v>
      </c>
      <c r="S475" s="7">
        <v>1276508.25</v>
      </c>
      <c r="T475" s="7"/>
      <c r="U475" s="7"/>
      <c r="V475" s="7"/>
      <c r="W475" s="7"/>
      <c r="X475" s="7">
        <f t="shared" si="44"/>
        <v>84967</v>
      </c>
      <c r="Y475" s="7">
        <f t="shared" si="45"/>
        <v>0</v>
      </c>
      <c r="Z475" s="7"/>
      <c r="AA475" s="7"/>
      <c r="AB475" s="7"/>
      <c r="AC475" s="7"/>
      <c r="AD475" s="7"/>
      <c r="AE475" s="7"/>
      <c r="AF475" s="7"/>
      <c r="AG475" s="7">
        <v>17910</v>
      </c>
      <c r="AH475" s="7">
        <v>67057</v>
      </c>
      <c r="AI475" s="7"/>
      <c r="AJ475" s="7"/>
      <c r="AK475" s="7"/>
      <c r="AL475" s="7">
        <f t="shared" si="46"/>
        <v>43666.29</v>
      </c>
      <c r="AM475" s="7">
        <f t="shared" si="47"/>
        <v>10036.24</v>
      </c>
      <c r="AN475" s="7">
        <v>10036.24</v>
      </c>
      <c r="AO475" s="7"/>
      <c r="AP475" s="7"/>
      <c r="AQ475" s="7"/>
      <c r="AR475" s="7"/>
      <c r="AS475" s="7"/>
      <c r="AT475" s="7"/>
      <c r="AU475" s="7">
        <v>6312.77</v>
      </c>
      <c r="AV475" s="7">
        <v>27317.279999999999</v>
      </c>
      <c r="AW475" s="7"/>
      <c r="AX475" s="7"/>
      <c r="AY475" s="7"/>
    </row>
    <row r="476" spans="1:51" ht="15.75">
      <c r="A476" s="6">
        <v>2583</v>
      </c>
      <c r="B476" s="6" t="s">
        <v>1431</v>
      </c>
      <c r="C476" s="6" t="str">
        <f t="shared" si="42"/>
        <v>Челябинский городской округ</v>
      </c>
      <c r="D476" s="6">
        <v>788</v>
      </c>
      <c r="E476" s="6" t="s">
        <v>936</v>
      </c>
      <c r="F476" s="7">
        <v>865232.05999999994</v>
      </c>
      <c r="G476" s="7">
        <f t="shared" si="43"/>
        <v>461646.35</v>
      </c>
      <c r="H476" s="7">
        <v>461646.35</v>
      </c>
      <c r="I476" s="7"/>
      <c r="J476" s="7"/>
      <c r="K476" s="7"/>
      <c r="L476" s="7"/>
      <c r="M476" s="7"/>
      <c r="N476" s="7"/>
      <c r="O476" s="7"/>
      <c r="P476" s="7">
        <v>231.553703703704</v>
      </c>
      <c r="Q476" s="7">
        <v>269380.73</v>
      </c>
      <c r="R476" s="7"/>
      <c r="S476" s="7"/>
      <c r="T476" s="7"/>
      <c r="U476" s="7"/>
      <c r="V476" s="7"/>
      <c r="W476" s="7"/>
      <c r="X476" s="7">
        <f t="shared" si="44"/>
        <v>118561</v>
      </c>
      <c r="Y476" s="7">
        <f t="shared" si="45"/>
        <v>22286</v>
      </c>
      <c r="Z476" s="7"/>
      <c r="AA476" s="7"/>
      <c r="AB476" s="7"/>
      <c r="AC476" s="7"/>
      <c r="AD476" s="7"/>
      <c r="AE476" s="7">
        <v>22286</v>
      </c>
      <c r="AF476" s="7"/>
      <c r="AG476" s="7">
        <v>16365</v>
      </c>
      <c r="AH476" s="7">
        <v>79910</v>
      </c>
      <c r="AI476" s="7"/>
      <c r="AJ476" s="7"/>
      <c r="AK476" s="7"/>
      <c r="AL476" s="7">
        <f t="shared" si="46"/>
        <v>15643.98</v>
      </c>
      <c r="AM476" s="7">
        <f t="shared" si="47"/>
        <v>9879.23</v>
      </c>
      <c r="AN476" s="7">
        <v>9879.23</v>
      </c>
      <c r="AO476" s="7"/>
      <c r="AP476" s="7"/>
      <c r="AQ476" s="7"/>
      <c r="AR476" s="7"/>
      <c r="AS476" s="7"/>
      <c r="AT476" s="7"/>
      <c r="AU476" s="7">
        <v>5764.75</v>
      </c>
      <c r="AV476" s="7"/>
      <c r="AW476" s="7"/>
      <c r="AX476" s="7"/>
      <c r="AY476" s="7"/>
    </row>
    <row r="477" spans="1:51" ht="15.75">
      <c r="A477" s="6">
        <v>2751</v>
      </c>
      <c r="B477" s="6" t="s">
        <v>1431</v>
      </c>
      <c r="C477" s="6" t="str">
        <f t="shared" si="42"/>
        <v>Челябинский городской округ</v>
      </c>
      <c r="D477" s="6">
        <v>789</v>
      </c>
      <c r="E477" s="6" t="s">
        <v>937</v>
      </c>
      <c r="F477" s="7">
        <v>44761</v>
      </c>
      <c r="G477" s="7">
        <f t="shared" si="43"/>
        <v>0</v>
      </c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>
        <f t="shared" si="44"/>
        <v>44761</v>
      </c>
      <c r="Y477" s="7">
        <f t="shared" si="45"/>
        <v>44761</v>
      </c>
      <c r="Z477" s="7"/>
      <c r="AA477" s="7"/>
      <c r="AB477" s="7"/>
      <c r="AC477" s="7"/>
      <c r="AD477" s="7"/>
      <c r="AE477" s="7">
        <v>44761</v>
      </c>
      <c r="AF477" s="7"/>
      <c r="AG477" s="7"/>
      <c r="AH477" s="7"/>
      <c r="AI477" s="7"/>
      <c r="AJ477" s="7"/>
      <c r="AK477" s="7"/>
      <c r="AL477" s="7">
        <f t="shared" si="46"/>
        <v>0</v>
      </c>
      <c r="AM477" s="7">
        <f t="shared" si="47"/>
        <v>0</v>
      </c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</row>
    <row r="478" spans="1:51" ht="15.75">
      <c r="A478" s="6">
        <v>3045</v>
      </c>
      <c r="B478" s="6" t="s">
        <v>1431</v>
      </c>
      <c r="C478" s="6" t="str">
        <f t="shared" si="42"/>
        <v>Челябинский городской округ</v>
      </c>
      <c r="D478" s="6">
        <v>790</v>
      </c>
      <c r="E478" s="6" t="s">
        <v>938</v>
      </c>
      <c r="F478" s="7">
        <v>1533076.6400000001</v>
      </c>
      <c r="G478" s="7">
        <f t="shared" si="43"/>
        <v>253842.78</v>
      </c>
      <c r="H478" s="7">
        <v>253842.78</v>
      </c>
      <c r="I478" s="7"/>
      <c r="J478" s="7"/>
      <c r="K478" s="7"/>
      <c r="L478" s="7"/>
      <c r="M478" s="7"/>
      <c r="N478" s="7"/>
      <c r="O478" s="7"/>
      <c r="P478" s="7">
        <v>182.403703703704</v>
      </c>
      <c r="Q478" s="7">
        <v>53760.800000000003</v>
      </c>
      <c r="R478" s="7">
        <v>1172.21100917431</v>
      </c>
      <c r="S478" s="7">
        <v>1070928.4099999999</v>
      </c>
      <c r="T478" s="7">
        <v>46.328089887640502</v>
      </c>
      <c r="U478" s="7">
        <v>37779.589999999997</v>
      </c>
      <c r="V478" s="7"/>
      <c r="W478" s="7"/>
      <c r="X478" s="7">
        <f t="shared" si="44"/>
        <v>86456</v>
      </c>
      <c r="Y478" s="7">
        <f t="shared" si="45"/>
        <v>14263</v>
      </c>
      <c r="Z478" s="7">
        <v>14263</v>
      </c>
      <c r="AA478" s="7"/>
      <c r="AB478" s="7"/>
      <c r="AC478" s="7"/>
      <c r="AD478" s="7"/>
      <c r="AE478" s="7"/>
      <c r="AF478" s="7"/>
      <c r="AG478" s="7">
        <v>2961</v>
      </c>
      <c r="AH478" s="7">
        <v>66212</v>
      </c>
      <c r="AI478" s="7">
        <v>3020</v>
      </c>
      <c r="AJ478" s="7"/>
      <c r="AK478" s="7"/>
      <c r="AL478" s="7">
        <f t="shared" si="46"/>
        <v>30309.059999999998</v>
      </c>
      <c r="AM478" s="7">
        <f t="shared" si="47"/>
        <v>5432.23</v>
      </c>
      <c r="AN478" s="7">
        <v>5432.23</v>
      </c>
      <c r="AO478" s="7"/>
      <c r="AP478" s="7"/>
      <c r="AQ478" s="7"/>
      <c r="AR478" s="7"/>
      <c r="AS478" s="7"/>
      <c r="AT478" s="7"/>
      <c r="AU478" s="7">
        <v>1150.48</v>
      </c>
      <c r="AV478" s="7">
        <v>22917.87</v>
      </c>
      <c r="AW478" s="7">
        <v>808.48</v>
      </c>
      <c r="AX478" s="7"/>
      <c r="AY478" s="7"/>
    </row>
    <row r="479" spans="1:51" ht="15.75">
      <c r="A479" s="6">
        <v>3190</v>
      </c>
      <c r="B479" s="6" t="s">
        <v>1431</v>
      </c>
      <c r="C479" s="6" t="str">
        <f t="shared" si="42"/>
        <v>Челябинский городской округ</v>
      </c>
      <c r="D479" s="6">
        <v>791</v>
      </c>
      <c r="E479" s="6" t="s">
        <v>939</v>
      </c>
      <c r="F479" s="7">
        <v>6134394.9199999999</v>
      </c>
      <c r="G479" s="7">
        <f t="shared" si="43"/>
        <v>0</v>
      </c>
      <c r="H479" s="7"/>
      <c r="I479" s="7"/>
      <c r="J479" s="7"/>
      <c r="K479" s="7"/>
      <c r="L479" s="7"/>
      <c r="M479" s="7"/>
      <c r="N479" s="7">
        <v>996</v>
      </c>
      <c r="O479" s="7">
        <v>3200849.03</v>
      </c>
      <c r="P479" s="7"/>
      <c r="Q479" s="7"/>
      <c r="R479" s="7">
        <v>2654</v>
      </c>
      <c r="S479" s="7">
        <v>2887203.48</v>
      </c>
      <c r="T479" s="7"/>
      <c r="U479" s="7"/>
      <c r="V479" s="7"/>
      <c r="W479" s="7"/>
      <c r="X479" s="7">
        <f t="shared" si="44"/>
        <v>0</v>
      </c>
      <c r="Y479" s="7">
        <f t="shared" si="45"/>
        <v>0</v>
      </c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>
        <f t="shared" si="46"/>
        <v>46342.41</v>
      </c>
      <c r="AM479" s="7">
        <f t="shared" si="47"/>
        <v>0</v>
      </c>
      <c r="AN479" s="7"/>
      <c r="AO479" s="7"/>
      <c r="AP479" s="7"/>
      <c r="AQ479" s="7"/>
      <c r="AR479" s="7"/>
      <c r="AS479" s="7"/>
      <c r="AT479" s="7">
        <v>23082.82</v>
      </c>
      <c r="AU479" s="7"/>
      <c r="AV479" s="7">
        <v>23259.59</v>
      </c>
      <c r="AW479" s="7"/>
      <c r="AX479" s="7"/>
      <c r="AY479" s="7"/>
    </row>
    <row r="480" spans="1:51" ht="15.75">
      <c r="A480" s="6">
        <v>3230</v>
      </c>
      <c r="B480" s="6" t="s">
        <v>1431</v>
      </c>
      <c r="C480" s="6" t="str">
        <f t="shared" si="42"/>
        <v>Челябинский городской округ</v>
      </c>
      <c r="D480" s="6">
        <v>792</v>
      </c>
      <c r="E480" s="6" t="s">
        <v>940</v>
      </c>
      <c r="F480" s="7">
        <v>53473.34</v>
      </c>
      <c r="G480" s="7">
        <f t="shared" si="43"/>
        <v>0</v>
      </c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>
        <f t="shared" si="44"/>
        <v>53473.34</v>
      </c>
      <c r="Y480" s="7">
        <f t="shared" si="45"/>
        <v>53473.34</v>
      </c>
      <c r="Z480" s="7"/>
      <c r="AA480" s="7"/>
      <c r="AB480" s="7"/>
      <c r="AC480" s="7"/>
      <c r="AD480" s="7"/>
      <c r="AE480" s="7">
        <v>53473.34</v>
      </c>
      <c r="AF480" s="7"/>
      <c r="AG480" s="7"/>
      <c r="AH480" s="7"/>
      <c r="AI480" s="7"/>
      <c r="AJ480" s="7"/>
      <c r="AK480" s="7"/>
      <c r="AL480" s="7">
        <f t="shared" si="46"/>
        <v>0</v>
      </c>
      <c r="AM480" s="7">
        <f t="shared" si="47"/>
        <v>0</v>
      </c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</row>
    <row r="481" spans="1:51" ht="15.75">
      <c r="A481" s="6">
        <v>3232</v>
      </c>
      <c r="B481" s="6" t="s">
        <v>1431</v>
      </c>
      <c r="C481" s="6" t="str">
        <f t="shared" si="42"/>
        <v>Челябинский городской округ</v>
      </c>
      <c r="D481" s="6">
        <v>793</v>
      </c>
      <c r="E481" s="6" t="s">
        <v>941</v>
      </c>
      <c r="F481" s="7">
        <v>3262358.5900000003</v>
      </c>
      <c r="G481" s="7">
        <f t="shared" si="43"/>
        <v>0</v>
      </c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>
        <v>265</v>
      </c>
      <c r="U481" s="7">
        <v>1276483.57</v>
      </c>
      <c r="V481" s="7"/>
      <c r="W481" s="7">
        <v>1023474.92</v>
      </c>
      <c r="X481" s="7">
        <f t="shared" si="44"/>
        <v>913181</v>
      </c>
      <c r="Y481" s="7">
        <f t="shared" si="45"/>
        <v>66478</v>
      </c>
      <c r="Z481" s="7"/>
      <c r="AA481" s="7"/>
      <c r="AB481" s="7"/>
      <c r="AC481" s="7"/>
      <c r="AD481" s="7"/>
      <c r="AE481" s="7">
        <v>66478</v>
      </c>
      <c r="AF481" s="7">
        <v>439367</v>
      </c>
      <c r="AG481" s="7">
        <v>11977</v>
      </c>
      <c r="AH481" s="7">
        <v>280058</v>
      </c>
      <c r="AI481" s="7">
        <v>52871</v>
      </c>
      <c r="AJ481" s="7"/>
      <c r="AK481" s="7">
        <v>62430</v>
      </c>
      <c r="AL481" s="7">
        <f t="shared" si="46"/>
        <v>49219.100000000006</v>
      </c>
      <c r="AM481" s="7">
        <f t="shared" si="47"/>
        <v>0</v>
      </c>
      <c r="AN481" s="7"/>
      <c r="AO481" s="7"/>
      <c r="AP481" s="7"/>
      <c r="AQ481" s="7"/>
      <c r="AR481" s="7"/>
      <c r="AS481" s="7"/>
      <c r="AT481" s="7"/>
      <c r="AU481" s="7"/>
      <c r="AV481" s="7"/>
      <c r="AW481" s="7">
        <v>27316.74</v>
      </c>
      <c r="AX481" s="7"/>
      <c r="AY481" s="7">
        <v>21902.36</v>
      </c>
    </row>
    <row r="482" spans="1:51" ht="15.75">
      <c r="A482" s="6">
        <v>3347</v>
      </c>
      <c r="B482" s="6" t="s">
        <v>1431</v>
      </c>
      <c r="C482" s="6" t="str">
        <f t="shared" si="42"/>
        <v>Челябинский городской округ</v>
      </c>
      <c r="D482" s="6">
        <v>794</v>
      </c>
      <c r="E482" s="6" t="s">
        <v>942</v>
      </c>
      <c r="F482" s="7">
        <v>5623944.5700000003</v>
      </c>
      <c r="G482" s="7">
        <f t="shared" si="43"/>
        <v>0</v>
      </c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>
        <f t="shared" si="44"/>
        <v>5623944.5700000003</v>
      </c>
      <c r="Y482" s="7">
        <f t="shared" si="45"/>
        <v>0</v>
      </c>
      <c r="Z482" s="7"/>
      <c r="AA482" s="7"/>
      <c r="AB482" s="7"/>
      <c r="AC482" s="7"/>
      <c r="AD482" s="7"/>
      <c r="AE482" s="7"/>
      <c r="AF482" s="7"/>
      <c r="AG482" s="7"/>
      <c r="AH482" s="7">
        <v>5623944.5700000003</v>
      </c>
      <c r="AI482" s="7"/>
      <c r="AJ482" s="7"/>
      <c r="AK482" s="7"/>
      <c r="AL482" s="7">
        <f t="shared" si="46"/>
        <v>0</v>
      </c>
      <c r="AM482" s="7">
        <f t="shared" si="47"/>
        <v>0</v>
      </c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</row>
    <row r="483" spans="1:51" ht="15.75">
      <c r="A483" s="6">
        <v>3348</v>
      </c>
      <c r="B483" s="6" t="s">
        <v>1431</v>
      </c>
      <c r="C483" s="6" t="str">
        <f t="shared" si="42"/>
        <v>Челябинский городской округ</v>
      </c>
      <c r="D483" s="6">
        <v>795</v>
      </c>
      <c r="E483" s="6" t="s">
        <v>943</v>
      </c>
      <c r="F483" s="7">
        <v>330467.21000000002</v>
      </c>
      <c r="G483" s="7">
        <f t="shared" si="43"/>
        <v>0</v>
      </c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>
        <f t="shared" si="44"/>
        <v>330467.21000000002</v>
      </c>
      <c r="Y483" s="7">
        <f t="shared" si="45"/>
        <v>0</v>
      </c>
      <c r="Z483" s="7"/>
      <c r="AA483" s="7"/>
      <c r="AB483" s="7"/>
      <c r="AC483" s="7"/>
      <c r="AD483" s="7"/>
      <c r="AE483" s="7"/>
      <c r="AF483" s="7"/>
      <c r="AG483" s="7"/>
      <c r="AH483" s="7">
        <v>330467.21000000002</v>
      </c>
      <c r="AI483" s="7"/>
      <c r="AJ483" s="7"/>
      <c r="AK483" s="7"/>
      <c r="AL483" s="7">
        <f t="shared" si="46"/>
        <v>0</v>
      </c>
      <c r="AM483" s="7">
        <f t="shared" si="47"/>
        <v>0</v>
      </c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</row>
    <row r="484" spans="1:51" ht="15.75">
      <c r="A484" s="6">
        <v>3364</v>
      </c>
      <c r="B484" s="6" t="s">
        <v>1431</v>
      </c>
      <c r="C484" s="6" t="str">
        <f t="shared" si="42"/>
        <v>Челябинский городской округ</v>
      </c>
      <c r="D484" s="6">
        <v>796</v>
      </c>
      <c r="E484" s="6" t="s">
        <v>944</v>
      </c>
      <c r="F484" s="7">
        <v>1037072.8800000001</v>
      </c>
      <c r="G484" s="7">
        <f t="shared" si="43"/>
        <v>0</v>
      </c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>
        <f t="shared" si="44"/>
        <v>1037072.8800000001</v>
      </c>
      <c r="Y484" s="7">
        <f t="shared" si="45"/>
        <v>0</v>
      </c>
      <c r="Z484" s="7"/>
      <c r="AA484" s="7"/>
      <c r="AB484" s="7"/>
      <c r="AC484" s="7"/>
      <c r="AD484" s="7"/>
      <c r="AE484" s="7"/>
      <c r="AF484" s="7"/>
      <c r="AG484" s="7"/>
      <c r="AH484" s="7">
        <v>794432.18</v>
      </c>
      <c r="AI484" s="7">
        <v>242640.7</v>
      </c>
      <c r="AJ484" s="7"/>
      <c r="AK484" s="7"/>
      <c r="AL484" s="7">
        <f t="shared" si="46"/>
        <v>0</v>
      </c>
      <c r="AM484" s="7">
        <f t="shared" si="47"/>
        <v>0</v>
      </c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</row>
    <row r="485" spans="1:51" ht="15.75">
      <c r="A485" s="6">
        <v>3423</v>
      </c>
      <c r="B485" s="6" t="s">
        <v>1431</v>
      </c>
      <c r="C485" s="6" t="str">
        <f t="shared" si="42"/>
        <v>Челябинский городской округ</v>
      </c>
      <c r="D485" s="6">
        <v>797</v>
      </c>
      <c r="E485" s="6" t="s">
        <v>945</v>
      </c>
      <c r="F485" s="7">
        <v>211819.37</v>
      </c>
      <c r="G485" s="7">
        <f t="shared" si="43"/>
        <v>0</v>
      </c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>
        <f t="shared" si="44"/>
        <v>211819.37</v>
      </c>
      <c r="Y485" s="7">
        <f t="shared" si="45"/>
        <v>135010.04999999999</v>
      </c>
      <c r="Z485" s="7">
        <v>29372.92</v>
      </c>
      <c r="AA485" s="7">
        <v>24644.03</v>
      </c>
      <c r="AB485" s="7">
        <v>25394.03</v>
      </c>
      <c r="AC485" s="7">
        <v>30205.040000000001</v>
      </c>
      <c r="AD485" s="7">
        <v>25394.03</v>
      </c>
      <c r="AE485" s="7"/>
      <c r="AF485" s="7">
        <v>36415.589999999997</v>
      </c>
      <c r="AG485" s="7"/>
      <c r="AH485" s="7"/>
      <c r="AI485" s="7">
        <v>32106.15</v>
      </c>
      <c r="AJ485" s="7">
        <v>3292.19</v>
      </c>
      <c r="AK485" s="7">
        <v>4995.3900000000003</v>
      </c>
      <c r="AL485" s="7">
        <f t="shared" si="46"/>
        <v>0</v>
      </c>
      <c r="AM485" s="7">
        <f t="shared" si="47"/>
        <v>0</v>
      </c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</row>
    <row r="486" spans="1:51" ht="15.75">
      <c r="A486" s="6">
        <v>3498</v>
      </c>
      <c r="B486" s="6" t="s">
        <v>1431</v>
      </c>
      <c r="C486" s="6" t="str">
        <f t="shared" si="42"/>
        <v>Челябинский городской округ</v>
      </c>
      <c r="D486" s="6">
        <v>798</v>
      </c>
      <c r="E486" s="6" t="s">
        <v>946</v>
      </c>
      <c r="F486" s="7">
        <v>2306438.34</v>
      </c>
      <c r="G486" s="7">
        <f t="shared" si="43"/>
        <v>0</v>
      </c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>
        <f t="shared" si="44"/>
        <v>2306438.34</v>
      </c>
      <c r="Y486" s="7">
        <f t="shared" si="45"/>
        <v>0</v>
      </c>
      <c r="Z486" s="7"/>
      <c r="AA486" s="7"/>
      <c r="AB486" s="7"/>
      <c r="AC486" s="7"/>
      <c r="AD486" s="7"/>
      <c r="AE486" s="7"/>
      <c r="AF486" s="7"/>
      <c r="AG486" s="7"/>
      <c r="AH486" s="7">
        <v>2077242.82</v>
      </c>
      <c r="AI486" s="7">
        <v>229195.51999999999</v>
      </c>
      <c r="AJ486" s="7"/>
      <c r="AK486" s="7"/>
      <c r="AL486" s="7">
        <f t="shared" si="46"/>
        <v>0</v>
      </c>
      <c r="AM486" s="7">
        <f t="shared" si="47"/>
        <v>0</v>
      </c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</row>
    <row r="487" spans="1:51" ht="15.75">
      <c r="A487" s="6">
        <v>3504</v>
      </c>
      <c r="B487" s="6" t="s">
        <v>1431</v>
      </c>
      <c r="C487" s="6" t="str">
        <f t="shared" si="42"/>
        <v>Челябинский городской округ</v>
      </c>
      <c r="D487" s="6">
        <v>799</v>
      </c>
      <c r="E487" s="6" t="s">
        <v>947</v>
      </c>
      <c r="F487" s="7">
        <v>1176805.8</v>
      </c>
      <c r="G487" s="7">
        <f t="shared" si="43"/>
        <v>0</v>
      </c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>
        <f t="shared" si="44"/>
        <v>1176805.8</v>
      </c>
      <c r="Y487" s="7">
        <f t="shared" si="45"/>
        <v>0</v>
      </c>
      <c r="Z487" s="7"/>
      <c r="AA487" s="7"/>
      <c r="AB487" s="7"/>
      <c r="AC487" s="7"/>
      <c r="AD487" s="7"/>
      <c r="AE487" s="7"/>
      <c r="AF487" s="7"/>
      <c r="AG487" s="7"/>
      <c r="AH487" s="7">
        <v>1050322.3700000001</v>
      </c>
      <c r="AI487" s="7">
        <v>126483.43</v>
      </c>
      <c r="AJ487" s="7"/>
      <c r="AK487" s="7"/>
      <c r="AL487" s="7">
        <f t="shared" si="46"/>
        <v>0</v>
      </c>
      <c r="AM487" s="7">
        <f t="shared" si="47"/>
        <v>0</v>
      </c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</row>
    <row r="488" spans="1:51" ht="15.75">
      <c r="A488" s="6">
        <v>3568</v>
      </c>
      <c r="B488" s="6" t="s">
        <v>1431</v>
      </c>
      <c r="C488" s="6" t="str">
        <f t="shared" si="42"/>
        <v>Челябинский городской округ</v>
      </c>
      <c r="D488" s="6">
        <v>800</v>
      </c>
      <c r="E488" s="6" t="s">
        <v>948</v>
      </c>
      <c r="F488" s="7">
        <v>995232.91000000015</v>
      </c>
      <c r="G488" s="7">
        <f t="shared" si="43"/>
        <v>0</v>
      </c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>
        <v>513533.64</v>
      </c>
      <c r="W488" s="7">
        <v>415685.68</v>
      </c>
      <c r="X488" s="7">
        <f t="shared" si="44"/>
        <v>46128.3</v>
      </c>
      <c r="Y488" s="7">
        <f t="shared" si="45"/>
        <v>46128.3</v>
      </c>
      <c r="Z488" s="7"/>
      <c r="AA488" s="7"/>
      <c r="AB488" s="7"/>
      <c r="AC488" s="7"/>
      <c r="AD488" s="7"/>
      <c r="AE488" s="7">
        <v>46128.3</v>
      </c>
      <c r="AF488" s="7"/>
      <c r="AG488" s="7"/>
      <c r="AH488" s="7"/>
      <c r="AI488" s="7"/>
      <c r="AJ488" s="7"/>
      <c r="AK488" s="7"/>
      <c r="AL488" s="7">
        <f t="shared" si="46"/>
        <v>19885.29</v>
      </c>
      <c r="AM488" s="7">
        <f t="shared" si="47"/>
        <v>0</v>
      </c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>
        <v>10989.62</v>
      </c>
      <c r="AY488" s="7">
        <v>8895.67</v>
      </c>
    </row>
    <row r="489" spans="1:51" ht="15.75">
      <c r="A489" s="6">
        <v>3620</v>
      </c>
      <c r="B489" s="6" t="s">
        <v>1431</v>
      </c>
      <c r="C489" s="6" t="str">
        <f t="shared" si="42"/>
        <v>Челябинский городской округ</v>
      </c>
      <c r="D489" s="6">
        <v>801</v>
      </c>
      <c r="E489" s="6" t="s">
        <v>949</v>
      </c>
      <c r="F489" s="7">
        <v>48791.82</v>
      </c>
      <c r="G489" s="7">
        <f t="shared" si="43"/>
        <v>0</v>
      </c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>
        <f t="shared" si="44"/>
        <v>48791.82</v>
      </c>
      <c r="Y489" s="7">
        <f t="shared" si="45"/>
        <v>0</v>
      </c>
      <c r="Z489" s="7"/>
      <c r="AA489" s="7"/>
      <c r="AB489" s="7"/>
      <c r="AC489" s="7"/>
      <c r="AD489" s="7"/>
      <c r="AE489" s="7"/>
      <c r="AF489" s="7"/>
      <c r="AG489" s="7"/>
      <c r="AH489" s="7">
        <v>48791.82</v>
      </c>
      <c r="AI489" s="7"/>
      <c r="AJ489" s="7"/>
      <c r="AK489" s="7"/>
      <c r="AL489" s="7">
        <f t="shared" si="46"/>
        <v>0</v>
      </c>
      <c r="AM489" s="7">
        <f t="shared" si="47"/>
        <v>0</v>
      </c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</row>
    <row r="490" spans="1:51" ht="15.75">
      <c r="A490" s="6">
        <v>3633</v>
      </c>
      <c r="B490" s="6" t="s">
        <v>1431</v>
      </c>
      <c r="C490" s="6" t="str">
        <f t="shared" si="42"/>
        <v>Челябинский городской округ</v>
      </c>
      <c r="D490" s="6">
        <v>802</v>
      </c>
      <c r="E490" s="6" t="s">
        <v>950</v>
      </c>
      <c r="F490" s="7">
        <v>19441</v>
      </c>
      <c r="G490" s="7">
        <f t="shared" si="43"/>
        <v>0</v>
      </c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>
        <f t="shared" si="44"/>
        <v>19441</v>
      </c>
      <c r="Y490" s="7">
        <f t="shared" si="45"/>
        <v>19441</v>
      </c>
      <c r="Z490" s="7"/>
      <c r="AA490" s="7"/>
      <c r="AB490" s="7"/>
      <c r="AC490" s="7"/>
      <c r="AD490" s="7"/>
      <c r="AE490" s="7">
        <v>19441</v>
      </c>
      <c r="AF490" s="7"/>
      <c r="AG490" s="7"/>
      <c r="AH490" s="7"/>
      <c r="AI490" s="7"/>
      <c r="AJ490" s="7"/>
      <c r="AK490" s="7"/>
      <c r="AL490" s="7">
        <f t="shared" si="46"/>
        <v>0</v>
      </c>
      <c r="AM490" s="7">
        <f t="shared" si="47"/>
        <v>0</v>
      </c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</row>
    <row r="491" spans="1:51" ht="15.75">
      <c r="A491" s="6">
        <v>3656</v>
      </c>
      <c r="B491" s="6" t="s">
        <v>1431</v>
      </c>
      <c r="C491" s="6" t="str">
        <f t="shared" si="42"/>
        <v>Челябинский городской округ</v>
      </c>
      <c r="D491" s="6">
        <v>803</v>
      </c>
      <c r="E491" s="6" t="s">
        <v>951</v>
      </c>
      <c r="F491" s="7">
        <v>5697700.2400000002</v>
      </c>
      <c r="G491" s="7">
        <f t="shared" si="43"/>
        <v>0</v>
      </c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>
        <f t="shared" si="44"/>
        <v>5697700.2400000002</v>
      </c>
      <c r="Y491" s="7">
        <f t="shared" si="45"/>
        <v>0</v>
      </c>
      <c r="Z491" s="7"/>
      <c r="AA491" s="7"/>
      <c r="AB491" s="7"/>
      <c r="AC491" s="7"/>
      <c r="AD491" s="7"/>
      <c r="AE491" s="7"/>
      <c r="AF491" s="7">
        <v>774485.67</v>
      </c>
      <c r="AG491" s="7"/>
      <c r="AH491" s="7">
        <v>4923214.57</v>
      </c>
      <c r="AI491" s="7"/>
      <c r="AJ491" s="7"/>
      <c r="AK491" s="7"/>
      <c r="AL491" s="7">
        <f t="shared" si="46"/>
        <v>0</v>
      </c>
      <c r="AM491" s="7">
        <f t="shared" si="47"/>
        <v>0</v>
      </c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</row>
    <row r="492" spans="1:51" ht="15.75">
      <c r="A492" s="6">
        <v>3670</v>
      </c>
      <c r="B492" s="6" t="s">
        <v>1431</v>
      </c>
      <c r="C492" s="6" t="str">
        <f t="shared" si="42"/>
        <v>Челябинский городской округ</v>
      </c>
      <c r="D492" s="6">
        <v>804</v>
      </c>
      <c r="E492" s="6" t="s">
        <v>952</v>
      </c>
      <c r="F492" s="7">
        <v>9424576.8599999994</v>
      </c>
      <c r="G492" s="7">
        <f t="shared" si="43"/>
        <v>7314643</v>
      </c>
      <c r="H492" s="7"/>
      <c r="I492" s="7"/>
      <c r="J492" s="7"/>
      <c r="K492" s="7">
        <v>7314643</v>
      </c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>
        <v>1816759.86</v>
      </c>
      <c r="X492" s="7">
        <f t="shared" si="44"/>
        <v>136844</v>
      </c>
      <c r="Y492" s="7">
        <f t="shared" si="45"/>
        <v>136844</v>
      </c>
      <c r="Z492" s="7"/>
      <c r="AA492" s="7"/>
      <c r="AB492" s="7"/>
      <c r="AC492" s="7"/>
      <c r="AD492" s="7"/>
      <c r="AE492" s="7">
        <v>136844</v>
      </c>
      <c r="AF492" s="7"/>
      <c r="AG492" s="7"/>
      <c r="AH492" s="7"/>
      <c r="AI492" s="7"/>
      <c r="AJ492" s="7"/>
      <c r="AK492" s="7"/>
      <c r="AL492" s="7">
        <f t="shared" si="46"/>
        <v>156330</v>
      </c>
      <c r="AM492" s="7">
        <f t="shared" si="47"/>
        <v>125227</v>
      </c>
      <c r="AN492" s="7"/>
      <c r="AO492" s="7"/>
      <c r="AP492" s="7"/>
      <c r="AQ492" s="7">
        <v>125227</v>
      </c>
      <c r="AR492" s="7"/>
      <c r="AS492" s="7"/>
      <c r="AT492" s="7"/>
      <c r="AU492" s="7"/>
      <c r="AV492" s="7"/>
      <c r="AW492" s="7"/>
      <c r="AX492" s="7"/>
      <c r="AY492" s="7">
        <v>31103</v>
      </c>
    </row>
    <row r="493" spans="1:51" ht="15.75">
      <c r="A493" s="6">
        <v>3729</v>
      </c>
      <c r="B493" s="6" t="s">
        <v>1431</v>
      </c>
      <c r="C493" s="6" t="str">
        <f t="shared" si="42"/>
        <v>Челябинский городской округ</v>
      </c>
      <c r="D493" s="6">
        <v>805</v>
      </c>
      <c r="E493" s="6" t="s">
        <v>953</v>
      </c>
      <c r="F493" s="7">
        <v>213135.01</v>
      </c>
      <c r="G493" s="7">
        <f t="shared" si="43"/>
        <v>0</v>
      </c>
      <c r="H493" s="7"/>
      <c r="I493" s="7"/>
      <c r="J493" s="7"/>
      <c r="K493" s="7"/>
      <c r="L493" s="7"/>
      <c r="M493" s="7"/>
      <c r="N493" s="7"/>
      <c r="O493" s="7"/>
      <c r="P493" s="7">
        <v>147.30000000000001</v>
      </c>
      <c r="Q493" s="7">
        <v>188480</v>
      </c>
      <c r="R493" s="7"/>
      <c r="S493" s="7"/>
      <c r="T493" s="7"/>
      <c r="U493" s="7"/>
      <c r="V493" s="7"/>
      <c r="W493" s="7"/>
      <c r="X493" s="7">
        <f t="shared" si="44"/>
        <v>21432</v>
      </c>
      <c r="Y493" s="7">
        <f t="shared" si="45"/>
        <v>21432</v>
      </c>
      <c r="Z493" s="7"/>
      <c r="AA493" s="7"/>
      <c r="AB493" s="7"/>
      <c r="AC493" s="7"/>
      <c r="AD493" s="7"/>
      <c r="AE493" s="7">
        <v>21432</v>
      </c>
      <c r="AF493" s="7"/>
      <c r="AG493" s="7"/>
      <c r="AH493" s="7"/>
      <c r="AI493" s="7"/>
      <c r="AJ493" s="7"/>
      <c r="AK493" s="7"/>
      <c r="AL493" s="7">
        <f t="shared" si="46"/>
        <v>3223.01</v>
      </c>
      <c r="AM493" s="7">
        <f t="shared" si="47"/>
        <v>0</v>
      </c>
      <c r="AN493" s="7"/>
      <c r="AO493" s="7"/>
      <c r="AP493" s="7"/>
      <c r="AQ493" s="7"/>
      <c r="AR493" s="7"/>
      <c r="AS493" s="7"/>
      <c r="AT493" s="7"/>
      <c r="AU493" s="7">
        <v>3223.01</v>
      </c>
      <c r="AV493" s="7"/>
      <c r="AW493" s="7"/>
      <c r="AX493" s="7"/>
      <c r="AY493" s="7"/>
    </row>
    <row r="494" spans="1:51" ht="15.75">
      <c r="A494" s="6">
        <v>3730</v>
      </c>
      <c r="B494" s="6" t="s">
        <v>1431</v>
      </c>
      <c r="C494" s="6" t="str">
        <f t="shared" si="42"/>
        <v>Челябинский городской округ</v>
      </c>
      <c r="D494" s="6">
        <v>806</v>
      </c>
      <c r="E494" s="6" t="s">
        <v>954</v>
      </c>
      <c r="F494" s="7">
        <v>242464.73</v>
      </c>
      <c r="G494" s="7">
        <f t="shared" si="43"/>
        <v>0</v>
      </c>
      <c r="H494" s="7"/>
      <c r="I494" s="7"/>
      <c r="J494" s="7"/>
      <c r="K494" s="7"/>
      <c r="L494" s="7"/>
      <c r="M494" s="7"/>
      <c r="N494" s="7"/>
      <c r="O494" s="7"/>
      <c r="P494" s="7">
        <v>250.3</v>
      </c>
      <c r="Q494" s="7">
        <v>216943</v>
      </c>
      <c r="R494" s="7"/>
      <c r="S494" s="7"/>
      <c r="T494" s="7"/>
      <c r="U494" s="7"/>
      <c r="V494" s="7"/>
      <c r="W494" s="7"/>
      <c r="X494" s="7">
        <f t="shared" si="44"/>
        <v>21812</v>
      </c>
      <c r="Y494" s="7">
        <f t="shared" si="45"/>
        <v>21812</v>
      </c>
      <c r="Z494" s="7"/>
      <c r="AA494" s="7"/>
      <c r="AB494" s="7"/>
      <c r="AC494" s="7"/>
      <c r="AD494" s="7"/>
      <c r="AE494" s="7">
        <v>21812</v>
      </c>
      <c r="AF494" s="7"/>
      <c r="AG494" s="7"/>
      <c r="AH494" s="7"/>
      <c r="AI494" s="7"/>
      <c r="AJ494" s="7"/>
      <c r="AK494" s="7"/>
      <c r="AL494" s="7">
        <f t="shared" si="46"/>
        <v>3709.73</v>
      </c>
      <c r="AM494" s="7">
        <f t="shared" si="47"/>
        <v>0</v>
      </c>
      <c r="AN494" s="7"/>
      <c r="AO494" s="7"/>
      <c r="AP494" s="7"/>
      <c r="AQ494" s="7"/>
      <c r="AR494" s="7"/>
      <c r="AS494" s="7"/>
      <c r="AT494" s="7"/>
      <c r="AU494" s="7">
        <v>3709.73</v>
      </c>
      <c r="AV494" s="7"/>
      <c r="AW494" s="7"/>
      <c r="AX494" s="7"/>
      <c r="AY494" s="7"/>
    </row>
    <row r="495" spans="1:51" ht="15.75">
      <c r="A495" s="6">
        <v>3776</v>
      </c>
      <c r="B495" s="6" t="s">
        <v>1431</v>
      </c>
      <c r="C495" s="6" t="str">
        <f t="shared" si="42"/>
        <v>Челябинский городской округ</v>
      </c>
      <c r="D495" s="6">
        <v>807</v>
      </c>
      <c r="E495" s="6" t="s">
        <v>955</v>
      </c>
      <c r="F495" s="7">
        <v>735705.91999999993</v>
      </c>
      <c r="G495" s="7">
        <f t="shared" si="43"/>
        <v>0</v>
      </c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>
        <f t="shared" si="44"/>
        <v>735705.91999999993</v>
      </c>
      <c r="Y495" s="7">
        <f t="shared" si="45"/>
        <v>40093.21</v>
      </c>
      <c r="Z495" s="7">
        <v>8246.7800000000007</v>
      </c>
      <c r="AA495" s="7">
        <v>7322.1</v>
      </c>
      <c r="AB495" s="7">
        <v>7532.1</v>
      </c>
      <c r="AC495" s="7">
        <v>9460.1299999999992</v>
      </c>
      <c r="AD495" s="7">
        <v>7532.1</v>
      </c>
      <c r="AE495" s="7"/>
      <c r="AF495" s="7"/>
      <c r="AG495" s="7">
        <v>9753.51</v>
      </c>
      <c r="AH495" s="7">
        <v>606400.93000000005</v>
      </c>
      <c r="AI495" s="7">
        <v>75042.070000000007</v>
      </c>
      <c r="AJ495" s="7">
        <v>321.19</v>
      </c>
      <c r="AK495" s="7">
        <v>4095.01</v>
      </c>
      <c r="AL495" s="7">
        <f t="shared" si="46"/>
        <v>0</v>
      </c>
      <c r="AM495" s="7">
        <f t="shared" si="47"/>
        <v>0</v>
      </c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</row>
    <row r="496" spans="1:51" ht="15.75">
      <c r="A496" s="6">
        <v>3807</v>
      </c>
      <c r="B496" s="6" t="s">
        <v>1431</v>
      </c>
      <c r="C496" s="6" t="str">
        <f t="shared" si="42"/>
        <v>Челябинский городской округ</v>
      </c>
      <c r="D496" s="6">
        <v>808</v>
      </c>
      <c r="E496" s="6" t="s">
        <v>956</v>
      </c>
      <c r="F496" s="7">
        <v>930905.09</v>
      </c>
      <c r="G496" s="7">
        <f t="shared" si="43"/>
        <v>0</v>
      </c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>
        <f t="shared" si="44"/>
        <v>930905.09</v>
      </c>
      <c r="Y496" s="7">
        <f t="shared" si="45"/>
        <v>0</v>
      </c>
      <c r="Z496" s="7"/>
      <c r="AA496" s="7"/>
      <c r="AB496" s="7"/>
      <c r="AC496" s="7"/>
      <c r="AD496" s="7"/>
      <c r="AE496" s="7"/>
      <c r="AF496" s="7"/>
      <c r="AG496" s="7"/>
      <c r="AH496" s="7">
        <v>712421.61</v>
      </c>
      <c r="AI496" s="7">
        <v>218483.48</v>
      </c>
      <c r="AJ496" s="7"/>
      <c r="AK496" s="7"/>
      <c r="AL496" s="7">
        <f t="shared" si="46"/>
        <v>0</v>
      </c>
      <c r="AM496" s="7">
        <f t="shared" si="47"/>
        <v>0</v>
      </c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</row>
    <row r="497" spans="1:51" ht="15.75">
      <c r="A497" s="6">
        <v>3855</v>
      </c>
      <c r="B497" s="6" t="s">
        <v>1431</v>
      </c>
      <c r="C497" s="6" t="str">
        <f t="shared" si="42"/>
        <v>Челябинский городской округ</v>
      </c>
      <c r="D497" s="6">
        <v>809</v>
      </c>
      <c r="E497" s="6" t="s">
        <v>957</v>
      </c>
      <c r="F497" s="7">
        <v>24799.81</v>
      </c>
      <c r="G497" s="7">
        <f t="shared" si="43"/>
        <v>0</v>
      </c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>
        <f t="shared" si="44"/>
        <v>24799.81</v>
      </c>
      <c r="Y497" s="7">
        <f t="shared" si="45"/>
        <v>24799.81</v>
      </c>
      <c r="Z497" s="7"/>
      <c r="AA497" s="7"/>
      <c r="AB497" s="7"/>
      <c r="AC497" s="7"/>
      <c r="AD497" s="7"/>
      <c r="AE497" s="7">
        <v>24799.81</v>
      </c>
      <c r="AF497" s="7"/>
      <c r="AG497" s="7"/>
      <c r="AH497" s="7"/>
      <c r="AI497" s="7"/>
      <c r="AJ497" s="7"/>
      <c r="AK497" s="7"/>
      <c r="AL497" s="7">
        <f t="shared" si="46"/>
        <v>0</v>
      </c>
      <c r="AM497" s="7">
        <f t="shared" si="47"/>
        <v>0</v>
      </c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</row>
    <row r="498" spans="1:51" ht="15.75">
      <c r="A498" s="6">
        <v>3906</v>
      </c>
      <c r="B498" s="6" t="s">
        <v>1431</v>
      </c>
      <c r="C498" s="6" t="str">
        <f t="shared" si="42"/>
        <v>Челябинский городской округ</v>
      </c>
      <c r="D498" s="6">
        <v>810</v>
      </c>
      <c r="E498" s="6" t="s">
        <v>958</v>
      </c>
      <c r="F498" s="7">
        <v>1662295.37</v>
      </c>
      <c r="G498" s="7">
        <f t="shared" si="43"/>
        <v>0</v>
      </c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>
        <f t="shared" si="44"/>
        <v>1662295.37</v>
      </c>
      <c r="Y498" s="7">
        <f t="shared" si="45"/>
        <v>0</v>
      </c>
      <c r="Z498" s="7"/>
      <c r="AA498" s="7"/>
      <c r="AB498" s="7"/>
      <c r="AC498" s="7"/>
      <c r="AD498" s="7"/>
      <c r="AE498" s="7"/>
      <c r="AF498" s="7"/>
      <c r="AG498" s="7"/>
      <c r="AH498" s="7">
        <v>1294644.49</v>
      </c>
      <c r="AI498" s="7">
        <v>367650.88</v>
      </c>
      <c r="AJ498" s="7"/>
      <c r="AK498" s="7"/>
      <c r="AL498" s="7">
        <f t="shared" si="46"/>
        <v>0</v>
      </c>
      <c r="AM498" s="7">
        <f t="shared" si="47"/>
        <v>0</v>
      </c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</row>
    <row r="499" spans="1:51" ht="15.75">
      <c r="A499" s="6">
        <v>3956</v>
      </c>
      <c r="B499" s="6" t="s">
        <v>1431</v>
      </c>
      <c r="C499" s="6" t="str">
        <f t="shared" si="42"/>
        <v>Челябинский городской округ</v>
      </c>
      <c r="D499" s="6">
        <v>811</v>
      </c>
      <c r="E499" s="6" t="s">
        <v>959</v>
      </c>
      <c r="F499" s="7">
        <v>3562256.7400000007</v>
      </c>
      <c r="G499" s="7">
        <f t="shared" si="43"/>
        <v>0</v>
      </c>
      <c r="H499" s="7"/>
      <c r="I499" s="7"/>
      <c r="J499" s="7"/>
      <c r="K499" s="7"/>
      <c r="L499" s="7"/>
      <c r="M499" s="7"/>
      <c r="N499" s="7">
        <v>714.22</v>
      </c>
      <c r="O499" s="7">
        <v>1390012.86</v>
      </c>
      <c r="P499" s="7"/>
      <c r="Q499" s="7"/>
      <c r="R499" s="7">
        <v>742.4</v>
      </c>
      <c r="S499" s="7">
        <v>1255929.8600000001</v>
      </c>
      <c r="T499" s="7">
        <v>18.5</v>
      </c>
      <c r="U499" s="7">
        <v>246358.32</v>
      </c>
      <c r="V499" s="7"/>
      <c r="W499" s="7"/>
      <c r="X499" s="7">
        <f t="shared" si="44"/>
        <v>660948.73</v>
      </c>
      <c r="Y499" s="7">
        <f t="shared" si="45"/>
        <v>0</v>
      </c>
      <c r="Z499" s="7"/>
      <c r="AA499" s="7"/>
      <c r="AB499" s="7"/>
      <c r="AC499" s="7"/>
      <c r="AD499" s="7"/>
      <c r="AE499" s="7"/>
      <c r="AF499" s="7">
        <v>262066.35</v>
      </c>
      <c r="AG499" s="7"/>
      <c r="AH499" s="7">
        <v>304812.40999999997</v>
      </c>
      <c r="AI499" s="7">
        <v>94069.97</v>
      </c>
      <c r="AJ499" s="7"/>
      <c r="AK499" s="7"/>
      <c r="AL499" s="7">
        <f t="shared" si="46"/>
        <v>9006.9699999999993</v>
      </c>
      <c r="AM499" s="7">
        <f t="shared" si="47"/>
        <v>0</v>
      </c>
      <c r="AN499" s="7"/>
      <c r="AO499" s="7"/>
      <c r="AP499" s="7"/>
      <c r="AQ499" s="7"/>
      <c r="AR499" s="7"/>
      <c r="AS499" s="7"/>
      <c r="AT499" s="7">
        <v>4085.15</v>
      </c>
      <c r="AU499" s="7"/>
      <c r="AV499" s="7">
        <v>4011.93</v>
      </c>
      <c r="AW499" s="7">
        <v>909.89</v>
      </c>
      <c r="AX499" s="7"/>
      <c r="AY499" s="7"/>
    </row>
    <row r="500" spans="1:51" ht="15.75">
      <c r="A500" s="6">
        <v>3961</v>
      </c>
      <c r="B500" s="6" t="s">
        <v>1431</v>
      </c>
      <c r="C500" s="6" t="str">
        <f t="shared" si="42"/>
        <v>Челябинский городской округ</v>
      </c>
      <c r="D500" s="6">
        <v>812</v>
      </c>
      <c r="E500" s="6" t="s">
        <v>960</v>
      </c>
      <c r="F500" s="7">
        <v>1858711.19</v>
      </c>
      <c r="G500" s="7">
        <f t="shared" si="43"/>
        <v>0</v>
      </c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>
        <f t="shared" si="44"/>
        <v>1858711.19</v>
      </c>
      <c r="Y500" s="7">
        <f t="shared" si="45"/>
        <v>0</v>
      </c>
      <c r="Z500" s="7"/>
      <c r="AA500" s="7"/>
      <c r="AB500" s="7"/>
      <c r="AC500" s="7"/>
      <c r="AD500" s="7"/>
      <c r="AE500" s="7"/>
      <c r="AF500" s="7">
        <v>510610.73</v>
      </c>
      <c r="AG500" s="7"/>
      <c r="AH500" s="7">
        <v>1115072.92</v>
      </c>
      <c r="AI500" s="7">
        <v>233027.54</v>
      </c>
      <c r="AJ500" s="7"/>
      <c r="AK500" s="7"/>
      <c r="AL500" s="7">
        <f t="shared" si="46"/>
        <v>0</v>
      </c>
      <c r="AM500" s="7">
        <f t="shared" si="47"/>
        <v>0</v>
      </c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</row>
    <row r="501" spans="1:51" ht="15.75">
      <c r="A501" s="6">
        <v>3969</v>
      </c>
      <c r="B501" s="6" t="s">
        <v>1431</v>
      </c>
      <c r="C501" s="6" t="str">
        <f t="shared" si="42"/>
        <v>Челябинский городской округ</v>
      </c>
      <c r="D501" s="6">
        <v>813</v>
      </c>
      <c r="E501" s="6" t="s">
        <v>961</v>
      </c>
      <c r="F501" s="7">
        <v>2984375.58</v>
      </c>
      <c r="G501" s="7">
        <f t="shared" si="43"/>
        <v>2853829.1</v>
      </c>
      <c r="H501" s="7"/>
      <c r="I501" s="7">
        <v>1987482.75</v>
      </c>
      <c r="J501" s="7">
        <v>866346.35</v>
      </c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>
        <f t="shared" si="44"/>
        <v>81746</v>
      </c>
      <c r="Y501" s="7">
        <f t="shared" si="45"/>
        <v>81746</v>
      </c>
      <c r="Z501" s="7"/>
      <c r="AA501" s="7"/>
      <c r="AB501" s="7"/>
      <c r="AC501" s="7"/>
      <c r="AD501" s="7"/>
      <c r="AE501" s="7">
        <v>81746</v>
      </c>
      <c r="AF501" s="7"/>
      <c r="AG501" s="7"/>
      <c r="AH501" s="7"/>
      <c r="AI501" s="7"/>
      <c r="AJ501" s="7"/>
      <c r="AK501" s="7"/>
      <c r="AL501" s="7">
        <f t="shared" si="46"/>
        <v>48800.479999999996</v>
      </c>
      <c r="AM501" s="7">
        <f t="shared" si="47"/>
        <v>48800.479999999996</v>
      </c>
      <c r="AN501" s="7"/>
      <c r="AO501" s="7">
        <v>33985.96</v>
      </c>
      <c r="AP501" s="7">
        <v>14814.52</v>
      </c>
      <c r="AQ501" s="7"/>
      <c r="AR501" s="7"/>
      <c r="AS501" s="7"/>
      <c r="AT501" s="7"/>
      <c r="AU501" s="7"/>
      <c r="AV501" s="7"/>
      <c r="AW501" s="7"/>
      <c r="AX501" s="7"/>
      <c r="AY501" s="7"/>
    </row>
    <row r="502" spans="1:51" ht="15.75">
      <c r="A502" s="6">
        <v>3979</v>
      </c>
      <c r="B502" s="6" t="s">
        <v>1431</v>
      </c>
      <c r="C502" s="6" t="str">
        <f t="shared" si="42"/>
        <v>Челябинский городской округ</v>
      </c>
      <c r="D502" s="6">
        <v>814</v>
      </c>
      <c r="E502" s="6" t="s">
        <v>962</v>
      </c>
      <c r="F502" s="7">
        <v>40308.35</v>
      </c>
      <c r="G502" s="7">
        <f t="shared" si="43"/>
        <v>0</v>
      </c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>
        <f t="shared" si="44"/>
        <v>40308.35</v>
      </c>
      <c r="Y502" s="7">
        <f t="shared" si="45"/>
        <v>0</v>
      </c>
      <c r="Z502" s="7"/>
      <c r="AA502" s="7"/>
      <c r="AB502" s="7"/>
      <c r="AC502" s="7"/>
      <c r="AD502" s="7"/>
      <c r="AE502" s="7"/>
      <c r="AF502" s="7"/>
      <c r="AG502" s="7"/>
      <c r="AH502" s="7">
        <v>19586.46</v>
      </c>
      <c r="AI502" s="7">
        <v>20721.89</v>
      </c>
      <c r="AJ502" s="7"/>
      <c r="AK502" s="7"/>
      <c r="AL502" s="7">
        <f t="shared" si="46"/>
        <v>0</v>
      </c>
      <c r="AM502" s="7">
        <f t="shared" si="47"/>
        <v>0</v>
      </c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</row>
    <row r="503" spans="1:51" ht="15.75">
      <c r="A503" s="6">
        <v>3982</v>
      </c>
      <c r="B503" s="6" t="s">
        <v>1431</v>
      </c>
      <c r="C503" s="6" t="str">
        <f t="shared" si="42"/>
        <v>Челябинский городской округ</v>
      </c>
      <c r="D503" s="6">
        <v>815</v>
      </c>
      <c r="E503" s="6" t="s">
        <v>963</v>
      </c>
      <c r="F503" s="7">
        <v>3185479.5500000003</v>
      </c>
      <c r="G503" s="7">
        <f t="shared" si="43"/>
        <v>2064385.82</v>
      </c>
      <c r="H503" s="7">
        <v>993326</v>
      </c>
      <c r="I503" s="7">
        <v>789651.53</v>
      </c>
      <c r="J503" s="7">
        <v>281408.28999999998</v>
      </c>
      <c r="K503" s="7"/>
      <c r="L503" s="7"/>
      <c r="M503" s="7"/>
      <c r="N503" s="7"/>
      <c r="O503" s="7"/>
      <c r="P503" s="7">
        <v>763.26666666666699</v>
      </c>
      <c r="Q503" s="7">
        <v>201494.35</v>
      </c>
      <c r="R503" s="7">
        <v>2313</v>
      </c>
      <c r="S503" s="7">
        <v>809074.66</v>
      </c>
      <c r="T503" s="7"/>
      <c r="U503" s="7"/>
      <c r="V503" s="7"/>
      <c r="W503" s="7"/>
      <c r="X503" s="7">
        <f t="shared" si="44"/>
        <v>57943</v>
      </c>
      <c r="Y503" s="7">
        <f t="shared" si="45"/>
        <v>57943</v>
      </c>
      <c r="Z503" s="7"/>
      <c r="AA503" s="7"/>
      <c r="AB503" s="7"/>
      <c r="AC503" s="7"/>
      <c r="AD503" s="7"/>
      <c r="AE503" s="7">
        <v>57943</v>
      </c>
      <c r="AF503" s="7"/>
      <c r="AG503" s="7"/>
      <c r="AH503" s="7"/>
      <c r="AI503" s="7"/>
      <c r="AJ503" s="7"/>
      <c r="AK503" s="7"/>
      <c r="AL503" s="7">
        <f t="shared" si="46"/>
        <v>52581.72</v>
      </c>
      <c r="AM503" s="7">
        <f t="shared" si="47"/>
        <v>35300.99</v>
      </c>
      <c r="AN503" s="7">
        <v>16985.87</v>
      </c>
      <c r="AO503" s="7">
        <v>13503.04</v>
      </c>
      <c r="AP503" s="7">
        <v>4812.08</v>
      </c>
      <c r="AQ503" s="7"/>
      <c r="AR503" s="7"/>
      <c r="AS503" s="7"/>
      <c r="AT503" s="7"/>
      <c r="AU503" s="7">
        <v>3445.55</v>
      </c>
      <c r="AV503" s="7">
        <v>13835.18</v>
      </c>
      <c r="AW503" s="7"/>
      <c r="AX503" s="7"/>
      <c r="AY503" s="7"/>
    </row>
    <row r="504" spans="1:51" ht="15.75">
      <c r="A504" s="6">
        <v>3983</v>
      </c>
      <c r="B504" s="6" t="s">
        <v>1431</v>
      </c>
      <c r="C504" s="6" t="str">
        <f t="shared" si="42"/>
        <v>Челябинский городской округ</v>
      </c>
      <c r="D504" s="6">
        <v>816</v>
      </c>
      <c r="E504" s="6" t="s">
        <v>964</v>
      </c>
      <c r="F504" s="7">
        <v>1487792.24</v>
      </c>
      <c r="G504" s="7">
        <f t="shared" si="43"/>
        <v>1407675</v>
      </c>
      <c r="H504" s="7">
        <v>1082868</v>
      </c>
      <c r="I504" s="7"/>
      <c r="J504" s="7">
        <v>324807</v>
      </c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>
        <f t="shared" si="44"/>
        <v>56046</v>
      </c>
      <c r="Y504" s="7">
        <f t="shared" si="45"/>
        <v>56046</v>
      </c>
      <c r="Z504" s="7"/>
      <c r="AA504" s="7"/>
      <c r="AB504" s="7"/>
      <c r="AC504" s="7"/>
      <c r="AD504" s="7"/>
      <c r="AE504" s="7">
        <v>56046</v>
      </c>
      <c r="AF504" s="7"/>
      <c r="AG504" s="7"/>
      <c r="AH504" s="7"/>
      <c r="AI504" s="7"/>
      <c r="AJ504" s="7"/>
      <c r="AK504" s="7"/>
      <c r="AL504" s="7">
        <f t="shared" si="46"/>
        <v>24071.24</v>
      </c>
      <c r="AM504" s="7">
        <f t="shared" si="47"/>
        <v>24071.24</v>
      </c>
      <c r="AN504" s="7">
        <v>18517.04</v>
      </c>
      <c r="AO504" s="7"/>
      <c r="AP504" s="7">
        <v>5554.2</v>
      </c>
      <c r="AQ504" s="7"/>
      <c r="AR504" s="7"/>
      <c r="AS504" s="7"/>
      <c r="AT504" s="7"/>
      <c r="AU504" s="7"/>
      <c r="AV504" s="7"/>
      <c r="AW504" s="7"/>
      <c r="AX504" s="7"/>
      <c r="AY504" s="7"/>
    </row>
    <row r="505" spans="1:51" ht="15.75">
      <c r="A505" s="6">
        <v>4121</v>
      </c>
      <c r="B505" s="6" t="s">
        <v>1431</v>
      </c>
      <c r="C505" s="6" t="str">
        <f t="shared" si="42"/>
        <v>Челябинский городской округ</v>
      </c>
      <c r="D505" s="6">
        <v>817</v>
      </c>
      <c r="E505" s="6" t="s">
        <v>965</v>
      </c>
      <c r="F505" s="7">
        <v>118982.8</v>
      </c>
      <c r="G505" s="7">
        <f t="shared" si="43"/>
        <v>0</v>
      </c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>
        <f t="shared" si="44"/>
        <v>118982.8</v>
      </c>
      <c r="Y505" s="7">
        <f t="shared" si="45"/>
        <v>64245.94</v>
      </c>
      <c r="Z505" s="7">
        <v>20876.900000000001</v>
      </c>
      <c r="AA505" s="7"/>
      <c r="AB505" s="7"/>
      <c r="AC505" s="7">
        <v>24137.78</v>
      </c>
      <c r="AD505" s="7">
        <v>19231.259999999998</v>
      </c>
      <c r="AE505" s="7"/>
      <c r="AF505" s="7"/>
      <c r="AG505" s="7"/>
      <c r="AH505" s="7">
        <v>21938.17</v>
      </c>
      <c r="AI505" s="7">
        <v>23321.3</v>
      </c>
      <c r="AJ505" s="7"/>
      <c r="AK505" s="7">
        <v>9477.39</v>
      </c>
      <c r="AL505" s="7">
        <f t="shared" si="46"/>
        <v>0</v>
      </c>
      <c r="AM505" s="7">
        <f t="shared" si="47"/>
        <v>0</v>
      </c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</row>
    <row r="506" spans="1:51" ht="15.75">
      <c r="A506" s="6">
        <v>4127</v>
      </c>
      <c r="B506" s="6" t="s">
        <v>1431</v>
      </c>
      <c r="C506" s="6" t="str">
        <f t="shared" si="42"/>
        <v>Челябинский городской округ</v>
      </c>
      <c r="D506" s="6">
        <v>818</v>
      </c>
      <c r="E506" s="6" t="s">
        <v>966</v>
      </c>
      <c r="F506" s="7">
        <v>1452657.42</v>
      </c>
      <c r="G506" s="7">
        <f t="shared" si="43"/>
        <v>0</v>
      </c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>
        <f t="shared" si="44"/>
        <v>1452657.42</v>
      </c>
      <c r="Y506" s="7">
        <f t="shared" si="45"/>
        <v>0</v>
      </c>
      <c r="Z506" s="7"/>
      <c r="AA506" s="7"/>
      <c r="AB506" s="7"/>
      <c r="AC506" s="7"/>
      <c r="AD506" s="7"/>
      <c r="AE506" s="7"/>
      <c r="AF506" s="7">
        <v>499051.72</v>
      </c>
      <c r="AG506" s="7"/>
      <c r="AH506" s="7">
        <v>860109.02</v>
      </c>
      <c r="AI506" s="7">
        <v>93496.68</v>
      </c>
      <c r="AJ506" s="7"/>
      <c r="AK506" s="7"/>
      <c r="AL506" s="7">
        <f t="shared" si="46"/>
        <v>0</v>
      </c>
      <c r="AM506" s="7">
        <f t="shared" si="47"/>
        <v>0</v>
      </c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</row>
    <row r="507" spans="1:51" ht="15.75">
      <c r="A507" s="6">
        <v>4146</v>
      </c>
      <c r="B507" s="6" t="s">
        <v>1431</v>
      </c>
      <c r="C507" s="6" t="str">
        <f t="shared" si="42"/>
        <v>Челябинский городской округ</v>
      </c>
      <c r="D507" s="6">
        <v>819</v>
      </c>
      <c r="E507" s="6" t="s">
        <v>967</v>
      </c>
      <c r="F507" s="7">
        <v>3119491.24</v>
      </c>
      <c r="G507" s="7">
        <f t="shared" si="43"/>
        <v>1940172.11</v>
      </c>
      <c r="H507" s="7">
        <v>1940172.11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>
        <v>1049485</v>
      </c>
      <c r="X507" s="7">
        <f t="shared" si="44"/>
        <v>78711</v>
      </c>
      <c r="Y507" s="7">
        <f t="shared" si="45"/>
        <v>78711</v>
      </c>
      <c r="Z507" s="7"/>
      <c r="AA507" s="7"/>
      <c r="AB507" s="7"/>
      <c r="AC507" s="7"/>
      <c r="AD507" s="7"/>
      <c r="AE507" s="7">
        <v>78711</v>
      </c>
      <c r="AF507" s="7"/>
      <c r="AG507" s="7"/>
      <c r="AH507" s="7"/>
      <c r="AI507" s="7"/>
      <c r="AJ507" s="7"/>
      <c r="AK507" s="7"/>
      <c r="AL507" s="7">
        <f t="shared" si="46"/>
        <v>51123.130000000005</v>
      </c>
      <c r="AM507" s="7">
        <f t="shared" si="47"/>
        <v>33176.94</v>
      </c>
      <c r="AN507" s="7">
        <v>33176.94</v>
      </c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>
        <v>17946.189999999999</v>
      </c>
    </row>
    <row r="508" spans="1:51" ht="15.75">
      <c r="A508" s="6">
        <v>4159</v>
      </c>
      <c r="B508" s="6" t="s">
        <v>1431</v>
      </c>
      <c r="C508" s="6" t="str">
        <f t="shared" si="42"/>
        <v>Челябинский городской округ</v>
      </c>
      <c r="D508" s="6">
        <v>820</v>
      </c>
      <c r="E508" s="6" t="s">
        <v>968</v>
      </c>
      <c r="F508" s="7">
        <v>787489.19</v>
      </c>
      <c r="G508" s="7">
        <f t="shared" si="43"/>
        <v>0</v>
      </c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>
        <v>1133.5999999999999</v>
      </c>
      <c r="U508" s="7">
        <v>770990</v>
      </c>
      <c r="V508" s="7"/>
      <c r="W508" s="7"/>
      <c r="X508" s="7">
        <f t="shared" si="44"/>
        <v>0</v>
      </c>
      <c r="Y508" s="7">
        <f t="shared" si="45"/>
        <v>0</v>
      </c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>
        <f t="shared" si="46"/>
        <v>16499.189999999999</v>
      </c>
      <c r="AM508" s="7">
        <f t="shared" si="47"/>
        <v>0</v>
      </c>
      <c r="AN508" s="7"/>
      <c r="AO508" s="7"/>
      <c r="AP508" s="7"/>
      <c r="AQ508" s="7"/>
      <c r="AR508" s="7"/>
      <c r="AS508" s="7"/>
      <c r="AT508" s="7"/>
      <c r="AU508" s="7"/>
      <c r="AV508" s="7"/>
      <c r="AW508" s="7">
        <v>16499.189999999999</v>
      </c>
      <c r="AX508" s="7"/>
      <c r="AY508" s="7"/>
    </row>
    <row r="509" spans="1:51" ht="15.75">
      <c r="A509" s="6">
        <v>4161</v>
      </c>
      <c r="B509" s="6" t="s">
        <v>1431</v>
      </c>
      <c r="C509" s="6" t="str">
        <f t="shared" si="42"/>
        <v>Челябинский городской округ</v>
      </c>
      <c r="D509" s="6">
        <v>821</v>
      </c>
      <c r="E509" s="6" t="s">
        <v>969</v>
      </c>
      <c r="F509" s="7">
        <v>1381653.8</v>
      </c>
      <c r="G509" s="7">
        <f t="shared" si="43"/>
        <v>1358424.74</v>
      </c>
      <c r="H509" s="7">
        <v>1358424.74</v>
      </c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>
        <f t="shared" si="44"/>
        <v>0</v>
      </c>
      <c r="Y509" s="7">
        <f t="shared" si="45"/>
        <v>0</v>
      </c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>
        <f t="shared" si="46"/>
        <v>23229.06</v>
      </c>
      <c r="AM509" s="7">
        <f t="shared" si="47"/>
        <v>23229.06</v>
      </c>
      <c r="AN509" s="7">
        <v>23229.06</v>
      </c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</row>
    <row r="510" spans="1:51" ht="15.75">
      <c r="A510" s="6">
        <v>4162</v>
      </c>
      <c r="B510" s="6" t="s">
        <v>1431</v>
      </c>
      <c r="C510" s="6" t="str">
        <f t="shared" si="42"/>
        <v>Челябинский городской округ</v>
      </c>
      <c r="D510" s="6">
        <v>822</v>
      </c>
      <c r="E510" s="6" t="s">
        <v>970</v>
      </c>
      <c r="F510" s="7">
        <v>22286</v>
      </c>
      <c r="G510" s="7">
        <f t="shared" si="43"/>
        <v>0</v>
      </c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>
        <f t="shared" si="44"/>
        <v>22286</v>
      </c>
      <c r="Y510" s="7">
        <f t="shared" si="45"/>
        <v>22286</v>
      </c>
      <c r="Z510" s="7"/>
      <c r="AA510" s="7"/>
      <c r="AB510" s="7"/>
      <c r="AC510" s="7"/>
      <c r="AD510" s="7"/>
      <c r="AE510" s="7">
        <v>22286</v>
      </c>
      <c r="AF510" s="7"/>
      <c r="AG510" s="7"/>
      <c r="AH510" s="7"/>
      <c r="AI510" s="7"/>
      <c r="AJ510" s="7"/>
      <c r="AK510" s="7"/>
      <c r="AL510" s="7">
        <f t="shared" si="46"/>
        <v>0</v>
      </c>
      <c r="AM510" s="7">
        <f t="shared" si="47"/>
        <v>0</v>
      </c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</row>
    <row r="511" spans="1:51" ht="15.75">
      <c r="A511" s="6">
        <v>4210</v>
      </c>
      <c r="B511" s="6" t="s">
        <v>1431</v>
      </c>
      <c r="C511" s="6" t="str">
        <f t="shared" si="42"/>
        <v>Челябинский городской округ</v>
      </c>
      <c r="D511" s="6">
        <v>823</v>
      </c>
      <c r="E511" s="6" t="s">
        <v>971</v>
      </c>
      <c r="F511" s="7">
        <v>7953306.3900000006</v>
      </c>
      <c r="G511" s="7">
        <f t="shared" si="43"/>
        <v>0</v>
      </c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>
        <v>3040</v>
      </c>
      <c r="S511" s="7">
        <v>7926663.9100000001</v>
      </c>
      <c r="T511" s="7"/>
      <c r="U511" s="7"/>
      <c r="V511" s="7"/>
      <c r="W511" s="7"/>
      <c r="X511" s="7">
        <f t="shared" si="44"/>
        <v>0</v>
      </c>
      <c r="Y511" s="7">
        <f t="shared" si="45"/>
        <v>0</v>
      </c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>
        <f t="shared" si="46"/>
        <v>26642.48</v>
      </c>
      <c r="AM511" s="7">
        <f t="shared" si="47"/>
        <v>0</v>
      </c>
      <c r="AN511" s="7"/>
      <c r="AO511" s="7"/>
      <c r="AP511" s="7"/>
      <c r="AQ511" s="7"/>
      <c r="AR511" s="7"/>
      <c r="AS511" s="7"/>
      <c r="AT511" s="7"/>
      <c r="AU511" s="7"/>
      <c r="AV511" s="7">
        <v>26642.48</v>
      </c>
      <c r="AW511" s="7"/>
      <c r="AX511" s="7"/>
      <c r="AY511" s="7"/>
    </row>
    <row r="512" spans="1:51" ht="15.75">
      <c r="A512" s="6">
        <v>4259</v>
      </c>
      <c r="B512" s="6" t="s">
        <v>1431</v>
      </c>
      <c r="C512" s="6" t="str">
        <f t="shared" si="42"/>
        <v>Челябинский городской округ</v>
      </c>
      <c r="D512" s="6">
        <v>824</v>
      </c>
      <c r="E512" s="6" t="s">
        <v>972</v>
      </c>
      <c r="F512" s="7">
        <v>474053.11</v>
      </c>
      <c r="G512" s="7">
        <f t="shared" si="43"/>
        <v>0</v>
      </c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>
        <f t="shared" si="44"/>
        <v>474053.11</v>
      </c>
      <c r="Y512" s="7">
        <f t="shared" si="45"/>
        <v>22096</v>
      </c>
      <c r="Z512" s="7"/>
      <c r="AA512" s="7"/>
      <c r="AB512" s="7"/>
      <c r="AC512" s="7"/>
      <c r="AD512" s="7"/>
      <c r="AE512" s="7">
        <v>22096</v>
      </c>
      <c r="AF512" s="7"/>
      <c r="AG512" s="7"/>
      <c r="AH512" s="7">
        <v>451957.11</v>
      </c>
      <c r="AI512" s="7"/>
      <c r="AJ512" s="7"/>
      <c r="AK512" s="7"/>
      <c r="AL512" s="7">
        <f t="shared" si="46"/>
        <v>0</v>
      </c>
      <c r="AM512" s="7">
        <f t="shared" si="47"/>
        <v>0</v>
      </c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</row>
    <row r="513" spans="1:51" ht="15.75">
      <c r="A513" s="6">
        <v>4260</v>
      </c>
      <c r="B513" s="6" t="s">
        <v>1431</v>
      </c>
      <c r="C513" s="6" t="str">
        <f t="shared" si="42"/>
        <v>Челябинский городской округ</v>
      </c>
      <c r="D513" s="6">
        <v>825</v>
      </c>
      <c r="E513" s="6" t="s">
        <v>973</v>
      </c>
      <c r="F513" s="7">
        <v>46563</v>
      </c>
      <c r="G513" s="7">
        <f t="shared" si="43"/>
        <v>0</v>
      </c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>
        <f t="shared" si="44"/>
        <v>46563</v>
      </c>
      <c r="Y513" s="7">
        <f t="shared" si="45"/>
        <v>46563</v>
      </c>
      <c r="Z513" s="7"/>
      <c r="AA513" s="7"/>
      <c r="AB513" s="7"/>
      <c r="AC513" s="7"/>
      <c r="AD513" s="7"/>
      <c r="AE513" s="7">
        <v>46563</v>
      </c>
      <c r="AF513" s="7"/>
      <c r="AG513" s="7"/>
      <c r="AH513" s="7"/>
      <c r="AI513" s="7"/>
      <c r="AJ513" s="7"/>
      <c r="AK513" s="7"/>
      <c r="AL513" s="7">
        <f t="shared" si="46"/>
        <v>0</v>
      </c>
      <c r="AM513" s="7">
        <f t="shared" si="47"/>
        <v>0</v>
      </c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</row>
    <row r="514" spans="1:51" ht="15.75">
      <c r="A514" s="6">
        <v>4261</v>
      </c>
      <c r="B514" s="6" t="s">
        <v>1431</v>
      </c>
      <c r="C514" s="6" t="str">
        <f t="shared" si="42"/>
        <v>Челябинский городской округ</v>
      </c>
      <c r="D514" s="6">
        <v>826</v>
      </c>
      <c r="E514" s="6" t="s">
        <v>974</v>
      </c>
      <c r="F514" s="7">
        <v>692899.63</v>
      </c>
      <c r="G514" s="7">
        <f t="shared" si="43"/>
        <v>0</v>
      </c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>
        <f t="shared" si="44"/>
        <v>692899.63</v>
      </c>
      <c r="Y514" s="7">
        <f t="shared" si="45"/>
        <v>0</v>
      </c>
      <c r="Z514" s="7"/>
      <c r="AA514" s="7"/>
      <c r="AB514" s="7"/>
      <c r="AC514" s="7"/>
      <c r="AD514" s="7"/>
      <c r="AE514" s="7"/>
      <c r="AF514" s="7"/>
      <c r="AG514" s="7"/>
      <c r="AH514" s="7">
        <v>692899.63</v>
      </c>
      <c r="AI514" s="7"/>
      <c r="AJ514" s="7"/>
      <c r="AK514" s="7"/>
      <c r="AL514" s="7">
        <f t="shared" si="46"/>
        <v>0</v>
      </c>
      <c r="AM514" s="7">
        <f t="shared" si="47"/>
        <v>0</v>
      </c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</row>
    <row r="515" spans="1:51" ht="15.75">
      <c r="A515" s="6">
        <v>4307</v>
      </c>
      <c r="B515" s="6" t="s">
        <v>1431</v>
      </c>
      <c r="C515" s="6" t="str">
        <f t="shared" si="42"/>
        <v>Челябинский городской округ</v>
      </c>
      <c r="D515" s="6">
        <v>827</v>
      </c>
      <c r="E515" s="6" t="s">
        <v>975</v>
      </c>
      <c r="F515" s="7">
        <v>1646926.3599999999</v>
      </c>
      <c r="G515" s="7">
        <f t="shared" si="43"/>
        <v>0</v>
      </c>
      <c r="H515" s="7"/>
      <c r="I515" s="7"/>
      <c r="J515" s="7"/>
      <c r="K515" s="7"/>
      <c r="L515" s="7"/>
      <c r="M515" s="7"/>
      <c r="N515" s="7">
        <v>0</v>
      </c>
      <c r="O515" s="7">
        <v>1628617.7</v>
      </c>
      <c r="P515" s="7"/>
      <c r="Q515" s="7"/>
      <c r="R515" s="7"/>
      <c r="S515" s="7"/>
      <c r="T515" s="7"/>
      <c r="U515" s="7"/>
      <c r="V515" s="7"/>
      <c r="W515" s="7"/>
      <c r="X515" s="7">
        <f t="shared" si="44"/>
        <v>0</v>
      </c>
      <c r="Y515" s="7">
        <f t="shared" si="45"/>
        <v>0</v>
      </c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>
        <f t="shared" si="46"/>
        <v>18308.66</v>
      </c>
      <c r="AM515" s="7">
        <f t="shared" si="47"/>
        <v>0</v>
      </c>
      <c r="AN515" s="7"/>
      <c r="AO515" s="7"/>
      <c r="AP515" s="7"/>
      <c r="AQ515" s="7"/>
      <c r="AR515" s="7"/>
      <c r="AS515" s="7"/>
      <c r="AT515" s="7">
        <v>18308.66</v>
      </c>
      <c r="AU515" s="7"/>
      <c r="AV515" s="7"/>
      <c r="AW515" s="7"/>
      <c r="AX515" s="7"/>
      <c r="AY515" s="7"/>
    </row>
    <row r="516" spans="1:51" ht="15.75">
      <c r="A516" s="6">
        <v>4331</v>
      </c>
      <c r="B516" s="6" t="s">
        <v>1431</v>
      </c>
      <c r="C516" s="6" t="str">
        <f t="shared" si="42"/>
        <v>Челябинский городской округ</v>
      </c>
      <c r="D516" s="6">
        <v>828</v>
      </c>
      <c r="E516" s="6" t="s">
        <v>976</v>
      </c>
      <c r="F516" s="7">
        <v>33446.660000000003</v>
      </c>
      <c r="G516" s="7">
        <f t="shared" si="43"/>
        <v>0</v>
      </c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>
        <f t="shared" si="44"/>
        <v>33446.660000000003</v>
      </c>
      <c r="Y516" s="7">
        <f t="shared" si="45"/>
        <v>33446.660000000003</v>
      </c>
      <c r="Z516" s="7"/>
      <c r="AA516" s="7"/>
      <c r="AB516" s="7"/>
      <c r="AC516" s="7"/>
      <c r="AD516" s="7"/>
      <c r="AE516" s="7">
        <v>33446.660000000003</v>
      </c>
      <c r="AF516" s="7"/>
      <c r="AG516" s="7"/>
      <c r="AH516" s="7"/>
      <c r="AI516" s="7"/>
      <c r="AJ516" s="7"/>
      <c r="AK516" s="7"/>
      <c r="AL516" s="7">
        <f t="shared" si="46"/>
        <v>0</v>
      </c>
      <c r="AM516" s="7">
        <f t="shared" si="47"/>
        <v>0</v>
      </c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</row>
    <row r="517" spans="1:51" ht="15.75">
      <c r="A517" s="6">
        <v>4385</v>
      </c>
      <c r="B517" s="6" t="s">
        <v>1431</v>
      </c>
      <c r="C517" s="6" t="str">
        <f t="shared" si="42"/>
        <v>Челябинский городской округ</v>
      </c>
      <c r="D517" s="6">
        <v>829</v>
      </c>
      <c r="E517" s="6" t="s">
        <v>977</v>
      </c>
      <c r="F517" s="7">
        <v>1730172.95</v>
      </c>
      <c r="G517" s="7">
        <f t="shared" si="43"/>
        <v>0</v>
      </c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>
        <f t="shared" si="44"/>
        <v>1730172.95</v>
      </c>
      <c r="Y517" s="7">
        <f t="shared" si="45"/>
        <v>0</v>
      </c>
      <c r="Z517" s="7"/>
      <c r="AA517" s="7"/>
      <c r="AB517" s="7"/>
      <c r="AC517" s="7"/>
      <c r="AD517" s="7"/>
      <c r="AE517" s="7"/>
      <c r="AF517" s="7"/>
      <c r="AG517" s="7"/>
      <c r="AH517" s="7">
        <v>1730172.95</v>
      </c>
      <c r="AI517" s="7"/>
      <c r="AJ517" s="7"/>
      <c r="AK517" s="7"/>
      <c r="AL517" s="7">
        <f t="shared" si="46"/>
        <v>0</v>
      </c>
      <c r="AM517" s="7">
        <f t="shared" si="47"/>
        <v>0</v>
      </c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</row>
    <row r="518" spans="1:51" ht="15.75">
      <c r="A518" s="6">
        <v>4387</v>
      </c>
      <c r="B518" s="6" t="s">
        <v>1431</v>
      </c>
      <c r="C518" s="6" t="str">
        <f t="shared" si="42"/>
        <v>Челябинский городской округ</v>
      </c>
      <c r="D518" s="6">
        <v>830</v>
      </c>
      <c r="E518" s="6" t="s">
        <v>978</v>
      </c>
      <c r="F518" s="7">
        <v>20769.88</v>
      </c>
      <c r="G518" s="7">
        <f t="shared" si="43"/>
        <v>0</v>
      </c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>
        <f t="shared" si="44"/>
        <v>20769.88</v>
      </c>
      <c r="Y518" s="7">
        <f t="shared" si="45"/>
        <v>0</v>
      </c>
      <c r="Z518" s="7"/>
      <c r="AA518" s="7"/>
      <c r="AB518" s="7"/>
      <c r="AC518" s="7"/>
      <c r="AD518" s="7"/>
      <c r="AE518" s="7"/>
      <c r="AF518" s="7"/>
      <c r="AG518" s="7"/>
      <c r="AH518" s="7">
        <v>20769.88</v>
      </c>
      <c r="AI518" s="7"/>
      <c r="AJ518" s="7"/>
      <c r="AK518" s="7"/>
      <c r="AL518" s="7">
        <f t="shared" si="46"/>
        <v>0</v>
      </c>
      <c r="AM518" s="7">
        <f t="shared" si="47"/>
        <v>0</v>
      </c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</row>
    <row r="519" spans="1:51" ht="15.75">
      <c r="A519" s="6">
        <v>4402</v>
      </c>
      <c r="B519" s="6" t="s">
        <v>1431</v>
      </c>
      <c r="C519" s="6" t="str">
        <f t="shared" si="42"/>
        <v>Челябинский городской округ</v>
      </c>
      <c r="D519" s="6">
        <v>831</v>
      </c>
      <c r="E519" s="6" t="s">
        <v>979</v>
      </c>
      <c r="F519" s="7">
        <v>3177813.24</v>
      </c>
      <c r="G519" s="7">
        <f t="shared" si="43"/>
        <v>0</v>
      </c>
      <c r="H519" s="7"/>
      <c r="I519" s="7"/>
      <c r="J519" s="7"/>
      <c r="K519" s="7"/>
      <c r="L519" s="7"/>
      <c r="M519" s="7"/>
      <c r="N519" s="7">
        <v>1090.7</v>
      </c>
      <c r="O519" s="7">
        <v>2286313.7200000002</v>
      </c>
      <c r="P519" s="7"/>
      <c r="Q519" s="7"/>
      <c r="R519" s="7"/>
      <c r="S519" s="7"/>
      <c r="T519" s="7"/>
      <c r="U519" s="7"/>
      <c r="V519" s="7"/>
      <c r="W519" s="7"/>
      <c r="X519" s="7">
        <f t="shared" si="44"/>
        <v>885257.35999999987</v>
      </c>
      <c r="Y519" s="7">
        <f t="shared" si="45"/>
        <v>0</v>
      </c>
      <c r="Z519" s="7"/>
      <c r="AA519" s="7"/>
      <c r="AB519" s="7"/>
      <c r="AC519" s="7"/>
      <c r="AD519" s="7"/>
      <c r="AE519" s="7"/>
      <c r="AF519" s="7">
        <v>366835.8</v>
      </c>
      <c r="AG519" s="7"/>
      <c r="AH519" s="7">
        <v>393504.38</v>
      </c>
      <c r="AI519" s="7">
        <v>124917.18</v>
      </c>
      <c r="AJ519" s="7"/>
      <c r="AK519" s="7"/>
      <c r="AL519" s="7">
        <f t="shared" si="46"/>
        <v>6242.16</v>
      </c>
      <c r="AM519" s="7">
        <f t="shared" si="47"/>
        <v>0</v>
      </c>
      <c r="AN519" s="7"/>
      <c r="AO519" s="7"/>
      <c r="AP519" s="7"/>
      <c r="AQ519" s="7"/>
      <c r="AR519" s="7"/>
      <c r="AS519" s="7"/>
      <c r="AT519" s="7">
        <v>6242.16</v>
      </c>
      <c r="AU519" s="7"/>
      <c r="AV519" s="7"/>
      <c r="AW519" s="7"/>
      <c r="AX519" s="7"/>
      <c r="AY519" s="7"/>
    </row>
    <row r="520" spans="1:51" ht="15.75">
      <c r="A520" s="6">
        <v>4408</v>
      </c>
      <c r="B520" s="6" t="s">
        <v>1431</v>
      </c>
      <c r="C520" s="6" t="str">
        <f t="shared" si="42"/>
        <v>Челябинский городской округ</v>
      </c>
      <c r="D520" s="6">
        <v>832</v>
      </c>
      <c r="E520" s="6" t="s">
        <v>980</v>
      </c>
      <c r="F520" s="7">
        <v>513857.59</v>
      </c>
      <c r="G520" s="7">
        <f t="shared" si="43"/>
        <v>0</v>
      </c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>
        <v>479794</v>
      </c>
      <c r="W520" s="7"/>
      <c r="X520" s="7">
        <f t="shared" si="44"/>
        <v>23796</v>
      </c>
      <c r="Y520" s="7">
        <f t="shared" si="45"/>
        <v>0</v>
      </c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>
        <v>23796</v>
      </c>
      <c r="AK520" s="7"/>
      <c r="AL520" s="7">
        <f t="shared" si="46"/>
        <v>10267.59</v>
      </c>
      <c r="AM520" s="7">
        <f t="shared" si="47"/>
        <v>0</v>
      </c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>
        <v>10267.59</v>
      </c>
      <c r="AY520" s="7"/>
    </row>
    <row r="521" spans="1:51" ht="15.75">
      <c r="A521" s="6">
        <v>4421</v>
      </c>
      <c r="B521" s="6" t="s">
        <v>1431</v>
      </c>
      <c r="C521" s="6" t="str">
        <f t="shared" ref="C521:C584" si="48">IF(LEN(D521)&gt;4,D521,C520)</f>
        <v>Челябинский городской округ</v>
      </c>
      <c r="D521" s="6">
        <v>833</v>
      </c>
      <c r="E521" s="6" t="s">
        <v>981</v>
      </c>
      <c r="F521" s="7">
        <v>1738508.27</v>
      </c>
      <c r="G521" s="7">
        <f t="shared" ref="G521:G584" si="49">H521+I521+J521+K521+L521+M521</f>
        <v>0</v>
      </c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>
        <f t="shared" ref="X521:X584" si="50">Y521+AF521+AG521+AH521+AI521+AJ521+AK521</f>
        <v>1738508.27</v>
      </c>
      <c r="Y521" s="7">
        <f t="shared" ref="Y521:Y584" si="51">Z521+AA521+AB521+AC521+AD521+AE521</f>
        <v>0</v>
      </c>
      <c r="Z521" s="7"/>
      <c r="AA521" s="7"/>
      <c r="AB521" s="7"/>
      <c r="AC521" s="7"/>
      <c r="AD521" s="7"/>
      <c r="AE521" s="7"/>
      <c r="AF521" s="7">
        <v>482542.11</v>
      </c>
      <c r="AG521" s="7"/>
      <c r="AH521" s="7">
        <v>1025913.53</v>
      </c>
      <c r="AI521" s="7">
        <v>230052.63</v>
      </c>
      <c r="AJ521" s="7"/>
      <c r="AK521" s="7"/>
      <c r="AL521" s="7">
        <f t="shared" ref="AL521:AL584" si="52">AM521+AT521+AU521+AV521+AW521+AX521+AY521</f>
        <v>0</v>
      </c>
      <c r="AM521" s="7">
        <f t="shared" ref="AM521:AM584" si="53">AN521+AO521+AP521+AQ521+AR521+AS521</f>
        <v>0</v>
      </c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</row>
    <row r="522" spans="1:51" ht="15.75">
      <c r="A522" s="6">
        <v>4576</v>
      </c>
      <c r="B522" s="6" t="s">
        <v>1431</v>
      </c>
      <c r="C522" s="6" t="str">
        <f t="shared" si="48"/>
        <v>Челябинский городской округ</v>
      </c>
      <c r="D522" s="6">
        <v>834</v>
      </c>
      <c r="E522" s="6" t="s">
        <v>982</v>
      </c>
      <c r="F522" s="7">
        <v>1813902.0700000003</v>
      </c>
      <c r="G522" s="7">
        <f t="shared" si="49"/>
        <v>0</v>
      </c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>
        <f t="shared" si="50"/>
        <v>1813902.0700000003</v>
      </c>
      <c r="Y522" s="7">
        <f t="shared" si="51"/>
        <v>0</v>
      </c>
      <c r="Z522" s="7"/>
      <c r="AA522" s="7"/>
      <c r="AB522" s="7"/>
      <c r="AC522" s="7"/>
      <c r="AD522" s="7"/>
      <c r="AE522" s="7"/>
      <c r="AF522" s="7">
        <v>633813.63</v>
      </c>
      <c r="AG522" s="7"/>
      <c r="AH522" s="7">
        <v>1058303.82</v>
      </c>
      <c r="AI522" s="7">
        <v>121784.62</v>
      </c>
      <c r="AJ522" s="7"/>
      <c r="AK522" s="7"/>
      <c r="AL522" s="7">
        <f t="shared" si="52"/>
        <v>0</v>
      </c>
      <c r="AM522" s="7">
        <f t="shared" si="53"/>
        <v>0</v>
      </c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</row>
    <row r="523" spans="1:51" ht="15.75">
      <c r="A523" s="6">
        <v>4577</v>
      </c>
      <c r="B523" s="6" t="s">
        <v>1431</v>
      </c>
      <c r="C523" s="6" t="str">
        <f t="shared" si="48"/>
        <v>Челябинский городской округ</v>
      </c>
      <c r="D523" s="6">
        <v>835</v>
      </c>
      <c r="E523" s="6" t="s">
        <v>983</v>
      </c>
      <c r="F523" s="7">
        <v>1897022.8800000001</v>
      </c>
      <c r="G523" s="7">
        <f t="shared" si="49"/>
        <v>0</v>
      </c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>
        <f t="shared" si="50"/>
        <v>1897022.8800000001</v>
      </c>
      <c r="Y523" s="7">
        <f t="shared" si="51"/>
        <v>42770</v>
      </c>
      <c r="Z523" s="7"/>
      <c r="AA523" s="7"/>
      <c r="AB523" s="7"/>
      <c r="AC523" s="7"/>
      <c r="AD523" s="7"/>
      <c r="AE523" s="7">
        <v>42770</v>
      </c>
      <c r="AF523" s="7"/>
      <c r="AG523" s="7"/>
      <c r="AH523" s="7">
        <v>1691547.6</v>
      </c>
      <c r="AI523" s="7">
        <v>162705.28</v>
      </c>
      <c r="AJ523" s="7"/>
      <c r="AK523" s="7"/>
      <c r="AL523" s="7">
        <f t="shared" si="52"/>
        <v>0</v>
      </c>
      <c r="AM523" s="7">
        <f t="shared" si="53"/>
        <v>0</v>
      </c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</row>
    <row r="524" spans="1:51" ht="15.75">
      <c r="A524" s="6">
        <v>4578</v>
      </c>
      <c r="B524" s="6" t="s">
        <v>1431</v>
      </c>
      <c r="C524" s="6" t="str">
        <f t="shared" si="48"/>
        <v>Челябинский городской округ</v>
      </c>
      <c r="D524" s="6">
        <v>836</v>
      </c>
      <c r="E524" s="6" t="s">
        <v>984</v>
      </c>
      <c r="F524" s="7">
        <v>1560953.9500000002</v>
      </c>
      <c r="G524" s="7">
        <f t="shared" si="49"/>
        <v>0</v>
      </c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>
        <f t="shared" si="50"/>
        <v>1560953.9500000002</v>
      </c>
      <c r="Y524" s="7">
        <f t="shared" si="51"/>
        <v>0</v>
      </c>
      <c r="Z524" s="7"/>
      <c r="AA524" s="7"/>
      <c r="AB524" s="7"/>
      <c r="AC524" s="7"/>
      <c r="AD524" s="7"/>
      <c r="AE524" s="7"/>
      <c r="AF524" s="7">
        <v>380430.87</v>
      </c>
      <c r="AG524" s="7"/>
      <c r="AH524" s="7">
        <v>1180523.08</v>
      </c>
      <c r="AI524" s="7"/>
      <c r="AJ524" s="7"/>
      <c r="AK524" s="7"/>
      <c r="AL524" s="7">
        <f t="shared" si="52"/>
        <v>0</v>
      </c>
      <c r="AM524" s="7">
        <f t="shared" si="53"/>
        <v>0</v>
      </c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</row>
    <row r="525" spans="1:51" ht="15.75">
      <c r="A525" s="6">
        <v>4580</v>
      </c>
      <c r="B525" s="6" t="s">
        <v>1431</v>
      </c>
      <c r="C525" s="6" t="str">
        <f t="shared" si="48"/>
        <v>Челябинский городской округ</v>
      </c>
      <c r="D525" s="6">
        <v>837</v>
      </c>
      <c r="E525" s="6" t="s">
        <v>985</v>
      </c>
      <c r="F525" s="7">
        <v>4077577.65</v>
      </c>
      <c r="G525" s="7">
        <f t="shared" si="49"/>
        <v>0</v>
      </c>
      <c r="H525" s="7"/>
      <c r="I525" s="7"/>
      <c r="J525" s="7"/>
      <c r="K525" s="7"/>
      <c r="L525" s="7"/>
      <c r="M525" s="7"/>
      <c r="N525" s="7">
        <v>1804.64478527607</v>
      </c>
      <c r="O525" s="7">
        <v>2779565.98</v>
      </c>
      <c r="P525" s="7"/>
      <c r="Q525" s="7"/>
      <c r="R525" s="7"/>
      <c r="S525" s="7"/>
      <c r="T525" s="7">
        <v>140.06179775280901</v>
      </c>
      <c r="U525" s="7">
        <v>164514.35</v>
      </c>
      <c r="V525" s="7"/>
      <c r="W525" s="7"/>
      <c r="X525" s="7">
        <f t="shared" si="50"/>
        <v>1070494</v>
      </c>
      <c r="Y525" s="7">
        <f t="shared" si="51"/>
        <v>103586</v>
      </c>
      <c r="Z525" s="7">
        <v>103586</v>
      </c>
      <c r="AA525" s="7"/>
      <c r="AB525" s="7"/>
      <c r="AC525" s="7"/>
      <c r="AD525" s="7"/>
      <c r="AE525" s="7"/>
      <c r="AF525" s="7">
        <v>203155</v>
      </c>
      <c r="AG525" s="7">
        <v>13353</v>
      </c>
      <c r="AH525" s="7">
        <v>704180</v>
      </c>
      <c r="AI525" s="7">
        <v>8654</v>
      </c>
      <c r="AJ525" s="7"/>
      <c r="AK525" s="7">
        <v>37566</v>
      </c>
      <c r="AL525" s="7">
        <f t="shared" si="52"/>
        <v>63003.32</v>
      </c>
      <c r="AM525" s="7">
        <f t="shared" si="53"/>
        <v>0</v>
      </c>
      <c r="AN525" s="7"/>
      <c r="AO525" s="7"/>
      <c r="AP525" s="7"/>
      <c r="AQ525" s="7"/>
      <c r="AR525" s="7"/>
      <c r="AS525" s="7"/>
      <c r="AT525" s="7">
        <v>59482.71</v>
      </c>
      <c r="AU525" s="7"/>
      <c r="AV525" s="7"/>
      <c r="AW525" s="7">
        <v>3520.61</v>
      </c>
      <c r="AX525" s="7"/>
      <c r="AY525" s="7"/>
    </row>
    <row r="526" spans="1:51" ht="15.75">
      <c r="A526" s="6">
        <v>4650</v>
      </c>
      <c r="B526" s="6" t="s">
        <v>1431</v>
      </c>
      <c r="C526" s="6" t="str">
        <f t="shared" si="48"/>
        <v>Челябинский городской округ</v>
      </c>
      <c r="D526" s="6">
        <v>838</v>
      </c>
      <c r="E526" s="6" t="s">
        <v>986</v>
      </c>
      <c r="F526" s="7">
        <v>54150</v>
      </c>
      <c r="G526" s="7">
        <f t="shared" si="49"/>
        <v>0</v>
      </c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>
        <f t="shared" si="50"/>
        <v>54150</v>
      </c>
      <c r="Y526" s="7">
        <f t="shared" si="51"/>
        <v>54150</v>
      </c>
      <c r="Z526" s="7"/>
      <c r="AA526" s="7"/>
      <c r="AB526" s="7"/>
      <c r="AC526" s="7"/>
      <c r="AD526" s="7"/>
      <c r="AE526" s="7">
        <v>54150</v>
      </c>
      <c r="AF526" s="7"/>
      <c r="AG526" s="7"/>
      <c r="AH526" s="7"/>
      <c r="AI526" s="7"/>
      <c r="AJ526" s="7"/>
      <c r="AK526" s="7"/>
      <c r="AL526" s="7">
        <f t="shared" si="52"/>
        <v>0</v>
      </c>
      <c r="AM526" s="7">
        <f t="shared" si="53"/>
        <v>0</v>
      </c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</row>
    <row r="527" spans="1:51" ht="15.75">
      <c r="A527" s="6">
        <v>4656</v>
      </c>
      <c r="B527" s="6" t="s">
        <v>1431</v>
      </c>
      <c r="C527" s="6" t="str">
        <f t="shared" si="48"/>
        <v>Челябинский городской округ</v>
      </c>
      <c r="D527" s="6">
        <v>839</v>
      </c>
      <c r="E527" s="6" t="s">
        <v>987</v>
      </c>
      <c r="F527" s="7">
        <v>775774.2699999999</v>
      </c>
      <c r="G527" s="7">
        <f t="shared" si="49"/>
        <v>534595.46</v>
      </c>
      <c r="H527" s="7">
        <v>534595.46</v>
      </c>
      <c r="I527" s="7"/>
      <c r="J527" s="7"/>
      <c r="K527" s="7"/>
      <c r="L527" s="7"/>
      <c r="M527" s="7"/>
      <c r="N527" s="7"/>
      <c r="O527" s="7"/>
      <c r="P527" s="7">
        <v>301.10185185185202</v>
      </c>
      <c r="Q527" s="7">
        <v>166051.96</v>
      </c>
      <c r="R527" s="7"/>
      <c r="S527" s="7"/>
      <c r="T527" s="7"/>
      <c r="U527" s="7"/>
      <c r="V527" s="7"/>
      <c r="W527" s="7"/>
      <c r="X527" s="7">
        <f t="shared" si="50"/>
        <v>60133</v>
      </c>
      <c r="Y527" s="7">
        <f t="shared" si="51"/>
        <v>50105</v>
      </c>
      <c r="Z527" s="7">
        <v>34837</v>
      </c>
      <c r="AA527" s="7"/>
      <c r="AB527" s="7"/>
      <c r="AC527" s="7"/>
      <c r="AD527" s="7"/>
      <c r="AE527" s="7">
        <v>15268</v>
      </c>
      <c r="AF527" s="7"/>
      <c r="AG527" s="7">
        <v>10028</v>
      </c>
      <c r="AH527" s="7"/>
      <c r="AI527" s="7"/>
      <c r="AJ527" s="7"/>
      <c r="AK527" s="7"/>
      <c r="AL527" s="7">
        <f t="shared" si="52"/>
        <v>14993.85</v>
      </c>
      <c r="AM527" s="7">
        <f t="shared" si="53"/>
        <v>11440.34</v>
      </c>
      <c r="AN527" s="7">
        <v>11440.34</v>
      </c>
      <c r="AO527" s="7"/>
      <c r="AP527" s="7"/>
      <c r="AQ527" s="7"/>
      <c r="AR527" s="7"/>
      <c r="AS527" s="7"/>
      <c r="AT527" s="7"/>
      <c r="AU527" s="7">
        <v>3553.51</v>
      </c>
      <c r="AV527" s="7"/>
      <c r="AW527" s="7"/>
      <c r="AX527" s="7"/>
      <c r="AY527" s="7"/>
    </row>
    <row r="528" spans="1:51" ht="15.75">
      <c r="A528" s="6">
        <v>4681</v>
      </c>
      <c r="B528" s="6" t="s">
        <v>1431</v>
      </c>
      <c r="C528" s="6" t="str">
        <f t="shared" si="48"/>
        <v>Челябинский городской округ</v>
      </c>
      <c r="D528" s="6">
        <v>840</v>
      </c>
      <c r="E528" s="6" t="s">
        <v>988</v>
      </c>
      <c r="F528" s="7">
        <v>2544679.5</v>
      </c>
      <c r="G528" s="7">
        <f t="shared" si="49"/>
        <v>0</v>
      </c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>
        <v>2726</v>
      </c>
      <c r="S528" s="7">
        <v>2467350.5</v>
      </c>
      <c r="T528" s="7"/>
      <c r="U528" s="7"/>
      <c r="V528" s="7"/>
      <c r="W528" s="7"/>
      <c r="X528" s="7">
        <f t="shared" si="50"/>
        <v>35088</v>
      </c>
      <c r="Y528" s="7">
        <f t="shared" si="51"/>
        <v>35088</v>
      </c>
      <c r="Z528" s="7"/>
      <c r="AA528" s="7"/>
      <c r="AB528" s="7"/>
      <c r="AC528" s="7"/>
      <c r="AD528" s="7"/>
      <c r="AE528" s="7">
        <v>35088</v>
      </c>
      <c r="AF528" s="7"/>
      <c r="AG528" s="7"/>
      <c r="AH528" s="7"/>
      <c r="AI528" s="7"/>
      <c r="AJ528" s="7"/>
      <c r="AK528" s="7"/>
      <c r="AL528" s="7">
        <f t="shared" si="52"/>
        <v>42241</v>
      </c>
      <c r="AM528" s="7">
        <f t="shared" si="53"/>
        <v>0</v>
      </c>
      <c r="AN528" s="7"/>
      <c r="AO528" s="7"/>
      <c r="AP528" s="7"/>
      <c r="AQ528" s="7"/>
      <c r="AR528" s="7"/>
      <c r="AS528" s="7"/>
      <c r="AT528" s="7"/>
      <c r="AU528" s="7"/>
      <c r="AV528" s="7">
        <v>42241</v>
      </c>
      <c r="AW528" s="7"/>
      <c r="AX528" s="7"/>
      <c r="AY528" s="7"/>
    </row>
    <row r="529" spans="1:51" ht="15.75">
      <c r="A529" s="6">
        <v>4708</v>
      </c>
      <c r="B529" s="6" t="s">
        <v>1431</v>
      </c>
      <c r="C529" s="6" t="str">
        <f t="shared" si="48"/>
        <v>Челябинский городской округ</v>
      </c>
      <c r="D529" s="6">
        <v>841</v>
      </c>
      <c r="E529" s="6" t="s">
        <v>989</v>
      </c>
      <c r="F529" s="7">
        <v>407403.43</v>
      </c>
      <c r="G529" s="7">
        <f t="shared" si="49"/>
        <v>0</v>
      </c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>
        <f t="shared" si="50"/>
        <v>407403.43</v>
      </c>
      <c r="Y529" s="7">
        <f t="shared" si="51"/>
        <v>0</v>
      </c>
      <c r="Z529" s="7"/>
      <c r="AA529" s="7"/>
      <c r="AB529" s="7"/>
      <c r="AC529" s="7"/>
      <c r="AD529" s="7"/>
      <c r="AE529" s="7"/>
      <c r="AF529" s="7"/>
      <c r="AG529" s="7"/>
      <c r="AH529" s="7">
        <v>301998.68</v>
      </c>
      <c r="AI529" s="7">
        <v>105404.75</v>
      </c>
      <c r="AJ529" s="7"/>
      <c r="AK529" s="7"/>
      <c r="AL529" s="7">
        <f t="shared" si="52"/>
        <v>0</v>
      </c>
      <c r="AM529" s="7">
        <f t="shared" si="53"/>
        <v>0</v>
      </c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</row>
    <row r="530" spans="1:51" ht="15.75">
      <c r="A530" s="6">
        <v>4756</v>
      </c>
      <c r="B530" s="6" t="s">
        <v>1431</v>
      </c>
      <c r="C530" s="6" t="str">
        <f t="shared" si="48"/>
        <v>Челябинский городской округ</v>
      </c>
      <c r="D530" s="6">
        <v>842</v>
      </c>
      <c r="E530" s="6" t="s">
        <v>990</v>
      </c>
      <c r="F530" s="7">
        <v>540132.82999999996</v>
      </c>
      <c r="G530" s="7">
        <f t="shared" si="49"/>
        <v>0</v>
      </c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>
        <f t="shared" si="50"/>
        <v>540132.82999999996</v>
      </c>
      <c r="Y530" s="7">
        <f t="shared" si="51"/>
        <v>0</v>
      </c>
      <c r="Z530" s="7"/>
      <c r="AA530" s="7"/>
      <c r="AB530" s="7"/>
      <c r="AC530" s="7"/>
      <c r="AD530" s="7"/>
      <c r="AE530" s="7"/>
      <c r="AF530" s="7">
        <v>540132.82999999996</v>
      </c>
      <c r="AG530" s="7"/>
      <c r="AH530" s="7"/>
      <c r="AI530" s="7"/>
      <c r="AJ530" s="7"/>
      <c r="AK530" s="7"/>
      <c r="AL530" s="7">
        <f t="shared" si="52"/>
        <v>0</v>
      </c>
      <c r="AM530" s="7">
        <f t="shared" si="53"/>
        <v>0</v>
      </c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</row>
    <row r="531" spans="1:51" ht="15.75">
      <c r="A531" s="6">
        <v>4766</v>
      </c>
      <c r="B531" s="6" t="s">
        <v>1431</v>
      </c>
      <c r="C531" s="6" t="str">
        <f t="shared" si="48"/>
        <v>Челябинский городской округ</v>
      </c>
      <c r="D531" s="6">
        <v>843</v>
      </c>
      <c r="E531" s="6" t="s">
        <v>991</v>
      </c>
      <c r="F531" s="7">
        <v>314428.57999999996</v>
      </c>
      <c r="G531" s="7">
        <f t="shared" si="49"/>
        <v>0</v>
      </c>
      <c r="H531" s="7"/>
      <c r="I531" s="7"/>
      <c r="J531" s="7"/>
      <c r="K531" s="7"/>
      <c r="L531" s="7"/>
      <c r="M531" s="7"/>
      <c r="N531" s="7"/>
      <c r="O531" s="7"/>
      <c r="P531" s="7">
        <v>315.433333333333</v>
      </c>
      <c r="Q531" s="7">
        <v>275354.98</v>
      </c>
      <c r="R531" s="7"/>
      <c r="S531" s="7"/>
      <c r="T531" s="7"/>
      <c r="U531" s="7"/>
      <c r="V531" s="7"/>
      <c r="W531" s="7"/>
      <c r="X531" s="7">
        <f t="shared" si="50"/>
        <v>33181</v>
      </c>
      <c r="Y531" s="7">
        <f t="shared" si="51"/>
        <v>0</v>
      </c>
      <c r="Z531" s="7"/>
      <c r="AA531" s="7"/>
      <c r="AB531" s="7"/>
      <c r="AC531" s="7"/>
      <c r="AD531" s="7"/>
      <c r="AE531" s="7"/>
      <c r="AF531" s="7"/>
      <c r="AG531" s="7">
        <v>18036</v>
      </c>
      <c r="AH531" s="7">
        <v>15145</v>
      </c>
      <c r="AI531" s="7"/>
      <c r="AJ531" s="7"/>
      <c r="AK531" s="7"/>
      <c r="AL531" s="7">
        <f t="shared" si="52"/>
        <v>5892.6</v>
      </c>
      <c r="AM531" s="7">
        <f t="shared" si="53"/>
        <v>0</v>
      </c>
      <c r="AN531" s="7"/>
      <c r="AO531" s="7"/>
      <c r="AP531" s="7"/>
      <c r="AQ531" s="7"/>
      <c r="AR531" s="7"/>
      <c r="AS531" s="7"/>
      <c r="AT531" s="7"/>
      <c r="AU531" s="7">
        <v>5892.6</v>
      </c>
      <c r="AV531" s="7"/>
      <c r="AW531" s="7"/>
      <c r="AX531" s="7"/>
      <c r="AY531" s="7"/>
    </row>
    <row r="532" spans="1:51" ht="15.75">
      <c r="A532" s="6">
        <v>4767</v>
      </c>
      <c r="B532" s="6" t="s">
        <v>1431</v>
      </c>
      <c r="C532" s="6" t="str">
        <f t="shared" si="48"/>
        <v>Челябинский городской округ</v>
      </c>
      <c r="D532" s="6">
        <v>844</v>
      </c>
      <c r="E532" s="6" t="s">
        <v>992</v>
      </c>
      <c r="F532" s="7">
        <v>2084749.6800000002</v>
      </c>
      <c r="G532" s="7">
        <f t="shared" si="49"/>
        <v>0</v>
      </c>
      <c r="H532" s="7"/>
      <c r="I532" s="7"/>
      <c r="J532" s="7"/>
      <c r="K532" s="7"/>
      <c r="L532" s="7"/>
      <c r="M532" s="7"/>
      <c r="N532" s="7"/>
      <c r="O532" s="7"/>
      <c r="P532" s="7">
        <v>387.918518518518</v>
      </c>
      <c r="Q532" s="7">
        <v>290845.82</v>
      </c>
      <c r="R532" s="7">
        <v>1062.7</v>
      </c>
      <c r="S532" s="7">
        <v>1645683.14</v>
      </c>
      <c r="T532" s="7"/>
      <c r="U532" s="7"/>
      <c r="V532" s="7"/>
      <c r="W532" s="7"/>
      <c r="X532" s="7">
        <f t="shared" si="50"/>
        <v>106779</v>
      </c>
      <c r="Y532" s="7">
        <f t="shared" si="51"/>
        <v>21812</v>
      </c>
      <c r="Z532" s="7"/>
      <c r="AA532" s="7"/>
      <c r="AB532" s="7"/>
      <c r="AC532" s="7"/>
      <c r="AD532" s="7"/>
      <c r="AE532" s="7">
        <v>21812</v>
      </c>
      <c r="AF532" s="7"/>
      <c r="AG532" s="7">
        <v>17910</v>
      </c>
      <c r="AH532" s="7">
        <v>67057</v>
      </c>
      <c r="AI532" s="7"/>
      <c r="AJ532" s="7"/>
      <c r="AK532" s="7"/>
      <c r="AL532" s="7">
        <f t="shared" si="52"/>
        <v>41441.72</v>
      </c>
      <c r="AM532" s="7">
        <f t="shared" si="53"/>
        <v>0</v>
      </c>
      <c r="AN532" s="7"/>
      <c r="AO532" s="7"/>
      <c r="AP532" s="7"/>
      <c r="AQ532" s="7"/>
      <c r="AR532" s="7"/>
      <c r="AS532" s="7"/>
      <c r="AT532" s="7"/>
      <c r="AU532" s="7">
        <v>6224.1</v>
      </c>
      <c r="AV532" s="7">
        <v>35217.620000000003</v>
      </c>
      <c r="AW532" s="7"/>
      <c r="AX532" s="7"/>
      <c r="AY532" s="7"/>
    </row>
    <row r="533" spans="1:51" ht="15.75">
      <c r="A533" s="6">
        <v>4770</v>
      </c>
      <c r="B533" s="6" t="s">
        <v>1431</v>
      </c>
      <c r="C533" s="6" t="str">
        <f t="shared" si="48"/>
        <v>Челябинский городской округ</v>
      </c>
      <c r="D533" s="6">
        <v>845</v>
      </c>
      <c r="E533" s="6" t="s">
        <v>993</v>
      </c>
      <c r="F533" s="7">
        <v>635848.18999999994</v>
      </c>
      <c r="G533" s="7">
        <f t="shared" si="49"/>
        <v>0</v>
      </c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>
        <v>594635</v>
      </c>
      <c r="W533" s="7"/>
      <c r="X533" s="7">
        <f t="shared" si="50"/>
        <v>28488</v>
      </c>
      <c r="Y533" s="7">
        <f t="shared" si="51"/>
        <v>0</v>
      </c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>
        <v>28488</v>
      </c>
      <c r="AK533" s="7"/>
      <c r="AL533" s="7">
        <f t="shared" si="52"/>
        <v>12725.19</v>
      </c>
      <c r="AM533" s="7">
        <f t="shared" si="53"/>
        <v>0</v>
      </c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>
        <v>12725.19</v>
      </c>
      <c r="AY533" s="7"/>
    </row>
    <row r="534" spans="1:51" ht="15.75">
      <c r="A534" s="6">
        <v>4913</v>
      </c>
      <c r="B534" s="6" t="s">
        <v>1431</v>
      </c>
      <c r="C534" s="6" t="str">
        <f t="shared" si="48"/>
        <v>Челябинский городской округ</v>
      </c>
      <c r="D534" s="6">
        <v>846</v>
      </c>
      <c r="E534" s="6" t="s">
        <v>994</v>
      </c>
      <c r="F534" s="7">
        <v>49848</v>
      </c>
      <c r="G534" s="7">
        <f t="shared" si="49"/>
        <v>0</v>
      </c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>
        <f t="shared" si="50"/>
        <v>49848</v>
      </c>
      <c r="Y534" s="7">
        <f t="shared" si="51"/>
        <v>49848</v>
      </c>
      <c r="Z534" s="7"/>
      <c r="AA534" s="7"/>
      <c r="AB534" s="7"/>
      <c r="AC534" s="7"/>
      <c r="AD534" s="7"/>
      <c r="AE534" s="7">
        <v>49848</v>
      </c>
      <c r="AF534" s="7"/>
      <c r="AG534" s="7"/>
      <c r="AH534" s="7"/>
      <c r="AI534" s="7"/>
      <c r="AJ534" s="7"/>
      <c r="AK534" s="7"/>
      <c r="AL534" s="7">
        <f t="shared" si="52"/>
        <v>0</v>
      </c>
      <c r="AM534" s="7">
        <f t="shared" si="53"/>
        <v>0</v>
      </c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</row>
    <row r="535" spans="1:51" ht="15.75">
      <c r="A535" s="6">
        <v>5016</v>
      </c>
      <c r="B535" s="6" t="s">
        <v>1431</v>
      </c>
      <c r="C535" s="6" t="str">
        <f t="shared" si="48"/>
        <v>Челябинский городской округ</v>
      </c>
      <c r="D535" s="6">
        <v>847</v>
      </c>
      <c r="E535" s="6" t="s">
        <v>995</v>
      </c>
      <c r="F535" s="7">
        <v>1262845.53</v>
      </c>
      <c r="G535" s="7">
        <f t="shared" si="49"/>
        <v>0</v>
      </c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>
        <f t="shared" si="50"/>
        <v>1262845.53</v>
      </c>
      <c r="Y535" s="7">
        <f t="shared" si="51"/>
        <v>0</v>
      </c>
      <c r="Z535" s="7"/>
      <c r="AA535" s="7"/>
      <c r="AB535" s="7"/>
      <c r="AC535" s="7"/>
      <c r="AD535" s="7"/>
      <c r="AE535" s="7"/>
      <c r="AF535" s="7"/>
      <c r="AG535" s="7"/>
      <c r="AH535" s="7">
        <v>970071.08</v>
      </c>
      <c r="AI535" s="7">
        <v>292774.45</v>
      </c>
      <c r="AJ535" s="7"/>
      <c r="AK535" s="7"/>
      <c r="AL535" s="7">
        <f t="shared" si="52"/>
        <v>0</v>
      </c>
      <c r="AM535" s="7">
        <f t="shared" si="53"/>
        <v>0</v>
      </c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</row>
    <row r="536" spans="1:51" ht="15.75">
      <c r="A536" s="6">
        <v>5021</v>
      </c>
      <c r="B536" s="6" t="s">
        <v>1431</v>
      </c>
      <c r="C536" s="6" t="str">
        <f t="shared" si="48"/>
        <v>Челябинский городской округ</v>
      </c>
      <c r="D536" s="6">
        <v>848</v>
      </c>
      <c r="E536" s="6" t="s">
        <v>996</v>
      </c>
      <c r="F536" s="7">
        <v>24046.05</v>
      </c>
      <c r="G536" s="7">
        <f t="shared" si="49"/>
        <v>0</v>
      </c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>
        <f t="shared" si="50"/>
        <v>24046.05</v>
      </c>
      <c r="Y536" s="7">
        <f t="shared" si="51"/>
        <v>24046.05</v>
      </c>
      <c r="Z536" s="7"/>
      <c r="AA536" s="7"/>
      <c r="AB536" s="7"/>
      <c r="AC536" s="7"/>
      <c r="AD536" s="7"/>
      <c r="AE536" s="7">
        <v>24046.05</v>
      </c>
      <c r="AF536" s="7"/>
      <c r="AG536" s="7"/>
      <c r="AH536" s="7"/>
      <c r="AI536" s="7"/>
      <c r="AJ536" s="7"/>
      <c r="AK536" s="7"/>
      <c r="AL536" s="7">
        <f t="shared" si="52"/>
        <v>0</v>
      </c>
      <c r="AM536" s="7">
        <f t="shared" si="53"/>
        <v>0</v>
      </c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</row>
    <row r="537" spans="1:51" ht="15.75">
      <c r="A537" s="6">
        <v>5087</v>
      </c>
      <c r="B537" s="6" t="s">
        <v>1431</v>
      </c>
      <c r="C537" s="6" t="str">
        <f t="shared" si="48"/>
        <v>Челябинский городской округ</v>
      </c>
      <c r="D537" s="6">
        <v>849</v>
      </c>
      <c r="E537" s="6" t="s">
        <v>997</v>
      </c>
      <c r="F537" s="7">
        <v>457109.08</v>
      </c>
      <c r="G537" s="7">
        <f t="shared" si="49"/>
        <v>0</v>
      </c>
      <c r="H537" s="7"/>
      <c r="I537" s="7"/>
      <c r="J537" s="7"/>
      <c r="K537" s="7"/>
      <c r="L537" s="7"/>
      <c r="M537" s="7"/>
      <c r="N537" s="7"/>
      <c r="O537" s="7"/>
      <c r="P537" s="7">
        <v>830.70185185185198</v>
      </c>
      <c r="Q537" s="7">
        <v>398602</v>
      </c>
      <c r="R537" s="7"/>
      <c r="S537" s="7"/>
      <c r="T537" s="7"/>
      <c r="U537" s="7"/>
      <c r="V537" s="7"/>
      <c r="W537" s="7"/>
      <c r="X537" s="7">
        <f t="shared" si="50"/>
        <v>49977</v>
      </c>
      <c r="Y537" s="7">
        <f t="shared" si="51"/>
        <v>49977</v>
      </c>
      <c r="Z537" s="7"/>
      <c r="AA537" s="7"/>
      <c r="AB537" s="7"/>
      <c r="AC537" s="7"/>
      <c r="AD537" s="7"/>
      <c r="AE537" s="7">
        <v>49977</v>
      </c>
      <c r="AF537" s="7"/>
      <c r="AG537" s="7"/>
      <c r="AH537" s="7"/>
      <c r="AI537" s="7"/>
      <c r="AJ537" s="7"/>
      <c r="AK537" s="7"/>
      <c r="AL537" s="7">
        <f t="shared" si="52"/>
        <v>8530.08</v>
      </c>
      <c r="AM537" s="7">
        <f t="shared" si="53"/>
        <v>0</v>
      </c>
      <c r="AN537" s="7"/>
      <c r="AO537" s="7"/>
      <c r="AP537" s="7"/>
      <c r="AQ537" s="7"/>
      <c r="AR537" s="7"/>
      <c r="AS537" s="7"/>
      <c r="AT537" s="7"/>
      <c r="AU537" s="7">
        <v>8530.08</v>
      </c>
      <c r="AV537" s="7"/>
      <c r="AW537" s="7"/>
      <c r="AX537" s="7"/>
      <c r="AY537" s="7"/>
    </row>
    <row r="538" spans="1:51" ht="15.75">
      <c r="A538" s="6">
        <v>5133</v>
      </c>
      <c r="B538" s="6" t="s">
        <v>1431</v>
      </c>
      <c r="C538" s="6" t="str">
        <f t="shared" si="48"/>
        <v>Челябинский городской округ</v>
      </c>
      <c r="D538" s="6">
        <v>850</v>
      </c>
      <c r="E538" s="6" t="s">
        <v>998</v>
      </c>
      <c r="F538" s="7">
        <v>32433</v>
      </c>
      <c r="G538" s="7">
        <f t="shared" si="49"/>
        <v>0</v>
      </c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>
        <f t="shared" si="50"/>
        <v>32433</v>
      </c>
      <c r="Y538" s="7">
        <f t="shared" si="51"/>
        <v>32433</v>
      </c>
      <c r="Z538" s="7"/>
      <c r="AA538" s="7"/>
      <c r="AB538" s="7"/>
      <c r="AC538" s="7"/>
      <c r="AD538" s="7"/>
      <c r="AE538" s="7">
        <v>32433</v>
      </c>
      <c r="AF538" s="7"/>
      <c r="AG538" s="7"/>
      <c r="AH538" s="7"/>
      <c r="AI538" s="7"/>
      <c r="AJ538" s="7"/>
      <c r="AK538" s="7"/>
      <c r="AL538" s="7">
        <f t="shared" si="52"/>
        <v>0</v>
      </c>
      <c r="AM538" s="7">
        <f t="shared" si="53"/>
        <v>0</v>
      </c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</row>
    <row r="539" spans="1:51" ht="15.75">
      <c r="A539" s="6">
        <v>5139</v>
      </c>
      <c r="B539" s="6" t="s">
        <v>1431</v>
      </c>
      <c r="C539" s="6" t="str">
        <f t="shared" si="48"/>
        <v>Челябинский городской округ</v>
      </c>
      <c r="D539" s="6">
        <v>851</v>
      </c>
      <c r="E539" s="6" t="s">
        <v>999</v>
      </c>
      <c r="F539" s="7">
        <v>43433</v>
      </c>
      <c r="G539" s="7">
        <f t="shared" si="49"/>
        <v>0</v>
      </c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>
        <f t="shared" si="50"/>
        <v>43433</v>
      </c>
      <c r="Y539" s="7">
        <f t="shared" si="51"/>
        <v>43433</v>
      </c>
      <c r="Z539" s="7"/>
      <c r="AA539" s="7"/>
      <c r="AB539" s="7"/>
      <c r="AC539" s="7"/>
      <c r="AD539" s="7"/>
      <c r="AE539" s="7">
        <v>43433</v>
      </c>
      <c r="AF539" s="7"/>
      <c r="AG539" s="7"/>
      <c r="AH539" s="7"/>
      <c r="AI539" s="7"/>
      <c r="AJ539" s="7"/>
      <c r="AK539" s="7"/>
      <c r="AL539" s="7">
        <f t="shared" si="52"/>
        <v>0</v>
      </c>
      <c r="AM539" s="7">
        <f t="shared" si="53"/>
        <v>0</v>
      </c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</row>
    <row r="540" spans="1:51" ht="15.75">
      <c r="A540" s="6">
        <v>5451</v>
      </c>
      <c r="B540" s="6" t="s">
        <v>1431</v>
      </c>
      <c r="C540" s="6" t="str">
        <f t="shared" si="48"/>
        <v>Челябинский городской округ</v>
      </c>
      <c r="D540" s="6">
        <v>852</v>
      </c>
      <c r="E540" s="6" t="s">
        <v>1000</v>
      </c>
      <c r="F540" s="7">
        <v>24818.57</v>
      </c>
      <c r="G540" s="7">
        <f t="shared" si="49"/>
        <v>0</v>
      </c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>
        <f t="shared" si="50"/>
        <v>24818.57</v>
      </c>
      <c r="Y540" s="7">
        <f t="shared" si="51"/>
        <v>24818.57</v>
      </c>
      <c r="Z540" s="7"/>
      <c r="AA540" s="7"/>
      <c r="AB540" s="7"/>
      <c r="AC540" s="7"/>
      <c r="AD540" s="7"/>
      <c r="AE540" s="7">
        <v>24818.57</v>
      </c>
      <c r="AF540" s="7"/>
      <c r="AG540" s="7"/>
      <c r="AH540" s="7"/>
      <c r="AI540" s="7"/>
      <c r="AJ540" s="7"/>
      <c r="AK540" s="7"/>
      <c r="AL540" s="7">
        <f t="shared" si="52"/>
        <v>0</v>
      </c>
      <c r="AM540" s="7">
        <f t="shared" si="53"/>
        <v>0</v>
      </c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</row>
    <row r="541" spans="1:51" ht="15.75">
      <c r="A541" s="6">
        <v>5510</v>
      </c>
      <c r="B541" s="6" t="s">
        <v>1431</v>
      </c>
      <c r="C541" s="6" t="str">
        <f t="shared" si="48"/>
        <v>Челябинский городской округ</v>
      </c>
      <c r="D541" s="6">
        <v>853</v>
      </c>
      <c r="E541" s="6" t="s">
        <v>1001</v>
      </c>
      <c r="F541" s="7">
        <v>21053</v>
      </c>
      <c r="G541" s="7">
        <f t="shared" si="49"/>
        <v>0</v>
      </c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>
        <f t="shared" si="50"/>
        <v>21053</v>
      </c>
      <c r="Y541" s="7">
        <f t="shared" si="51"/>
        <v>21053</v>
      </c>
      <c r="Z541" s="7"/>
      <c r="AA541" s="7"/>
      <c r="AB541" s="7"/>
      <c r="AC541" s="7"/>
      <c r="AD541" s="7"/>
      <c r="AE541" s="7">
        <v>21053</v>
      </c>
      <c r="AF541" s="7"/>
      <c r="AG541" s="7"/>
      <c r="AH541" s="7"/>
      <c r="AI541" s="7"/>
      <c r="AJ541" s="7"/>
      <c r="AK541" s="7"/>
      <c r="AL541" s="7">
        <f t="shared" si="52"/>
        <v>0</v>
      </c>
      <c r="AM541" s="7">
        <f t="shared" si="53"/>
        <v>0</v>
      </c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</row>
    <row r="542" spans="1:51" ht="15.75">
      <c r="A542" s="6">
        <v>5594</v>
      </c>
      <c r="B542" s="6" t="s">
        <v>1431</v>
      </c>
      <c r="C542" s="6" t="str">
        <f t="shared" si="48"/>
        <v>Челябинский городской округ</v>
      </c>
      <c r="D542" s="6">
        <v>854</v>
      </c>
      <c r="E542" s="6" t="s">
        <v>1002</v>
      </c>
      <c r="F542" s="7">
        <v>52158</v>
      </c>
      <c r="G542" s="7">
        <f t="shared" si="49"/>
        <v>0</v>
      </c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>
        <f t="shared" si="50"/>
        <v>52158</v>
      </c>
      <c r="Y542" s="7">
        <f t="shared" si="51"/>
        <v>52158</v>
      </c>
      <c r="Z542" s="7"/>
      <c r="AA542" s="7"/>
      <c r="AB542" s="7"/>
      <c r="AC542" s="7"/>
      <c r="AD542" s="7"/>
      <c r="AE542" s="7">
        <v>52158</v>
      </c>
      <c r="AF542" s="7"/>
      <c r="AG542" s="7"/>
      <c r="AH542" s="7"/>
      <c r="AI542" s="7"/>
      <c r="AJ542" s="7"/>
      <c r="AK542" s="7"/>
      <c r="AL542" s="7">
        <f t="shared" si="52"/>
        <v>0</v>
      </c>
      <c r="AM542" s="7">
        <f t="shared" si="53"/>
        <v>0</v>
      </c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</row>
    <row r="543" spans="1:51" ht="15.75">
      <c r="A543" s="6">
        <v>6425</v>
      </c>
      <c r="B543" s="6" t="s">
        <v>1431</v>
      </c>
      <c r="C543" s="6" t="str">
        <f t="shared" si="48"/>
        <v>Челябинский городской округ</v>
      </c>
      <c r="D543" s="6">
        <v>855</v>
      </c>
      <c r="E543" s="6" t="s">
        <v>1003</v>
      </c>
      <c r="F543" s="7">
        <v>27881</v>
      </c>
      <c r="G543" s="7">
        <f t="shared" si="49"/>
        <v>0</v>
      </c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>
        <f t="shared" si="50"/>
        <v>27881</v>
      </c>
      <c r="Y543" s="7">
        <f t="shared" si="51"/>
        <v>27881</v>
      </c>
      <c r="Z543" s="7"/>
      <c r="AA543" s="7"/>
      <c r="AB543" s="7"/>
      <c r="AC543" s="7"/>
      <c r="AD543" s="7"/>
      <c r="AE543" s="7">
        <v>27881</v>
      </c>
      <c r="AF543" s="7"/>
      <c r="AG543" s="7"/>
      <c r="AH543" s="7"/>
      <c r="AI543" s="7"/>
      <c r="AJ543" s="7"/>
      <c r="AK543" s="7"/>
      <c r="AL543" s="7">
        <f t="shared" si="52"/>
        <v>0</v>
      </c>
      <c r="AM543" s="7">
        <f t="shared" si="53"/>
        <v>0</v>
      </c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</row>
    <row r="544" spans="1:51" ht="15.75">
      <c r="A544" s="6">
        <v>6429</v>
      </c>
      <c r="B544" s="6" t="s">
        <v>1431</v>
      </c>
      <c r="C544" s="6" t="str">
        <f t="shared" si="48"/>
        <v>Челябинский городской округ</v>
      </c>
      <c r="D544" s="6">
        <v>856</v>
      </c>
      <c r="E544" s="6" t="s">
        <v>1004</v>
      </c>
      <c r="F544" s="7">
        <v>1890454.52</v>
      </c>
      <c r="G544" s="7">
        <f t="shared" si="49"/>
        <v>1441488</v>
      </c>
      <c r="H544" s="7"/>
      <c r="I544" s="7">
        <v>275664.52</v>
      </c>
      <c r="J544" s="7">
        <v>143093.88</v>
      </c>
      <c r="K544" s="7">
        <v>1022729.6</v>
      </c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>
        <v>417146.52</v>
      </c>
      <c r="W544" s="7"/>
      <c r="X544" s="7">
        <f t="shared" si="50"/>
        <v>0</v>
      </c>
      <c r="Y544" s="7">
        <f t="shared" si="51"/>
        <v>0</v>
      </c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>
        <f t="shared" si="52"/>
        <v>31820</v>
      </c>
      <c r="AM544" s="7">
        <f t="shared" si="53"/>
        <v>24678</v>
      </c>
      <c r="AN544" s="7"/>
      <c r="AO544" s="7">
        <v>4719</v>
      </c>
      <c r="AP544" s="7">
        <v>2450</v>
      </c>
      <c r="AQ544" s="7">
        <v>17509</v>
      </c>
      <c r="AR544" s="7"/>
      <c r="AS544" s="7"/>
      <c r="AT544" s="7"/>
      <c r="AU544" s="7"/>
      <c r="AV544" s="7"/>
      <c r="AW544" s="7"/>
      <c r="AX544" s="7">
        <v>7142</v>
      </c>
      <c r="AY544" s="7"/>
    </row>
    <row r="545" spans="1:51" ht="15.75">
      <c r="A545" s="6">
        <v>6718</v>
      </c>
      <c r="B545" s="6" t="s">
        <v>1431</v>
      </c>
      <c r="C545" s="6" t="str">
        <f t="shared" si="48"/>
        <v>Челябинский городской округ</v>
      </c>
      <c r="D545" s="6">
        <v>857</v>
      </c>
      <c r="E545" s="6" t="s">
        <v>1005</v>
      </c>
      <c r="F545" s="7">
        <v>44775.07</v>
      </c>
      <c r="G545" s="7">
        <f t="shared" si="49"/>
        <v>0</v>
      </c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>
        <f t="shared" si="50"/>
        <v>44775.07</v>
      </c>
      <c r="Y545" s="7">
        <f t="shared" si="51"/>
        <v>44775.07</v>
      </c>
      <c r="Z545" s="7"/>
      <c r="AA545" s="7"/>
      <c r="AB545" s="7"/>
      <c r="AC545" s="7"/>
      <c r="AD545" s="7"/>
      <c r="AE545" s="7">
        <v>44775.07</v>
      </c>
      <c r="AF545" s="7"/>
      <c r="AG545" s="7"/>
      <c r="AH545" s="7"/>
      <c r="AI545" s="7"/>
      <c r="AJ545" s="7"/>
      <c r="AK545" s="7"/>
      <c r="AL545" s="7">
        <f t="shared" si="52"/>
        <v>0</v>
      </c>
      <c r="AM545" s="7">
        <f t="shared" si="53"/>
        <v>0</v>
      </c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</row>
    <row r="546" spans="1:51" ht="15.75">
      <c r="A546" s="6">
        <v>7482</v>
      </c>
      <c r="B546" s="6" t="s">
        <v>1431</v>
      </c>
      <c r="C546" s="6" t="str">
        <f t="shared" si="48"/>
        <v>Челябинский городской округ</v>
      </c>
      <c r="D546" s="6">
        <v>858</v>
      </c>
      <c r="E546" s="6" t="s">
        <v>1006</v>
      </c>
      <c r="F546" s="7">
        <v>162853.41</v>
      </c>
      <c r="G546" s="7">
        <f t="shared" si="49"/>
        <v>0</v>
      </c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>
        <f t="shared" si="50"/>
        <v>162853.41</v>
      </c>
      <c r="Y546" s="7">
        <f t="shared" si="51"/>
        <v>162853.41</v>
      </c>
      <c r="Z546" s="7"/>
      <c r="AA546" s="7"/>
      <c r="AB546" s="7"/>
      <c r="AC546" s="7"/>
      <c r="AD546" s="7"/>
      <c r="AE546" s="7">
        <v>162853.41</v>
      </c>
      <c r="AF546" s="7"/>
      <c r="AG546" s="7"/>
      <c r="AH546" s="7"/>
      <c r="AI546" s="7"/>
      <c r="AJ546" s="7"/>
      <c r="AK546" s="7"/>
      <c r="AL546" s="7">
        <f t="shared" si="52"/>
        <v>0</v>
      </c>
      <c r="AM546" s="7">
        <f t="shared" si="53"/>
        <v>0</v>
      </c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</row>
    <row r="547" spans="1:51" ht="15.75">
      <c r="A547" s="6">
        <v>11008</v>
      </c>
      <c r="B547" s="6" t="s">
        <v>1431</v>
      </c>
      <c r="C547" s="6" t="str">
        <f t="shared" si="48"/>
        <v>Челябинский городской округ</v>
      </c>
      <c r="D547" s="6">
        <v>859</v>
      </c>
      <c r="E547" s="6" t="s">
        <v>1007</v>
      </c>
      <c r="F547" s="7">
        <v>64056.18</v>
      </c>
      <c r="G547" s="7">
        <f t="shared" si="49"/>
        <v>0</v>
      </c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>
        <f t="shared" si="50"/>
        <v>64056.18</v>
      </c>
      <c r="Y547" s="7">
        <f t="shared" si="51"/>
        <v>64056.18</v>
      </c>
      <c r="Z547" s="7"/>
      <c r="AA547" s="7"/>
      <c r="AB547" s="7"/>
      <c r="AC547" s="7"/>
      <c r="AD547" s="7"/>
      <c r="AE547" s="7">
        <v>64056.18</v>
      </c>
      <c r="AF547" s="7"/>
      <c r="AG547" s="7"/>
      <c r="AH547" s="7"/>
      <c r="AI547" s="7"/>
      <c r="AJ547" s="7"/>
      <c r="AK547" s="7"/>
      <c r="AL547" s="7">
        <f t="shared" si="52"/>
        <v>0</v>
      </c>
      <c r="AM547" s="7">
        <f t="shared" si="53"/>
        <v>0</v>
      </c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</row>
    <row r="548" spans="1:51" ht="15.75">
      <c r="A548" s="6">
        <v>11010</v>
      </c>
      <c r="B548" s="6" t="s">
        <v>1431</v>
      </c>
      <c r="C548" s="6" t="str">
        <f t="shared" si="48"/>
        <v>Челябинский городской округ</v>
      </c>
      <c r="D548" s="6">
        <v>860</v>
      </c>
      <c r="E548" s="6" t="s">
        <v>1008</v>
      </c>
      <c r="F548" s="7">
        <v>25262.79</v>
      </c>
      <c r="G548" s="7">
        <f t="shared" si="49"/>
        <v>0</v>
      </c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>
        <f t="shared" si="50"/>
        <v>25262.79</v>
      </c>
      <c r="Y548" s="7">
        <f t="shared" si="51"/>
        <v>25262.79</v>
      </c>
      <c r="Z548" s="7"/>
      <c r="AA548" s="7"/>
      <c r="AB548" s="7"/>
      <c r="AC548" s="7"/>
      <c r="AD548" s="7"/>
      <c r="AE548" s="7">
        <v>25262.79</v>
      </c>
      <c r="AF548" s="7"/>
      <c r="AG548" s="7"/>
      <c r="AH548" s="7"/>
      <c r="AI548" s="7"/>
      <c r="AJ548" s="7"/>
      <c r="AK548" s="7"/>
      <c r="AL548" s="7">
        <f t="shared" si="52"/>
        <v>0</v>
      </c>
      <c r="AM548" s="7">
        <f t="shared" si="53"/>
        <v>0</v>
      </c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</row>
    <row r="549" spans="1:51" ht="15.75">
      <c r="A549" s="6">
        <v>13524</v>
      </c>
      <c r="B549" s="6" t="s">
        <v>1431</v>
      </c>
      <c r="C549" s="6" t="str">
        <f t="shared" si="48"/>
        <v>Челябинский городской округ</v>
      </c>
      <c r="D549" s="6">
        <v>861</v>
      </c>
      <c r="E549" s="6" t="s">
        <v>1009</v>
      </c>
      <c r="F549" s="7">
        <v>1720900.3600000003</v>
      </c>
      <c r="G549" s="7">
        <f t="shared" si="49"/>
        <v>0</v>
      </c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>
        <v>238.55</v>
      </c>
      <c r="S549" s="7">
        <v>826101.48</v>
      </c>
      <c r="T549" s="7">
        <v>65</v>
      </c>
      <c r="U549" s="7">
        <v>268419.32</v>
      </c>
      <c r="V549" s="7"/>
      <c r="W549" s="7"/>
      <c r="X549" s="7">
        <f t="shared" si="50"/>
        <v>622764.22999999986</v>
      </c>
      <c r="Y549" s="7">
        <f t="shared" si="51"/>
        <v>0</v>
      </c>
      <c r="Z549" s="7"/>
      <c r="AA549" s="7"/>
      <c r="AB549" s="7"/>
      <c r="AC549" s="7"/>
      <c r="AD549" s="7"/>
      <c r="AE549" s="7"/>
      <c r="AF549" s="7">
        <v>245649.55</v>
      </c>
      <c r="AG549" s="7"/>
      <c r="AH549" s="7">
        <v>279721.59999999998</v>
      </c>
      <c r="AI549" s="7">
        <v>97393.08</v>
      </c>
      <c r="AJ549" s="7"/>
      <c r="AK549" s="7"/>
      <c r="AL549" s="7">
        <f t="shared" si="52"/>
        <v>3615.3300000000004</v>
      </c>
      <c r="AM549" s="7">
        <f t="shared" si="53"/>
        <v>0</v>
      </c>
      <c r="AN549" s="7"/>
      <c r="AO549" s="7"/>
      <c r="AP549" s="7"/>
      <c r="AQ549" s="7"/>
      <c r="AR549" s="7"/>
      <c r="AS549" s="7"/>
      <c r="AT549" s="7"/>
      <c r="AU549" s="7"/>
      <c r="AV549" s="7">
        <v>2880.01</v>
      </c>
      <c r="AW549" s="7">
        <v>735.32</v>
      </c>
      <c r="AX549" s="7"/>
      <c r="AY549" s="7"/>
    </row>
    <row r="550" spans="1:51" ht="15.75">
      <c r="A550" s="6">
        <v>13974</v>
      </c>
      <c r="B550" s="6" t="s">
        <v>1431</v>
      </c>
      <c r="C550" s="6" t="str">
        <f t="shared" si="48"/>
        <v>Челябинский городской округ</v>
      </c>
      <c r="D550" s="6">
        <v>862</v>
      </c>
      <c r="E550" s="6" t="s">
        <v>1010</v>
      </c>
      <c r="F550" s="7">
        <v>47985</v>
      </c>
      <c r="G550" s="7">
        <f t="shared" si="49"/>
        <v>0</v>
      </c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>
        <f t="shared" si="50"/>
        <v>47985</v>
      </c>
      <c r="Y550" s="7">
        <f t="shared" si="51"/>
        <v>47985</v>
      </c>
      <c r="Z550" s="7"/>
      <c r="AA550" s="7"/>
      <c r="AB550" s="7"/>
      <c r="AC550" s="7"/>
      <c r="AD550" s="7"/>
      <c r="AE550" s="7">
        <v>47985</v>
      </c>
      <c r="AF550" s="7"/>
      <c r="AG550" s="7"/>
      <c r="AH550" s="7"/>
      <c r="AI550" s="7"/>
      <c r="AJ550" s="7"/>
      <c r="AK550" s="7"/>
      <c r="AL550" s="7">
        <f t="shared" si="52"/>
        <v>0</v>
      </c>
      <c r="AM550" s="7">
        <f t="shared" si="53"/>
        <v>0</v>
      </c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</row>
    <row r="551" spans="1:51" ht="15.75">
      <c r="A551" s="6">
        <v>13996</v>
      </c>
      <c r="B551" s="6" t="s">
        <v>1431</v>
      </c>
      <c r="C551" s="6" t="str">
        <f t="shared" si="48"/>
        <v>Челябинский городской округ</v>
      </c>
      <c r="D551" s="6">
        <v>863</v>
      </c>
      <c r="E551" s="6" t="s">
        <v>1011</v>
      </c>
      <c r="F551" s="7">
        <v>50451</v>
      </c>
      <c r="G551" s="7">
        <f t="shared" si="49"/>
        <v>0</v>
      </c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>
        <f t="shared" si="50"/>
        <v>50451</v>
      </c>
      <c r="Y551" s="7">
        <f t="shared" si="51"/>
        <v>50451</v>
      </c>
      <c r="Z551" s="7"/>
      <c r="AA551" s="7"/>
      <c r="AB551" s="7"/>
      <c r="AC551" s="7"/>
      <c r="AD551" s="7"/>
      <c r="AE551" s="7">
        <v>50451</v>
      </c>
      <c r="AF551" s="7"/>
      <c r="AG551" s="7"/>
      <c r="AH551" s="7"/>
      <c r="AI551" s="7"/>
      <c r="AJ551" s="7"/>
      <c r="AK551" s="7"/>
      <c r="AL551" s="7">
        <f t="shared" si="52"/>
        <v>0</v>
      </c>
      <c r="AM551" s="7">
        <f t="shared" si="53"/>
        <v>0</v>
      </c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</row>
    <row r="552" spans="1:51" ht="15.75">
      <c r="A552" s="6">
        <v>14035</v>
      </c>
      <c r="B552" s="6" t="s">
        <v>1431</v>
      </c>
      <c r="C552" s="6" t="str">
        <f t="shared" si="48"/>
        <v>Челябинский городской округ</v>
      </c>
      <c r="D552" s="6">
        <v>864</v>
      </c>
      <c r="E552" s="6" t="s">
        <v>1012</v>
      </c>
      <c r="F552" s="7">
        <v>1268601.7400000002</v>
      </c>
      <c r="G552" s="7">
        <f t="shared" si="49"/>
        <v>939519.13</v>
      </c>
      <c r="H552" s="7"/>
      <c r="I552" s="7">
        <v>337519.53</v>
      </c>
      <c r="J552" s="7">
        <v>187812.75</v>
      </c>
      <c r="K552" s="7"/>
      <c r="L552" s="7">
        <v>414186.85</v>
      </c>
      <c r="M552" s="7"/>
      <c r="N552" s="7"/>
      <c r="O552" s="7"/>
      <c r="P552" s="7">
        <v>510.9</v>
      </c>
      <c r="Q552" s="7">
        <v>278524.07</v>
      </c>
      <c r="R552" s="7"/>
      <c r="S552" s="7"/>
      <c r="T552" s="7"/>
      <c r="U552" s="7"/>
      <c r="V552" s="7"/>
      <c r="W552" s="7"/>
      <c r="X552" s="7">
        <f t="shared" si="50"/>
        <v>29730</v>
      </c>
      <c r="Y552" s="7">
        <f t="shared" si="51"/>
        <v>29730</v>
      </c>
      <c r="Z552" s="7"/>
      <c r="AA552" s="7"/>
      <c r="AB552" s="7"/>
      <c r="AC552" s="7"/>
      <c r="AD552" s="7"/>
      <c r="AE552" s="7">
        <v>29730</v>
      </c>
      <c r="AF552" s="7"/>
      <c r="AG552" s="7"/>
      <c r="AH552" s="7"/>
      <c r="AI552" s="7"/>
      <c r="AJ552" s="7"/>
      <c r="AK552" s="7"/>
      <c r="AL552" s="7">
        <f t="shared" si="52"/>
        <v>20828.54</v>
      </c>
      <c r="AM552" s="7">
        <f t="shared" si="53"/>
        <v>16065.78</v>
      </c>
      <c r="AN552" s="7"/>
      <c r="AO552" s="7">
        <v>5771.58</v>
      </c>
      <c r="AP552" s="7">
        <v>3211.6</v>
      </c>
      <c r="AQ552" s="7"/>
      <c r="AR552" s="7">
        <v>7082.6</v>
      </c>
      <c r="AS552" s="7"/>
      <c r="AT552" s="7"/>
      <c r="AU552" s="7">
        <v>4762.76</v>
      </c>
      <c r="AV552" s="7"/>
      <c r="AW552" s="7"/>
      <c r="AX552" s="7"/>
      <c r="AY552" s="7"/>
    </row>
    <row r="553" spans="1:51" ht="15.75">
      <c r="A553" s="6">
        <v>14171</v>
      </c>
      <c r="B553" s="6" t="s">
        <v>1431</v>
      </c>
      <c r="C553" s="6" t="str">
        <f t="shared" si="48"/>
        <v>Челябинский городской округ</v>
      </c>
      <c r="D553" s="6">
        <v>865</v>
      </c>
      <c r="E553" s="6" t="s">
        <v>1013</v>
      </c>
      <c r="F553" s="7">
        <v>15555033.910000002</v>
      </c>
      <c r="G553" s="7">
        <f t="shared" si="49"/>
        <v>0</v>
      </c>
      <c r="H553" s="7"/>
      <c r="I553" s="7"/>
      <c r="J553" s="7"/>
      <c r="K553" s="7"/>
      <c r="L553" s="7"/>
      <c r="M553" s="7"/>
      <c r="N553" s="7">
        <v>1836</v>
      </c>
      <c r="O553" s="7">
        <v>6172517.8600000003</v>
      </c>
      <c r="P553" s="7"/>
      <c r="Q553" s="7"/>
      <c r="R553" s="7">
        <v>5526</v>
      </c>
      <c r="S553" s="7">
        <v>9291536.0600000005</v>
      </c>
      <c r="T553" s="7"/>
      <c r="U553" s="7"/>
      <c r="V553" s="7"/>
      <c r="W553" s="7"/>
      <c r="X553" s="7">
        <f t="shared" si="50"/>
        <v>0</v>
      </c>
      <c r="Y553" s="7">
        <f t="shared" si="51"/>
        <v>0</v>
      </c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>
        <f t="shared" si="52"/>
        <v>90979.99</v>
      </c>
      <c r="AM553" s="7">
        <f t="shared" si="53"/>
        <v>0</v>
      </c>
      <c r="AN553" s="7"/>
      <c r="AO553" s="7"/>
      <c r="AP553" s="7"/>
      <c r="AQ553" s="7"/>
      <c r="AR553" s="7"/>
      <c r="AS553" s="7"/>
      <c r="AT553" s="7">
        <v>42550.26</v>
      </c>
      <c r="AU553" s="7"/>
      <c r="AV553" s="7">
        <v>48429.73</v>
      </c>
      <c r="AW553" s="7"/>
      <c r="AX553" s="7"/>
      <c r="AY553" s="7"/>
    </row>
    <row r="554" spans="1:51" ht="15.75">
      <c r="A554" s="6">
        <v>14343</v>
      </c>
      <c r="B554" s="6" t="s">
        <v>1431</v>
      </c>
      <c r="C554" s="6" t="str">
        <f t="shared" si="48"/>
        <v>Челябинский городской округ</v>
      </c>
      <c r="D554" s="6">
        <v>866</v>
      </c>
      <c r="E554" s="6" t="s">
        <v>1014</v>
      </c>
      <c r="F554" s="7">
        <v>28450</v>
      </c>
      <c r="G554" s="7">
        <f t="shared" si="49"/>
        <v>0</v>
      </c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>
        <f t="shared" si="50"/>
        <v>28450</v>
      </c>
      <c r="Y554" s="7">
        <f t="shared" si="51"/>
        <v>28450</v>
      </c>
      <c r="Z554" s="7"/>
      <c r="AA554" s="7"/>
      <c r="AB554" s="7"/>
      <c r="AC554" s="7"/>
      <c r="AD554" s="7"/>
      <c r="AE554" s="7">
        <v>28450</v>
      </c>
      <c r="AF554" s="7"/>
      <c r="AG554" s="7"/>
      <c r="AH554" s="7"/>
      <c r="AI554" s="7"/>
      <c r="AJ554" s="7"/>
      <c r="AK554" s="7"/>
      <c r="AL554" s="7">
        <f t="shared" si="52"/>
        <v>0</v>
      </c>
      <c r="AM554" s="7">
        <f t="shared" si="53"/>
        <v>0</v>
      </c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</row>
    <row r="555" spans="1:51" ht="15.75">
      <c r="A555" s="6">
        <v>14395</v>
      </c>
      <c r="B555" s="6" t="s">
        <v>1431</v>
      </c>
      <c r="C555" s="6" t="str">
        <f t="shared" si="48"/>
        <v>Челябинский городской округ</v>
      </c>
      <c r="D555" s="6">
        <v>867</v>
      </c>
      <c r="E555" s="6" t="s">
        <v>1015</v>
      </c>
      <c r="F555" s="7">
        <v>1385268.3699999999</v>
      </c>
      <c r="G555" s="7">
        <f t="shared" si="49"/>
        <v>1004057.41</v>
      </c>
      <c r="H555" s="7"/>
      <c r="I555" s="7"/>
      <c r="J555" s="7"/>
      <c r="K555" s="7"/>
      <c r="L555" s="7">
        <v>1004057.41</v>
      </c>
      <c r="M555" s="7"/>
      <c r="N555" s="7"/>
      <c r="O555" s="7"/>
      <c r="P555" s="7">
        <v>1416</v>
      </c>
      <c r="Q555" s="7">
        <v>326820.8</v>
      </c>
      <c r="R555" s="7"/>
      <c r="S555" s="7"/>
      <c r="T555" s="7"/>
      <c r="U555" s="7"/>
      <c r="V555" s="7"/>
      <c r="W555" s="7"/>
      <c r="X555" s="7">
        <f t="shared" si="50"/>
        <v>40019</v>
      </c>
      <c r="Y555" s="7">
        <f t="shared" si="51"/>
        <v>40019</v>
      </c>
      <c r="Z555" s="7"/>
      <c r="AA555" s="7"/>
      <c r="AB555" s="7"/>
      <c r="AC555" s="7"/>
      <c r="AD555" s="7"/>
      <c r="AE555" s="7">
        <v>40019</v>
      </c>
      <c r="AF555" s="7"/>
      <c r="AG555" s="7"/>
      <c r="AH555" s="7"/>
      <c r="AI555" s="7"/>
      <c r="AJ555" s="7"/>
      <c r="AK555" s="7"/>
      <c r="AL555" s="7">
        <f t="shared" si="52"/>
        <v>14371.16</v>
      </c>
      <c r="AM555" s="7">
        <f t="shared" si="53"/>
        <v>8775.99</v>
      </c>
      <c r="AN555" s="7"/>
      <c r="AO555" s="7"/>
      <c r="AP555" s="7"/>
      <c r="AQ555" s="7"/>
      <c r="AR555" s="7">
        <v>8775.99</v>
      </c>
      <c r="AS555" s="7"/>
      <c r="AT555" s="7"/>
      <c r="AU555" s="7">
        <v>5595.17</v>
      </c>
      <c r="AV555" s="7"/>
      <c r="AW555" s="7"/>
      <c r="AX555" s="7"/>
      <c r="AY555" s="7"/>
    </row>
    <row r="556" spans="1:51" ht="15.75">
      <c r="A556" s="6">
        <v>14497</v>
      </c>
      <c r="B556" s="6" t="s">
        <v>1431</v>
      </c>
      <c r="C556" s="6" t="str">
        <f t="shared" si="48"/>
        <v>Челябинский городской округ</v>
      </c>
      <c r="D556" s="6">
        <v>868</v>
      </c>
      <c r="E556" s="6" t="s">
        <v>1016</v>
      </c>
      <c r="F556" s="7">
        <v>456241.85</v>
      </c>
      <c r="G556" s="7">
        <f t="shared" si="49"/>
        <v>0</v>
      </c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>
        <v>425453</v>
      </c>
      <c r="X556" s="7">
        <f t="shared" si="50"/>
        <v>21684.16</v>
      </c>
      <c r="Y556" s="7">
        <f t="shared" si="51"/>
        <v>21684.16</v>
      </c>
      <c r="Z556" s="7"/>
      <c r="AA556" s="7"/>
      <c r="AB556" s="7"/>
      <c r="AC556" s="7"/>
      <c r="AD556" s="7"/>
      <c r="AE556" s="7">
        <v>21684.16</v>
      </c>
      <c r="AF556" s="7"/>
      <c r="AG556" s="7"/>
      <c r="AH556" s="7"/>
      <c r="AI556" s="7"/>
      <c r="AJ556" s="7"/>
      <c r="AK556" s="7"/>
      <c r="AL556" s="7">
        <f t="shared" si="52"/>
        <v>9104.69</v>
      </c>
      <c r="AM556" s="7">
        <f t="shared" si="53"/>
        <v>0</v>
      </c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>
        <v>9104.69</v>
      </c>
    </row>
    <row r="557" spans="1:51" ht="15.75">
      <c r="A557" s="6">
        <v>14499</v>
      </c>
      <c r="B557" s="6" t="s">
        <v>1431</v>
      </c>
      <c r="C557" s="6" t="str">
        <f t="shared" si="48"/>
        <v>Челябинский городской округ</v>
      </c>
      <c r="D557" s="6">
        <v>869</v>
      </c>
      <c r="E557" s="6" t="s">
        <v>1017</v>
      </c>
      <c r="F557" s="7">
        <v>666516.84</v>
      </c>
      <c r="G557" s="7">
        <f t="shared" si="49"/>
        <v>0</v>
      </c>
      <c r="H557" s="7"/>
      <c r="I557" s="7"/>
      <c r="J557" s="7"/>
      <c r="K557" s="7"/>
      <c r="L557" s="7"/>
      <c r="M557" s="7"/>
      <c r="N557" s="7"/>
      <c r="O557" s="7"/>
      <c r="P557" s="7">
        <v>722.50185185185205</v>
      </c>
      <c r="Q557" s="7">
        <v>314010.98</v>
      </c>
      <c r="R557" s="7"/>
      <c r="S557" s="7"/>
      <c r="T557" s="7">
        <v>135</v>
      </c>
      <c r="U557" s="7">
        <v>341287.86</v>
      </c>
      <c r="V557" s="7"/>
      <c r="W557" s="7"/>
      <c r="X557" s="7">
        <f t="shared" si="50"/>
        <v>0</v>
      </c>
      <c r="Y557" s="7">
        <f t="shared" si="51"/>
        <v>0</v>
      </c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>
        <f t="shared" si="52"/>
        <v>11218</v>
      </c>
      <c r="AM557" s="7">
        <f t="shared" si="53"/>
        <v>0</v>
      </c>
      <c r="AN557" s="7"/>
      <c r="AO557" s="7"/>
      <c r="AP557" s="7"/>
      <c r="AQ557" s="7"/>
      <c r="AR557" s="7"/>
      <c r="AS557" s="7"/>
      <c r="AT557" s="7"/>
      <c r="AU557" s="7">
        <v>5375</v>
      </c>
      <c r="AV557" s="7"/>
      <c r="AW557" s="7">
        <v>5843</v>
      </c>
      <c r="AX557" s="7"/>
      <c r="AY557" s="7"/>
    </row>
    <row r="558" spans="1:51" ht="15.75">
      <c r="A558" s="6">
        <v>14533</v>
      </c>
      <c r="B558" s="6" t="s">
        <v>1431</v>
      </c>
      <c r="C558" s="6" t="str">
        <f t="shared" si="48"/>
        <v>Челябинский городской округ</v>
      </c>
      <c r="D558" s="6">
        <v>870</v>
      </c>
      <c r="E558" s="6" t="s">
        <v>1018</v>
      </c>
      <c r="F558" s="7">
        <v>1894333.1300000001</v>
      </c>
      <c r="G558" s="7">
        <f t="shared" si="49"/>
        <v>409992.87</v>
      </c>
      <c r="H558" s="7"/>
      <c r="I558" s="7"/>
      <c r="J558" s="7"/>
      <c r="K558" s="7">
        <v>409992.87</v>
      </c>
      <c r="L558" s="7"/>
      <c r="M558" s="7"/>
      <c r="N558" s="7">
        <v>370.76687116564398</v>
      </c>
      <c r="O558" s="7">
        <v>1018284.87</v>
      </c>
      <c r="P558" s="7"/>
      <c r="Q558" s="7"/>
      <c r="R558" s="7"/>
      <c r="S558" s="7"/>
      <c r="T558" s="7"/>
      <c r="U558" s="7"/>
      <c r="V558" s="7"/>
      <c r="W558" s="7">
        <v>426366.3</v>
      </c>
      <c r="X558" s="7">
        <f t="shared" si="50"/>
        <v>0</v>
      </c>
      <c r="Y558" s="7">
        <f t="shared" si="51"/>
        <v>0</v>
      </c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>
        <f t="shared" si="52"/>
        <v>39689.089999999997</v>
      </c>
      <c r="AM558" s="7">
        <f t="shared" si="53"/>
        <v>8773.85</v>
      </c>
      <c r="AN558" s="7"/>
      <c r="AO558" s="7"/>
      <c r="AP558" s="7"/>
      <c r="AQ558" s="7">
        <v>8773.85</v>
      </c>
      <c r="AR558" s="7"/>
      <c r="AS558" s="7"/>
      <c r="AT558" s="7">
        <v>21791</v>
      </c>
      <c r="AU558" s="7"/>
      <c r="AV558" s="7"/>
      <c r="AW558" s="7"/>
      <c r="AX558" s="7"/>
      <c r="AY558" s="7">
        <v>9124.24</v>
      </c>
    </row>
    <row r="559" spans="1:51" ht="15.75">
      <c r="A559" s="6">
        <v>14542</v>
      </c>
      <c r="B559" s="6" t="s">
        <v>1431</v>
      </c>
      <c r="C559" s="6" t="str">
        <f t="shared" si="48"/>
        <v>Челябинский городской округ</v>
      </c>
      <c r="D559" s="6">
        <v>871</v>
      </c>
      <c r="E559" s="6" t="s">
        <v>1019</v>
      </c>
      <c r="F559" s="7">
        <v>587347.9</v>
      </c>
      <c r="G559" s="7">
        <f t="shared" si="49"/>
        <v>575042</v>
      </c>
      <c r="H559" s="7">
        <v>575042</v>
      </c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>
        <f t="shared" si="50"/>
        <v>0</v>
      </c>
      <c r="Y559" s="7">
        <f t="shared" si="51"/>
        <v>0</v>
      </c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>
        <f t="shared" si="52"/>
        <v>12305.9</v>
      </c>
      <c r="AM559" s="7">
        <f t="shared" si="53"/>
        <v>12305.9</v>
      </c>
      <c r="AN559" s="7">
        <v>12305.9</v>
      </c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</row>
    <row r="560" spans="1:51" ht="15.75">
      <c r="A560" s="6">
        <v>14564</v>
      </c>
      <c r="B560" s="6" t="s">
        <v>1431</v>
      </c>
      <c r="C560" s="6" t="str">
        <f t="shared" si="48"/>
        <v>Челябинский городской округ</v>
      </c>
      <c r="D560" s="6">
        <v>872</v>
      </c>
      <c r="E560" s="6" t="s">
        <v>1020</v>
      </c>
      <c r="F560" s="7">
        <v>11090000.689999999</v>
      </c>
      <c r="G560" s="7">
        <f t="shared" si="49"/>
        <v>0</v>
      </c>
      <c r="H560" s="7"/>
      <c r="I560" s="7"/>
      <c r="J560" s="7"/>
      <c r="K560" s="7"/>
      <c r="L560" s="7"/>
      <c r="M560" s="7"/>
      <c r="N560" s="7">
        <v>2037.10306748466</v>
      </c>
      <c r="O560" s="7">
        <v>2603327.17</v>
      </c>
      <c r="P560" s="7"/>
      <c r="Q560" s="7"/>
      <c r="R560" s="7">
        <v>4657</v>
      </c>
      <c r="S560" s="7">
        <v>7427673.6699999999</v>
      </c>
      <c r="T560" s="7">
        <v>257</v>
      </c>
      <c r="U560" s="7">
        <v>414731.18</v>
      </c>
      <c r="V560" s="7"/>
      <c r="W560" s="7"/>
      <c r="X560" s="7">
        <f t="shared" si="50"/>
        <v>420730</v>
      </c>
      <c r="Y560" s="7">
        <f t="shared" si="51"/>
        <v>40209</v>
      </c>
      <c r="Z560" s="7"/>
      <c r="AA560" s="7"/>
      <c r="AB560" s="7"/>
      <c r="AC560" s="7"/>
      <c r="AD560" s="7"/>
      <c r="AE560" s="7">
        <v>40209</v>
      </c>
      <c r="AF560" s="7">
        <v>179351</v>
      </c>
      <c r="AG560" s="7">
        <v>4396</v>
      </c>
      <c r="AH560" s="7">
        <v>170322</v>
      </c>
      <c r="AI560" s="7">
        <v>26452</v>
      </c>
      <c r="AJ560" s="7"/>
      <c r="AK560" s="7"/>
      <c r="AL560" s="7">
        <f t="shared" si="52"/>
        <v>223538.66999999998</v>
      </c>
      <c r="AM560" s="7">
        <f t="shared" si="53"/>
        <v>0</v>
      </c>
      <c r="AN560" s="7"/>
      <c r="AO560" s="7"/>
      <c r="AP560" s="7"/>
      <c r="AQ560" s="7"/>
      <c r="AR560" s="7"/>
      <c r="AS560" s="7"/>
      <c r="AT560" s="7">
        <v>55711.199999999997</v>
      </c>
      <c r="AU560" s="7"/>
      <c r="AV560" s="7">
        <v>158952.22</v>
      </c>
      <c r="AW560" s="7">
        <v>8875.25</v>
      </c>
      <c r="AX560" s="7"/>
      <c r="AY560" s="7"/>
    </row>
    <row r="561" spans="1:51" ht="15.75">
      <c r="A561" s="6">
        <v>14584</v>
      </c>
      <c r="B561" s="6" t="s">
        <v>1431</v>
      </c>
      <c r="C561" s="6" t="str">
        <f t="shared" si="48"/>
        <v>Челябинский городской округ</v>
      </c>
      <c r="D561" s="6">
        <v>873</v>
      </c>
      <c r="E561" s="6" t="s">
        <v>1021</v>
      </c>
      <c r="F561" s="7">
        <v>3793</v>
      </c>
      <c r="G561" s="7">
        <f t="shared" si="49"/>
        <v>0</v>
      </c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>
        <f t="shared" si="50"/>
        <v>3793</v>
      </c>
      <c r="Y561" s="7">
        <f t="shared" si="51"/>
        <v>3793</v>
      </c>
      <c r="Z561" s="7"/>
      <c r="AA561" s="7"/>
      <c r="AB561" s="7"/>
      <c r="AC561" s="7"/>
      <c r="AD561" s="7"/>
      <c r="AE561" s="7">
        <v>3793</v>
      </c>
      <c r="AF561" s="7"/>
      <c r="AG561" s="7"/>
      <c r="AH561" s="7"/>
      <c r="AI561" s="7"/>
      <c r="AJ561" s="7"/>
      <c r="AK561" s="7"/>
      <c r="AL561" s="7">
        <f t="shared" si="52"/>
        <v>0</v>
      </c>
      <c r="AM561" s="7">
        <f t="shared" si="53"/>
        <v>0</v>
      </c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</row>
    <row r="562" spans="1:51" ht="15.75">
      <c r="A562" s="6">
        <v>14598</v>
      </c>
      <c r="B562" s="6" t="s">
        <v>1431</v>
      </c>
      <c r="C562" s="6" t="str">
        <f t="shared" si="48"/>
        <v>Челябинский городской округ</v>
      </c>
      <c r="D562" s="6">
        <v>874</v>
      </c>
      <c r="E562" s="6" t="s">
        <v>1022</v>
      </c>
      <c r="F562" s="7">
        <v>34919.449999999997</v>
      </c>
      <c r="G562" s="7">
        <f t="shared" si="49"/>
        <v>0</v>
      </c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>
        <f t="shared" si="50"/>
        <v>34919.449999999997</v>
      </c>
      <c r="Y562" s="7">
        <f t="shared" si="51"/>
        <v>34919.449999999997</v>
      </c>
      <c r="Z562" s="7"/>
      <c r="AA562" s="7"/>
      <c r="AB562" s="7"/>
      <c r="AC562" s="7"/>
      <c r="AD562" s="7"/>
      <c r="AE562" s="7">
        <v>34919.449999999997</v>
      </c>
      <c r="AF562" s="7"/>
      <c r="AG562" s="7"/>
      <c r="AH562" s="7"/>
      <c r="AI562" s="7"/>
      <c r="AJ562" s="7"/>
      <c r="AK562" s="7"/>
      <c r="AL562" s="7">
        <f t="shared" si="52"/>
        <v>0</v>
      </c>
      <c r="AM562" s="7">
        <f t="shared" si="53"/>
        <v>0</v>
      </c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</row>
    <row r="563" spans="1:51" ht="15.75">
      <c r="A563" s="6">
        <v>14599</v>
      </c>
      <c r="B563" s="6" t="s">
        <v>1431</v>
      </c>
      <c r="C563" s="6" t="str">
        <f t="shared" si="48"/>
        <v>Челябинский городской округ</v>
      </c>
      <c r="D563" s="6">
        <v>875</v>
      </c>
      <c r="E563" s="6" t="s">
        <v>1023</v>
      </c>
      <c r="F563" s="7">
        <v>72927</v>
      </c>
      <c r="G563" s="7">
        <f t="shared" si="49"/>
        <v>0</v>
      </c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>
        <f t="shared" si="50"/>
        <v>72927</v>
      </c>
      <c r="Y563" s="7">
        <f t="shared" si="51"/>
        <v>72927</v>
      </c>
      <c r="Z563" s="7"/>
      <c r="AA563" s="7"/>
      <c r="AB563" s="7"/>
      <c r="AC563" s="7"/>
      <c r="AD563" s="7"/>
      <c r="AE563" s="7">
        <v>72927</v>
      </c>
      <c r="AF563" s="7"/>
      <c r="AG563" s="7"/>
      <c r="AH563" s="7"/>
      <c r="AI563" s="7"/>
      <c r="AJ563" s="7"/>
      <c r="AK563" s="7"/>
      <c r="AL563" s="7">
        <f t="shared" si="52"/>
        <v>0</v>
      </c>
      <c r="AM563" s="7">
        <f t="shared" si="53"/>
        <v>0</v>
      </c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</row>
    <row r="564" spans="1:51" ht="15.75">
      <c r="A564" s="6">
        <v>14603</v>
      </c>
      <c r="B564" s="6" t="s">
        <v>1431</v>
      </c>
      <c r="C564" s="6" t="str">
        <f t="shared" si="48"/>
        <v>Челябинский городской округ</v>
      </c>
      <c r="D564" s="6">
        <v>876</v>
      </c>
      <c r="E564" s="6" t="s">
        <v>1024</v>
      </c>
      <c r="F564" s="7">
        <v>26794.3</v>
      </c>
      <c r="G564" s="7">
        <f t="shared" si="49"/>
        <v>0</v>
      </c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>
        <f t="shared" si="50"/>
        <v>26794.3</v>
      </c>
      <c r="Y564" s="7">
        <f t="shared" si="51"/>
        <v>26794.3</v>
      </c>
      <c r="Z564" s="7"/>
      <c r="AA564" s="7"/>
      <c r="AB564" s="7"/>
      <c r="AC564" s="7"/>
      <c r="AD564" s="7"/>
      <c r="AE564" s="7">
        <v>26794.3</v>
      </c>
      <c r="AF564" s="7"/>
      <c r="AG564" s="7"/>
      <c r="AH564" s="7"/>
      <c r="AI564" s="7"/>
      <c r="AJ564" s="7"/>
      <c r="AK564" s="7"/>
      <c r="AL564" s="7">
        <f t="shared" si="52"/>
        <v>0</v>
      </c>
      <c r="AM564" s="7">
        <f t="shared" si="53"/>
        <v>0</v>
      </c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</row>
    <row r="565" spans="1:51" ht="15.75">
      <c r="A565" s="6">
        <v>14761</v>
      </c>
      <c r="B565" s="6" t="s">
        <v>1431</v>
      </c>
      <c r="C565" s="6" t="str">
        <f t="shared" si="48"/>
        <v>Челябинский городской округ</v>
      </c>
      <c r="D565" s="6">
        <v>877</v>
      </c>
      <c r="E565" s="6" t="s">
        <v>1025</v>
      </c>
      <c r="F565" s="7">
        <v>2616749.35</v>
      </c>
      <c r="G565" s="7">
        <f t="shared" si="49"/>
        <v>0</v>
      </c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>
        <f t="shared" si="50"/>
        <v>2616749.35</v>
      </c>
      <c r="Y565" s="7">
        <f t="shared" si="51"/>
        <v>0</v>
      </c>
      <c r="Z565" s="7"/>
      <c r="AA565" s="7"/>
      <c r="AB565" s="7"/>
      <c r="AC565" s="7"/>
      <c r="AD565" s="7"/>
      <c r="AE565" s="7"/>
      <c r="AF565" s="7">
        <v>497392.62</v>
      </c>
      <c r="AG565" s="7"/>
      <c r="AH565" s="7">
        <v>2119356.73</v>
      </c>
      <c r="AI565" s="7"/>
      <c r="AJ565" s="7"/>
      <c r="AK565" s="7"/>
      <c r="AL565" s="7">
        <f t="shared" si="52"/>
        <v>0</v>
      </c>
      <c r="AM565" s="7">
        <f t="shared" si="53"/>
        <v>0</v>
      </c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</row>
    <row r="566" spans="1:51" ht="15.75">
      <c r="A566" s="6">
        <v>14791</v>
      </c>
      <c r="B566" s="6" t="s">
        <v>1431</v>
      </c>
      <c r="C566" s="6" t="str">
        <f t="shared" si="48"/>
        <v>Челябинский городской округ</v>
      </c>
      <c r="D566" s="6">
        <v>878</v>
      </c>
      <c r="E566" s="6" t="s">
        <v>1026</v>
      </c>
      <c r="F566" s="7">
        <v>33191</v>
      </c>
      <c r="G566" s="7">
        <f t="shared" si="49"/>
        <v>0</v>
      </c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>
        <f t="shared" si="50"/>
        <v>33191</v>
      </c>
      <c r="Y566" s="7">
        <f t="shared" si="51"/>
        <v>33191</v>
      </c>
      <c r="Z566" s="7"/>
      <c r="AA566" s="7"/>
      <c r="AB566" s="7"/>
      <c r="AC566" s="7"/>
      <c r="AD566" s="7"/>
      <c r="AE566" s="7">
        <v>33191</v>
      </c>
      <c r="AF566" s="7"/>
      <c r="AG566" s="7"/>
      <c r="AH566" s="7"/>
      <c r="AI566" s="7"/>
      <c r="AJ566" s="7"/>
      <c r="AK566" s="7"/>
      <c r="AL566" s="7">
        <f t="shared" si="52"/>
        <v>0</v>
      </c>
      <c r="AM566" s="7">
        <f t="shared" si="53"/>
        <v>0</v>
      </c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</row>
    <row r="567" spans="1:51" ht="15.75">
      <c r="A567" s="6">
        <v>14794</v>
      </c>
      <c r="B567" s="6" t="s">
        <v>1431</v>
      </c>
      <c r="C567" s="6" t="str">
        <f t="shared" si="48"/>
        <v>Челябинский городской округ</v>
      </c>
      <c r="D567" s="6">
        <v>879</v>
      </c>
      <c r="E567" s="6" t="s">
        <v>1027</v>
      </c>
      <c r="F567" s="7">
        <v>780749.26</v>
      </c>
      <c r="G567" s="7">
        <f t="shared" si="49"/>
        <v>0</v>
      </c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>
        <f t="shared" si="50"/>
        <v>780749.26</v>
      </c>
      <c r="Y567" s="7">
        <f t="shared" si="51"/>
        <v>0</v>
      </c>
      <c r="Z567" s="7"/>
      <c r="AA567" s="7"/>
      <c r="AB567" s="7"/>
      <c r="AC567" s="7"/>
      <c r="AD567" s="7"/>
      <c r="AE567" s="7"/>
      <c r="AF567" s="7"/>
      <c r="AG567" s="7"/>
      <c r="AH567" s="7">
        <v>509579.82</v>
      </c>
      <c r="AI567" s="7">
        <v>271169.44</v>
      </c>
      <c r="AJ567" s="7"/>
      <c r="AK567" s="7"/>
      <c r="AL567" s="7">
        <f t="shared" si="52"/>
        <v>0</v>
      </c>
      <c r="AM567" s="7">
        <f t="shared" si="53"/>
        <v>0</v>
      </c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</row>
    <row r="568" spans="1:51" ht="15.75">
      <c r="A568" s="6">
        <v>14819</v>
      </c>
      <c r="B568" s="6" t="s">
        <v>1431</v>
      </c>
      <c r="C568" s="6" t="str">
        <f t="shared" si="48"/>
        <v>Челябинский городской округ</v>
      </c>
      <c r="D568" s="6">
        <v>880</v>
      </c>
      <c r="E568" s="6" t="s">
        <v>1028</v>
      </c>
      <c r="F568" s="7">
        <v>1901794.67</v>
      </c>
      <c r="G568" s="7">
        <f t="shared" si="49"/>
        <v>0</v>
      </c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>
        <v>1710</v>
      </c>
      <c r="S568" s="7">
        <v>1897064.73</v>
      </c>
      <c r="T568" s="7"/>
      <c r="U568" s="7"/>
      <c r="V568" s="7"/>
      <c r="W568" s="7"/>
      <c r="X568" s="7">
        <f t="shared" si="50"/>
        <v>0</v>
      </c>
      <c r="Y568" s="7">
        <f t="shared" si="51"/>
        <v>0</v>
      </c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>
        <f t="shared" si="52"/>
        <v>4729.9399999999996</v>
      </c>
      <c r="AM568" s="7">
        <f t="shared" si="53"/>
        <v>0</v>
      </c>
      <c r="AN568" s="7"/>
      <c r="AO568" s="7"/>
      <c r="AP568" s="7"/>
      <c r="AQ568" s="7"/>
      <c r="AR568" s="7"/>
      <c r="AS568" s="7"/>
      <c r="AT568" s="7"/>
      <c r="AU568" s="7"/>
      <c r="AV568" s="7">
        <v>4729.9399999999996</v>
      </c>
      <c r="AW568" s="7"/>
      <c r="AX568" s="7"/>
      <c r="AY568" s="7"/>
    </row>
    <row r="569" spans="1:51" ht="15.75">
      <c r="A569" s="6">
        <v>14828</v>
      </c>
      <c r="B569" s="6" t="s">
        <v>1431</v>
      </c>
      <c r="C569" s="6" t="str">
        <f t="shared" si="48"/>
        <v>Челябинский городской округ</v>
      </c>
      <c r="D569" s="6">
        <v>881</v>
      </c>
      <c r="E569" s="6" t="s">
        <v>1029</v>
      </c>
      <c r="F569" s="7">
        <v>219878.74</v>
      </c>
      <c r="G569" s="7">
        <f t="shared" si="49"/>
        <v>0</v>
      </c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>
        <v>290.2</v>
      </c>
      <c r="U569" s="7">
        <v>191695.55</v>
      </c>
      <c r="V569" s="7"/>
      <c r="W569" s="7"/>
      <c r="X569" s="7">
        <f t="shared" si="50"/>
        <v>24080.91</v>
      </c>
      <c r="Y569" s="7">
        <f t="shared" si="51"/>
        <v>24080.91</v>
      </c>
      <c r="Z569" s="7"/>
      <c r="AA569" s="7"/>
      <c r="AB569" s="7"/>
      <c r="AC569" s="7"/>
      <c r="AD569" s="7"/>
      <c r="AE569" s="7">
        <v>24080.91</v>
      </c>
      <c r="AF569" s="7"/>
      <c r="AG569" s="7"/>
      <c r="AH569" s="7"/>
      <c r="AI569" s="7"/>
      <c r="AJ569" s="7"/>
      <c r="AK569" s="7"/>
      <c r="AL569" s="7">
        <f t="shared" si="52"/>
        <v>4102.28</v>
      </c>
      <c r="AM569" s="7">
        <f t="shared" si="53"/>
        <v>0</v>
      </c>
      <c r="AN569" s="7"/>
      <c r="AO569" s="7"/>
      <c r="AP569" s="7"/>
      <c r="AQ569" s="7"/>
      <c r="AR569" s="7"/>
      <c r="AS569" s="7"/>
      <c r="AT569" s="7"/>
      <c r="AU569" s="7"/>
      <c r="AV569" s="7"/>
      <c r="AW569" s="7">
        <v>4102.28</v>
      </c>
      <c r="AX569" s="7"/>
      <c r="AY569" s="7"/>
    </row>
    <row r="570" spans="1:51" ht="15.75">
      <c r="A570" s="6">
        <v>14836</v>
      </c>
      <c r="B570" s="6" t="s">
        <v>1431</v>
      </c>
      <c r="C570" s="6" t="str">
        <f t="shared" si="48"/>
        <v>Челябинский городской округ</v>
      </c>
      <c r="D570" s="6">
        <v>882</v>
      </c>
      <c r="E570" s="6" t="s">
        <v>1030</v>
      </c>
      <c r="F570" s="7">
        <v>2181230.4699999993</v>
      </c>
      <c r="G570" s="7">
        <f t="shared" si="49"/>
        <v>356334.88</v>
      </c>
      <c r="H570" s="7">
        <v>356334.88</v>
      </c>
      <c r="I570" s="7"/>
      <c r="J570" s="7"/>
      <c r="K570" s="7"/>
      <c r="L570" s="7"/>
      <c r="M570" s="7"/>
      <c r="N570" s="7">
        <v>675.50981595092003</v>
      </c>
      <c r="O570" s="7">
        <v>1401031.17</v>
      </c>
      <c r="P570" s="7"/>
      <c r="Q570" s="7"/>
      <c r="R570" s="7"/>
      <c r="S570" s="7"/>
      <c r="T570" s="7">
        <v>66</v>
      </c>
      <c r="U570" s="7">
        <v>203638.05</v>
      </c>
      <c r="V570" s="7"/>
      <c r="W570" s="7"/>
      <c r="X570" s="7">
        <f t="shared" si="50"/>
        <v>178260.88</v>
      </c>
      <c r="Y570" s="7">
        <f t="shared" si="51"/>
        <v>64164.88</v>
      </c>
      <c r="Z570" s="7">
        <v>25613</v>
      </c>
      <c r="AA570" s="7"/>
      <c r="AB570" s="7"/>
      <c r="AC570" s="7"/>
      <c r="AD570" s="7"/>
      <c r="AE570" s="7">
        <v>38551.879999999997</v>
      </c>
      <c r="AF570" s="7">
        <v>82349</v>
      </c>
      <c r="AG570" s="7"/>
      <c r="AH570" s="7">
        <v>16833</v>
      </c>
      <c r="AI570" s="7">
        <v>14914</v>
      </c>
      <c r="AJ570" s="7"/>
      <c r="AK570" s="7"/>
      <c r="AL570" s="7">
        <f t="shared" si="52"/>
        <v>41965.49</v>
      </c>
      <c r="AM570" s="7">
        <f t="shared" si="53"/>
        <v>7625.57</v>
      </c>
      <c r="AN570" s="7">
        <v>7625.57</v>
      </c>
      <c r="AO570" s="7"/>
      <c r="AP570" s="7"/>
      <c r="AQ570" s="7"/>
      <c r="AR570" s="7"/>
      <c r="AS570" s="7"/>
      <c r="AT570" s="7">
        <v>29982.07</v>
      </c>
      <c r="AU570" s="7"/>
      <c r="AV570" s="7"/>
      <c r="AW570" s="7">
        <v>4357.8500000000004</v>
      </c>
      <c r="AX570" s="7"/>
      <c r="AY570" s="7"/>
    </row>
    <row r="571" spans="1:51" ht="15.75">
      <c r="A571" s="6">
        <v>14846</v>
      </c>
      <c r="B571" s="6" t="s">
        <v>1431</v>
      </c>
      <c r="C571" s="6" t="str">
        <f t="shared" si="48"/>
        <v>Челябинский городской округ</v>
      </c>
      <c r="D571" s="6">
        <v>883</v>
      </c>
      <c r="E571" s="6" t="s">
        <v>1031</v>
      </c>
      <c r="F571" s="7">
        <v>34097.370000000003</v>
      </c>
      <c r="G571" s="7">
        <f t="shared" si="49"/>
        <v>0</v>
      </c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>
        <f t="shared" si="50"/>
        <v>34097.370000000003</v>
      </c>
      <c r="Y571" s="7">
        <f t="shared" si="51"/>
        <v>34097.370000000003</v>
      </c>
      <c r="Z571" s="7"/>
      <c r="AA571" s="7"/>
      <c r="AB571" s="7"/>
      <c r="AC571" s="7"/>
      <c r="AD571" s="7"/>
      <c r="AE571" s="7">
        <v>34097.370000000003</v>
      </c>
      <c r="AF571" s="7"/>
      <c r="AG571" s="7"/>
      <c r="AH571" s="7"/>
      <c r="AI571" s="7"/>
      <c r="AJ571" s="7"/>
      <c r="AK571" s="7"/>
      <c r="AL571" s="7">
        <f t="shared" si="52"/>
        <v>0</v>
      </c>
      <c r="AM571" s="7">
        <f t="shared" si="53"/>
        <v>0</v>
      </c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</row>
    <row r="572" spans="1:51" ht="15.75">
      <c r="A572" s="6">
        <v>14857</v>
      </c>
      <c r="B572" s="6" t="s">
        <v>1431</v>
      </c>
      <c r="C572" s="6" t="str">
        <f t="shared" si="48"/>
        <v>Челябинский городской округ</v>
      </c>
      <c r="D572" s="6">
        <v>884</v>
      </c>
      <c r="E572" s="6" t="s">
        <v>1032</v>
      </c>
      <c r="F572" s="7">
        <v>52917</v>
      </c>
      <c r="G572" s="7">
        <f t="shared" si="49"/>
        <v>0</v>
      </c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>
        <f t="shared" si="50"/>
        <v>52917</v>
      </c>
      <c r="Y572" s="7">
        <f t="shared" si="51"/>
        <v>52917</v>
      </c>
      <c r="Z572" s="7"/>
      <c r="AA572" s="7"/>
      <c r="AB572" s="7"/>
      <c r="AC572" s="7"/>
      <c r="AD572" s="7"/>
      <c r="AE572" s="7">
        <v>52917</v>
      </c>
      <c r="AF572" s="7"/>
      <c r="AG572" s="7"/>
      <c r="AH572" s="7"/>
      <c r="AI572" s="7"/>
      <c r="AJ572" s="7"/>
      <c r="AK572" s="7"/>
      <c r="AL572" s="7">
        <f t="shared" si="52"/>
        <v>0</v>
      </c>
      <c r="AM572" s="7">
        <f t="shared" si="53"/>
        <v>0</v>
      </c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</row>
    <row r="573" spans="1:51" ht="15.75">
      <c r="A573" s="6">
        <v>14936</v>
      </c>
      <c r="B573" s="6" t="s">
        <v>1431</v>
      </c>
      <c r="C573" s="6" t="str">
        <f t="shared" si="48"/>
        <v>Челябинский городской округ</v>
      </c>
      <c r="D573" s="6">
        <v>885</v>
      </c>
      <c r="E573" s="6" t="s">
        <v>1033</v>
      </c>
      <c r="F573" s="7">
        <v>8289991.6299999999</v>
      </c>
      <c r="G573" s="7">
        <f t="shared" si="49"/>
        <v>0</v>
      </c>
      <c r="H573" s="7"/>
      <c r="I573" s="7"/>
      <c r="J573" s="7"/>
      <c r="K573" s="7"/>
      <c r="L573" s="7"/>
      <c r="M573" s="7"/>
      <c r="N573" s="7">
        <v>1400</v>
      </c>
      <c r="O573" s="7">
        <v>2508547.5</v>
      </c>
      <c r="P573" s="7"/>
      <c r="Q573" s="7"/>
      <c r="R573" s="7">
        <v>3420</v>
      </c>
      <c r="S573" s="7">
        <v>5636943</v>
      </c>
      <c r="T573" s="7"/>
      <c r="U573" s="7"/>
      <c r="V573" s="7"/>
      <c r="W573" s="7"/>
      <c r="X573" s="7">
        <f t="shared" si="50"/>
        <v>104292.69</v>
      </c>
      <c r="Y573" s="7">
        <f t="shared" si="51"/>
        <v>0</v>
      </c>
      <c r="Z573" s="7"/>
      <c r="AA573" s="7"/>
      <c r="AB573" s="7"/>
      <c r="AC573" s="7"/>
      <c r="AD573" s="7"/>
      <c r="AE573" s="7"/>
      <c r="AF573" s="7">
        <v>80487.09</v>
      </c>
      <c r="AG573" s="7"/>
      <c r="AH573" s="7">
        <v>23805.599999999999</v>
      </c>
      <c r="AI573" s="7"/>
      <c r="AJ573" s="7"/>
      <c r="AK573" s="7"/>
      <c r="AL573" s="7">
        <f t="shared" si="52"/>
        <v>40208.44</v>
      </c>
      <c r="AM573" s="7">
        <f t="shared" si="53"/>
        <v>0</v>
      </c>
      <c r="AN573" s="7"/>
      <c r="AO573" s="7"/>
      <c r="AP573" s="7"/>
      <c r="AQ573" s="7"/>
      <c r="AR573" s="7"/>
      <c r="AS573" s="7"/>
      <c r="AT573" s="7">
        <v>29328.2</v>
      </c>
      <c r="AU573" s="7"/>
      <c r="AV573" s="7">
        <v>10880.24</v>
      </c>
      <c r="AW573" s="7"/>
      <c r="AX573" s="7"/>
      <c r="AY573" s="7"/>
    </row>
    <row r="574" spans="1:51" ht="15.75">
      <c r="A574" s="6">
        <v>14937</v>
      </c>
      <c r="B574" s="6" t="s">
        <v>1431</v>
      </c>
      <c r="C574" s="6" t="str">
        <f t="shared" si="48"/>
        <v>Челябинский городской округ</v>
      </c>
      <c r="D574" s="6">
        <v>886</v>
      </c>
      <c r="E574" s="6" t="s">
        <v>1034</v>
      </c>
      <c r="F574" s="7">
        <v>1409035.13</v>
      </c>
      <c r="G574" s="7">
        <f t="shared" si="49"/>
        <v>125254</v>
      </c>
      <c r="H574" s="7">
        <v>125254</v>
      </c>
      <c r="I574" s="7"/>
      <c r="J574" s="7"/>
      <c r="K574" s="7"/>
      <c r="L574" s="7"/>
      <c r="M574" s="7"/>
      <c r="N574" s="7">
        <v>305.447852760736</v>
      </c>
      <c r="O574" s="7">
        <v>619555</v>
      </c>
      <c r="P574" s="7"/>
      <c r="Q574" s="7"/>
      <c r="R574" s="7">
        <v>346</v>
      </c>
      <c r="S574" s="7">
        <v>425163</v>
      </c>
      <c r="T574" s="7">
        <v>41</v>
      </c>
      <c r="U574" s="7">
        <v>108570</v>
      </c>
      <c r="V574" s="7"/>
      <c r="W574" s="7"/>
      <c r="X574" s="7">
        <f t="shared" si="50"/>
        <v>103132.32</v>
      </c>
      <c r="Y574" s="7">
        <f t="shared" si="51"/>
        <v>31112.32</v>
      </c>
      <c r="Z574" s="7">
        <v>8393</v>
      </c>
      <c r="AA574" s="7"/>
      <c r="AB574" s="7"/>
      <c r="AC574" s="7"/>
      <c r="AD574" s="7"/>
      <c r="AE574" s="7">
        <v>22719.32</v>
      </c>
      <c r="AF574" s="7">
        <v>39335</v>
      </c>
      <c r="AG574" s="7"/>
      <c r="AH574" s="7">
        <v>26775</v>
      </c>
      <c r="AI574" s="7">
        <v>5910</v>
      </c>
      <c r="AJ574" s="7"/>
      <c r="AK574" s="7"/>
      <c r="AL574" s="7">
        <f t="shared" si="52"/>
        <v>27360.81</v>
      </c>
      <c r="AM574" s="7">
        <f t="shared" si="53"/>
        <v>2680.44</v>
      </c>
      <c r="AN574" s="7">
        <v>2680.44</v>
      </c>
      <c r="AO574" s="7"/>
      <c r="AP574" s="7"/>
      <c r="AQ574" s="7"/>
      <c r="AR574" s="7"/>
      <c r="AS574" s="7"/>
      <c r="AT574" s="7">
        <v>13258.48</v>
      </c>
      <c r="AU574" s="7"/>
      <c r="AV574" s="7">
        <v>9098.49</v>
      </c>
      <c r="AW574" s="7">
        <v>2323.4</v>
      </c>
      <c r="AX574" s="7"/>
      <c r="AY574" s="7"/>
    </row>
    <row r="575" spans="1:51" ht="15.75">
      <c r="A575" s="6">
        <v>14974</v>
      </c>
      <c r="B575" s="6" t="s">
        <v>1431</v>
      </c>
      <c r="C575" s="6" t="str">
        <f t="shared" si="48"/>
        <v>Челябинский городской округ</v>
      </c>
      <c r="D575" s="6">
        <v>887</v>
      </c>
      <c r="E575" s="6" t="s">
        <v>1035</v>
      </c>
      <c r="F575" s="7">
        <v>65717.47</v>
      </c>
      <c r="G575" s="7">
        <f t="shared" si="49"/>
        <v>0</v>
      </c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>
        <f t="shared" si="50"/>
        <v>65717.47</v>
      </c>
      <c r="Y575" s="7">
        <f t="shared" si="51"/>
        <v>65717.47</v>
      </c>
      <c r="Z575" s="7"/>
      <c r="AA575" s="7"/>
      <c r="AB575" s="7"/>
      <c r="AC575" s="7"/>
      <c r="AD575" s="7"/>
      <c r="AE575" s="7">
        <v>65717.47</v>
      </c>
      <c r="AF575" s="7"/>
      <c r="AG575" s="7"/>
      <c r="AH575" s="7"/>
      <c r="AI575" s="7"/>
      <c r="AJ575" s="7"/>
      <c r="AK575" s="7"/>
      <c r="AL575" s="7">
        <f t="shared" si="52"/>
        <v>0</v>
      </c>
      <c r="AM575" s="7">
        <f t="shared" si="53"/>
        <v>0</v>
      </c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</row>
    <row r="576" spans="1:51" ht="15.75">
      <c r="A576" s="6">
        <v>15027</v>
      </c>
      <c r="B576" s="6" t="s">
        <v>1431</v>
      </c>
      <c r="C576" s="6" t="str">
        <f t="shared" si="48"/>
        <v>Челябинский городской округ</v>
      </c>
      <c r="D576" s="6">
        <v>888</v>
      </c>
      <c r="E576" s="6" t="s">
        <v>1036</v>
      </c>
      <c r="F576" s="7">
        <v>5924424.9400000004</v>
      </c>
      <c r="G576" s="7">
        <f t="shared" si="49"/>
        <v>0</v>
      </c>
      <c r="H576" s="7"/>
      <c r="I576" s="7"/>
      <c r="J576" s="7"/>
      <c r="K576" s="7"/>
      <c r="L576" s="7"/>
      <c r="M576" s="7"/>
      <c r="N576" s="7">
        <v>1060</v>
      </c>
      <c r="O576" s="7">
        <v>2724079.9</v>
      </c>
      <c r="P576" s="7"/>
      <c r="Q576" s="7"/>
      <c r="R576" s="7">
        <v>2741</v>
      </c>
      <c r="S576" s="7">
        <v>3186428.09</v>
      </c>
      <c r="T576" s="7"/>
      <c r="U576" s="7"/>
      <c r="V576" s="7"/>
      <c r="W576" s="7"/>
      <c r="X576" s="7">
        <f t="shared" si="50"/>
        <v>0</v>
      </c>
      <c r="Y576" s="7">
        <f t="shared" si="51"/>
        <v>0</v>
      </c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>
        <f t="shared" si="52"/>
        <v>13916.95</v>
      </c>
      <c r="AM576" s="7">
        <f t="shared" si="53"/>
        <v>0</v>
      </c>
      <c r="AN576" s="7"/>
      <c r="AO576" s="7"/>
      <c r="AP576" s="7"/>
      <c r="AQ576" s="7"/>
      <c r="AR576" s="7"/>
      <c r="AS576" s="7"/>
      <c r="AT576" s="7">
        <v>7094.46</v>
      </c>
      <c r="AU576" s="7"/>
      <c r="AV576" s="7">
        <v>6822.49</v>
      </c>
      <c r="AW576" s="7"/>
      <c r="AX576" s="7"/>
      <c r="AY576" s="7"/>
    </row>
    <row r="577" spans="1:51" ht="15.75">
      <c r="A577" s="6">
        <v>15029</v>
      </c>
      <c r="B577" s="6" t="s">
        <v>1431</v>
      </c>
      <c r="C577" s="6" t="str">
        <f t="shared" si="48"/>
        <v>Челябинский городской округ</v>
      </c>
      <c r="D577" s="6">
        <v>889</v>
      </c>
      <c r="E577" s="6" t="s">
        <v>1037</v>
      </c>
      <c r="F577" s="7">
        <v>4268010.6099999994</v>
      </c>
      <c r="G577" s="7">
        <f t="shared" si="49"/>
        <v>3789098.31</v>
      </c>
      <c r="H577" s="7"/>
      <c r="I577" s="7"/>
      <c r="J577" s="7">
        <v>541382.29</v>
      </c>
      <c r="K577" s="7">
        <v>3247716.02</v>
      </c>
      <c r="L577" s="7"/>
      <c r="M577" s="7"/>
      <c r="N577" s="7"/>
      <c r="O577" s="7"/>
      <c r="P577" s="7"/>
      <c r="Q577" s="7"/>
      <c r="R577" s="7"/>
      <c r="S577" s="7"/>
      <c r="T577" s="7">
        <v>1815</v>
      </c>
      <c r="U577" s="7">
        <v>331726.2</v>
      </c>
      <c r="V577" s="7"/>
      <c r="W577" s="7"/>
      <c r="X577" s="7">
        <f t="shared" si="50"/>
        <v>76720</v>
      </c>
      <c r="Y577" s="7">
        <f t="shared" si="51"/>
        <v>76720</v>
      </c>
      <c r="Z577" s="7"/>
      <c r="AA577" s="7"/>
      <c r="AB577" s="7"/>
      <c r="AC577" s="7"/>
      <c r="AD577" s="7"/>
      <c r="AE577" s="7">
        <v>76720</v>
      </c>
      <c r="AF577" s="7"/>
      <c r="AG577" s="7"/>
      <c r="AH577" s="7"/>
      <c r="AI577" s="7"/>
      <c r="AJ577" s="7"/>
      <c r="AK577" s="7"/>
      <c r="AL577" s="7">
        <f t="shared" si="52"/>
        <v>70466.100000000006</v>
      </c>
      <c r="AM577" s="7">
        <f t="shared" si="53"/>
        <v>64793.58</v>
      </c>
      <c r="AN577" s="7"/>
      <c r="AO577" s="7"/>
      <c r="AP577" s="7">
        <v>9257.64</v>
      </c>
      <c r="AQ577" s="7">
        <v>55535.94</v>
      </c>
      <c r="AR577" s="7"/>
      <c r="AS577" s="7"/>
      <c r="AT577" s="7"/>
      <c r="AU577" s="7"/>
      <c r="AV577" s="7"/>
      <c r="AW577" s="7">
        <v>5672.52</v>
      </c>
      <c r="AX577" s="7"/>
      <c r="AY577" s="7"/>
    </row>
    <row r="578" spans="1:51" ht="15.75">
      <c r="A578" s="6">
        <v>15093</v>
      </c>
      <c r="B578" s="6" t="s">
        <v>1431</v>
      </c>
      <c r="C578" s="6" t="str">
        <f t="shared" si="48"/>
        <v>Челябинский городской округ</v>
      </c>
      <c r="D578" s="6">
        <v>890</v>
      </c>
      <c r="E578" s="6" t="s">
        <v>1038</v>
      </c>
      <c r="F578" s="7">
        <v>4113522.1300000004</v>
      </c>
      <c r="G578" s="7">
        <f t="shared" si="49"/>
        <v>0</v>
      </c>
      <c r="H578" s="7"/>
      <c r="I578" s="7"/>
      <c r="J578" s="7"/>
      <c r="K578" s="7"/>
      <c r="L578" s="7"/>
      <c r="M578" s="7"/>
      <c r="N578" s="7">
        <v>675.3</v>
      </c>
      <c r="O578" s="7">
        <v>1469837</v>
      </c>
      <c r="P578" s="7"/>
      <c r="Q578" s="7"/>
      <c r="R578" s="7">
        <v>1993</v>
      </c>
      <c r="S578" s="7">
        <v>2634785.04</v>
      </c>
      <c r="T578" s="7"/>
      <c r="U578" s="7"/>
      <c r="V578" s="7"/>
      <c r="W578" s="7"/>
      <c r="X578" s="7">
        <f t="shared" si="50"/>
        <v>0</v>
      </c>
      <c r="Y578" s="7">
        <f t="shared" si="51"/>
        <v>0</v>
      </c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>
        <f t="shared" si="52"/>
        <v>8900.09</v>
      </c>
      <c r="AM578" s="7">
        <f t="shared" si="53"/>
        <v>0</v>
      </c>
      <c r="AN578" s="7"/>
      <c r="AO578" s="7"/>
      <c r="AP578" s="7"/>
      <c r="AQ578" s="7"/>
      <c r="AR578" s="7"/>
      <c r="AS578" s="7"/>
      <c r="AT578" s="7">
        <v>3466.49</v>
      </c>
      <c r="AU578" s="7"/>
      <c r="AV578" s="7">
        <v>5433.6</v>
      </c>
      <c r="AW578" s="7"/>
      <c r="AX578" s="7"/>
      <c r="AY578" s="7"/>
    </row>
    <row r="579" spans="1:51" ht="15.75">
      <c r="A579" s="6">
        <v>15132</v>
      </c>
      <c r="B579" s="6" t="s">
        <v>1431</v>
      </c>
      <c r="C579" s="6" t="str">
        <f t="shared" si="48"/>
        <v>Челябинский городской округ</v>
      </c>
      <c r="D579" s="6">
        <v>891</v>
      </c>
      <c r="E579" s="6" t="s">
        <v>1039</v>
      </c>
      <c r="F579" s="7">
        <v>30157</v>
      </c>
      <c r="G579" s="7">
        <f t="shared" si="49"/>
        <v>0</v>
      </c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>
        <f t="shared" si="50"/>
        <v>30157</v>
      </c>
      <c r="Y579" s="7">
        <f t="shared" si="51"/>
        <v>30157</v>
      </c>
      <c r="Z579" s="7"/>
      <c r="AA579" s="7"/>
      <c r="AB579" s="7"/>
      <c r="AC579" s="7"/>
      <c r="AD579" s="7"/>
      <c r="AE579" s="7">
        <v>30157</v>
      </c>
      <c r="AF579" s="7"/>
      <c r="AG579" s="7"/>
      <c r="AH579" s="7"/>
      <c r="AI579" s="7"/>
      <c r="AJ579" s="7"/>
      <c r="AK579" s="7"/>
      <c r="AL579" s="7">
        <f t="shared" si="52"/>
        <v>0</v>
      </c>
      <c r="AM579" s="7">
        <f t="shared" si="53"/>
        <v>0</v>
      </c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</row>
    <row r="580" spans="1:51" ht="15.75">
      <c r="A580" s="6">
        <v>15136</v>
      </c>
      <c r="B580" s="6" t="s">
        <v>1431</v>
      </c>
      <c r="C580" s="6" t="str">
        <f t="shared" si="48"/>
        <v>Челябинский городской округ</v>
      </c>
      <c r="D580" s="6">
        <v>892</v>
      </c>
      <c r="E580" s="6" t="s">
        <v>1040</v>
      </c>
      <c r="F580" s="7">
        <v>31132</v>
      </c>
      <c r="G580" s="7">
        <f t="shared" si="49"/>
        <v>0</v>
      </c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>
        <f t="shared" si="50"/>
        <v>31132</v>
      </c>
      <c r="Y580" s="7">
        <f t="shared" si="51"/>
        <v>31132</v>
      </c>
      <c r="Z580" s="7"/>
      <c r="AA580" s="7"/>
      <c r="AB580" s="7"/>
      <c r="AC580" s="7"/>
      <c r="AD580" s="7"/>
      <c r="AE580" s="7">
        <v>31132</v>
      </c>
      <c r="AF580" s="7"/>
      <c r="AG580" s="7"/>
      <c r="AH580" s="7"/>
      <c r="AI580" s="7"/>
      <c r="AJ580" s="7"/>
      <c r="AK580" s="7"/>
      <c r="AL580" s="7">
        <f t="shared" si="52"/>
        <v>0</v>
      </c>
      <c r="AM580" s="7">
        <f t="shared" si="53"/>
        <v>0</v>
      </c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</row>
    <row r="581" spans="1:51" ht="15.75">
      <c r="A581" s="6">
        <v>15137</v>
      </c>
      <c r="B581" s="6" t="s">
        <v>1431</v>
      </c>
      <c r="C581" s="6" t="str">
        <f t="shared" si="48"/>
        <v>Челябинский городской округ</v>
      </c>
      <c r="D581" s="6">
        <v>893</v>
      </c>
      <c r="E581" s="6" t="s">
        <v>1041</v>
      </c>
      <c r="F581" s="7">
        <v>23916789.850000001</v>
      </c>
      <c r="G581" s="7">
        <f t="shared" si="49"/>
        <v>0</v>
      </c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>
        <v>0</v>
      </c>
      <c r="S581" s="7">
        <v>23817789.850000001</v>
      </c>
      <c r="T581" s="7"/>
      <c r="U581" s="7"/>
      <c r="V581" s="7"/>
      <c r="W581" s="7"/>
      <c r="X581" s="7">
        <f t="shared" si="50"/>
        <v>0</v>
      </c>
      <c r="Y581" s="7">
        <f t="shared" si="51"/>
        <v>0</v>
      </c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>
        <f t="shared" si="52"/>
        <v>99000</v>
      </c>
      <c r="AM581" s="7">
        <f t="shared" si="53"/>
        <v>0</v>
      </c>
      <c r="AN581" s="7"/>
      <c r="AO581" s="7"/>
      <c r="AP581" s="7"/>
      <c r="AQ581" s="7"/>
      <c r="AR581" s="7"/>
      <c r="AS581" s="7"/>
      <c r="AT581" s="7"/>
      <c r="AU581" s="7"/>
      <c r="AV581" s="7">
        <v>99000</v>
      </c>
      <c r="AW581" s="7"/>
      <c r="AX581" s="7"/>
      <c r="AY581" s="7"/>
    </row>
    <row r="582" spans="1:51" ht="15.75">
      <c r="A582" s="6">
        <v>15160</v>
      </c>
      <c r="B582" s="6" t="s">
        <v>1431</v>
      </c>
      <c r="C582" s="6" t="str">
        <f t="shared" si="48"/>
        <v>Челябинский городской округ</v>
      </c>
      <c r="D582" s="6">
        <v>894</v>
      </c>
      <c r="E582" s="6" t="s">
        <v>1042</v>
      </c>
      <c r="F582" s="7">
        <v>445574.5</v>
      </c>
      <c r="G582" s="7">
        <f t="shared" si="49"/>
        <v>0</v>
      </c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>
        <f t="shared" si="50"/>
        <v>445574.5</v>
      </c>
      <c r="Y582" s="7">
        <f t="shared" si="51"/>
        <v>0</v>
      </c>
      <c r="Z582" s="7"/>
      <c r="AA582" s="7"/>
      <c r="AB582" s="7"/>
      <c r="AC582" s="7"/>
      <c r="AD582" s="7"/>
      <c r="AE582" s="7"/>
      <c r="AF582" s="7"/>
      <c r="AG582" s="7"/>
      <c r="AH582" s="7">
        <v>445574.5</v>
      </c>
      <c r="AI582" s="7"/>
      <c r="AJ582" s="7"/>
      <c r="AK582" s="7"/>
      <c r="AL582" s="7">
        <f t="shared" si="52"/>
        <v>0</v>
      </c>
      <c r="AM582" s="7">
        <f t="shared" si="53"/>
        <v>0</v>
      </c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</row>
    <row r="583" spans="1:51" ht="15.75">
      <c r="A583" s="6">
        <v>15165</v>
      </c>
      <c r="B583" s="6" t="s">
        <v>1431</v>
      </c>
      <c r="C583" s="6" t="str">
        <f t="shared" si="48"/>
        <v>Челябинский городской округ</v>
      </c>
      <c r="D583" s="6">
        <v>895</v>
      </c>
      <c r="E583" s="6" t="s">
        <v>1043</v>
      </c>
      <c r="F583" s="7">
        <v>6073842.1900000004</v>
      </c>
      <c r="G583" s="7">
        <f t="shared" si="49"/>
        <v>0</v>
      </c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>
        <v>3670</v>
      </c>
      <c r="S583" s="7">
        <v>6041678.4000000004</v>
      </c>
      <c r="T583" s="7"/>
      <c r="U583" s="7"/>
      <c r="V583" s="7"/>
      <c r="W583" s="7"/>
      <c r="X583" s="7">
        <f t="shared" si="50"/>
        <v>0</v>
      </c>
      <c r="Y583" s="7">
        <f t="shared" si="51"/>
        <v>0</v>
      </c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>
        <f t="shared" si="52"/>
        <v>32163.79</v>
      </c>
      <c r="AM583" s="7">
        <f t="shared" si="53"/>
        <v>0</v>
      </c>
      <c r="AN583" s="7"/>
      <c r="AO583" s="7"/>
      <c r="AP583" s="7"/>
      <c r="AQ583" s="7"/>
      <c r="AR583" s="7"/>
      <c r="AS583" s="7"/>
      <c r="AT583" s="7"/>
      <c r="AU583" s="7"/>
      <c r="AV583" s="7">
        <v>32163.79</v>
      </c>
      <c r="AW583" s="7"/>
      <c r="AX583" s="7"/>
      <c r="AY583" s="7"/>
    </row>
    <row r="584" spans="1:51" ht="15.75">
      <c r="A584" s="6">
        <v>15172</v>
      </c>
      <c r="B584" s="6" t="s">
        <v>1431</v>
      </c>
      <c r="C584" s="6" t="str">
        <f t="shared" si="48"/>
        <v>Челябинский городской округ</v>
      </c>
      <c r="D584" s="6">
        <v>896</v>
      </c>
      <c r="E584" s="6" t="s">
        <v>1044</v>
      </c>
      <c r="F584" s="7">
        <v>4736012.2899999991</v>
      </c>
      <c r="G584" s="7">
        <f t="shared" si="49"/>
        <v>0</v>
      </c>
      <c r="H584" s="7"/>
      <c r="I584" s="7"/>
      <c r="J584" s="7"/>
      <c r="K584" s="7"/>
      <c r="L584" s="7"/>
      <c r="M584" s="7"/>
      <c r="N584" s="7">
        <v>952</v>
      </c>
      <c r="O584" s="7">
        <v>2203601.36</v>
      </c>
      <c r="P584" s="7"/>
      <c r="Q584" s="7"/>
      <c r="R584" s="7">
        <v>1449</v>
      </c>
      <c r="S584" s="7">
        <v>2497648.84</v>
      </c>
      <c r="T584" s="7"/>
      <c r="U584" s="7"/>
      <c r="V584" s="7"/>
      <c r="W584" s="7"/>
      <c r="X584" s="7">
        <f t="shared" si="50"/>
        <v>0</v>
      </c>
      <c r="Y584" s="7">
        <f t="shared" si="51"/>
        <v>0</v>
      </c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>
        <f t="shared" si="52"/>
        <v>34762.089999999997</v>
      </c>
      <c r="AM584" s="7">
        <f t="shared" si="53"/>
        <v>0</v>
      </c>
      <c r="AN584" s="7"/>
      <c r="AO584" s="7"/>
      <c r="AP584" s="7"/>
      <c r="AQ584" s="7"/>
      <c r="AR584" s="7"/>
      <c r="AS584" s="7"/>
      <c r="AT584" s="7">
        <v>22063.09</v>
      </c>
      <c r="AU584" s="7"/>
      <c r="AV584" s="7">
        <v>12699</v>
      </c>
      <c r="AW584" s="7"/>
      <c r="AX584" s="7"/>
      <c r="AY584" s="7"/>
    </row>
    <row r="585" spans="1:51" ht="15.75">
      <c r="A585" s="6">
        <v>15173</v>
      </c>
      <c r="B585" s="6" t="s">
        <v>1431</v>
      </c>
      <c r="C585" s="6" t="str">
        <f t="shared" ref="C585:C648" si="54">IF(LEN(D585)&gt;4,D585,C584)</f>
        <v>Челябинский городской округ</v>
      </c>
      <c r="D585" s="6">
        <v>897</v>
      </c>
      <c r="E585" s="6" t="s">
        <v>1045</v>
      </c>
      <c r="F585" s="7">
        <v>526536</v>
      </c>
      <c r="G585" s="7">
        <f t="shared" ref="G585:G648" si="55">H585+I585+J585+K585+L585+M585</f>
        <v>0</v>
      </c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>
        <v>420566.87</v>
      </c>
      <c r="X585" s="7">
        <f t="shared" ref="X585:X648" si="56">Y585+AF585+AG585+AH585+AI585+AJ585+AK585</f>
        <v>96969</v>
      </c>
      <c r="Y585" s="7">
        <f t="shared" ref="Y585:Y648" si="57">Z585+AA585+AB585+AC585+AD585+AE585</f>
        <v>0</v>
      </c>
      <c r="Z585" s="7"/>
      <c r="AA585" s="7"/>
      <c r="AB585" s="7"/>
      <c r="AC585" s="7"/>
      <c r="AD585" s="7"/>
      <c r="AE585" s="7"/>
      <c r="AF585" s="7"/>
      <c r="AG585" s="7">
        <v>14571</v>
      </c>
      <c r="AH585" s="7">
        <v>28529</v>
      </c>
      <c r="AI585" s="7">
        <v>25343</v>
      </c>
      <c r="AJ585" s="7"/>
      <c r="AK585" s="7">
        <v>28526</v>
      </c>
      <c r="AL585" s="7">
        <f t="shared" ref="AL585:AL648" si="58">AM585+AT585+AU585+AV585+AW585+AX585+AY585</f>
        <v>9000.1299999999992</v>
      </c>
      <c r="AM585" s="7">
        <f t="shared" ref="AM585:AM648" si="59">AN585+AO585+AP585+AQ585+AR585+AS585</f>
        <v>0</v>
      </c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>
        <v>9000.1299999999992</v>
      </c>
    </row>
    <row r="586" spans="1:51" ht="15.75">
      <c r="A586" s="6">
        <v>15183</v>
      </c>
      <c r="B586" s="6" t="s">
        <v>1431</v>
      </c>
      <c r="C586" s="6" t="str">
        <f t="shared" si="54"/>
        <v>Челябинский городской округ</v>
      </c>
      <c r="D586" s="6">
        <v>898</v>
      </c>
      <c r="E586" s="6" t="s">
        <v>1046</v>
      </c>
      <c r="F586" s="7">
        <v>7402076.9800000004</v>
      </c>
      <c r="G586" s="7">
        <f t="shared" si="55"/>
        <v>5706496.5200000005</v>
      </c>
      <c r="H586" s="7">
        <v>2237881.7999999998</v>
      </c>
      <c r="I586" s="7">
        <v>1726092.2</v>
      </c>
      <c r="J586" s="7">
        <v>629904.06000000006</v>
      </c>
      <c r="K586" s="7"/>
      <c r="L586" s="7">
        <v>1112618.46</v>
      </c>
      <c r="M586" s="7"/>
      <c r="N586" s="7"/>
      <c r="O586" s="7"/>
      <c r="P586" s="7"/>
      <c r="Q586" s="7"/>
      <c r="R586" s="7"/>
      <c r="S586" s="7"/>
      <c r="T586" s="7"/>
      <c r="U586" s="7"/>
      <c r="V586" s="7">
        <v>1041593.08</v>
      </c>
      <c r="W586" s="7">
        <v>529396.38</v>
      </c>
      <c r="X586" s="7">
        <f t="shared" si="56"/>
        <v>0</v>
      </c>
      <c r="Y586" s="7">
        <f t="shared" si="57"/>
        <v>0</v>
      </c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>
        <f t="shared" si="58"/>
        <v>124591</v>
      </c>
      <c r="AM586" s="7">
        <f t="shared" si="59"/>
        <v>97696</v>
      </c>
      <c r="AN586" s="7">
        <v>38313</v>
      </c>
      <c r="AO586" s="7">
        <v>29551</v>
      </c>
      <c r="AP586" s="7">
        <v>10784</v>
      </c>
      <c r="AQ586" s="7"/>
      <c r="AR586" s="7">
        <v>19048</v>
      </c>
      <c r="AS586" s="7"/>
      <c r="AT586" s="7"/>
      <c r="AU586" s="7"/>
      <c r="AV586" s="7"/>
      <c r="AW586" s="7"/>
      <c r="AX586" s="7">
        <v>17832</v>
      </c>
      <c r="AY586" s="7">
        <v>9063</v>
      </c>
    </row>
    <row r="587" spans="1:51" ht="15.75">
      <c r="A587" s="6">
        <v>15214</v>
      </c>
      <c r="B587" s="6" t="s">
        <v>1431</v>
      </c>
      <c r="C587" s="6" t="str">
        <f t="shared" si="54"/>
        <v>Челябинский городской округ</v>
      </c>
      <c r="D587" s="6">
        <v>899</v>
      </c>
      <c r="E587" s="6" t="s">
        <v>1047</v>
      </c>
      <c r="F587" s="7">
        <v>358244.83999999997</v>
      </c>
      <c r="G587" s="7">
        <f t="shared" si="55"/>
        <v>0</v>
      </c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>
        <f t="shared" si="56"/>
        <v>358244.83999999997</v>
      </c>
      <c r="Y587" s="7">
        <f t="shared" si="57"/>
        <v>25606.29</v>
      </c>
      <c r="Z587" s="7"/>
      <c r="AA587" s="7"/>
      <c r="AB587" s="7"/>
      <c r="AC587" s="7"/>
      <c r="AD587" s="7"/>
      <c r="AE587" s="7">
        <v>25606.29</v>
      </c>
      <c r="AF587" s="7"/>
      <c r="AG587" s="7"/>
      <c r="AH587" s="7">
        <v>332638.55</v>
      </c>
      <c r="AI587" s="7"/>
      <c r="AJ587" s="7"/>
      <c r="AK587" s="7"/>
      <c r="AL587" s="7">
        <f t="shared" si="58"/>
        <v>0</v>
      </c>
      <c r="AM587" s="7">
        <f t="shared" si="59"/>
        <v>0</v>
      </c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</row>
    <row r="588" spans="1:51" ht="15.75">
      <c r="A588" s="6">
        <v>15227</v>
      </c>
      <c r="B588" s="6" t="s">
        <v>1431</v>
      </c>
      <c r="C588" s="6" t="str">
        <f t="shared" si="54"/>
        <v>Челябинский городской округ</v>
      </c>
      <c r="D588" s="6">
        <v>900</v>
      </c>
      <c r="E588" s="6" t="s">
        <v>1048</v>
      </c>
      <c r="F588" s="7">
        <v>4824320.4899999993</v>
      </c>
      <c r="G588" s="7">
        <f t="shared" si="55"/>
        <v>4062086.01</v>
      </c>
      <c r="H588" s="7"/>
      <c r="I588" s="7">
        <v>497988.78</v>
      </c>
      <c r="J588" s="7"/>
      <c r="K588" s="7">
        <v>3564097.23</v>
      </c>
      <c r="L588" s="7"/>
      <c r="M588" s="7"/>
      <c r="N588" s="7"/>
      <c r="O588" s="7"/>
      <c r="P588" s="7">
        <v>1117.0999999999999</v>
      </c>
      <c r="Q588" s="7">
        <v>643516.59</v>
      </c>
      <c r="R588" s="7"/>
      <c r="S588" s="7"/>
      <c r="T588" s="7"/>
      <c r="U588" s="7"/>
      <c r="V588" s="7"/>
      <c r="W588" s="7"/>
      <c r="X588" s="7">
        <f t="shared" si="56"/>
        <v>18018</v>
      </c>
      <c r="Y588" s="7">
        <f t="shared" si="57"/>
        <v>18018</v>
      </c>
      <c r="Z588" s="7"/>
      <c r="AA588" s="7"/>
      <c r="AB588" s="7"/>
      <c r="AC588" s="7"/>
      <c r="AD588" s="7"/>
      <c r="AE588" s="7">
        <v>18018</v>
      </c>
      <c r="AF588" s="7"/>
      <c r="AG588" s="7"/>
      <c r="AH588" s="7"/>
      <c r="AI588" s="7"/>
      <c r="AJ588" s="7"/>
      <c r="AK588" s="7"/>
      <c r="AL588" s="7">
        <f t="shared" si="58"/>
        <v>100699.88999999998</v>
      </c>
      <c r="AM588" s="7">
        <f t="shared" si="59"/>
        <v>86928.639999999985</v>
      </c>
      <c r="AN588" s="7"/>
      <c r="AO588" s="7">
        <v>10656.96</v>
      </c>
      <c r="AP588" s="7"/>
      <c r="AQ588" s="7">
        <v>76271.679999999993</v>
      </c>
      <c r="AR588" s="7"/>
      <c r="AS588" s="7"/>
      <c r="AT588" s="7"/>
      <c r="AU588" s="7">
        <v>13771.25</v>
      </c>
      <c r="AV588" s="7"/>
      <c r="AW588" s="7"/>
      <c r="AX588" s="7"/>
      <c r="AY588" s="7"/>
    </row>
    <row r="589" spans="1:51" ht="15.75">
      <c r="A589" s="6">
        <v>15280</v>
      </c>
      <c r="B589" s="6" t="s">
        <v>1431</v>
      </c>
      <c r="C589" s="6" t="str">
        <f t="shared" si="54"/>
        <v>Челябинский городской округ</v>
      </c>
      <c r="D589" s="6">
        <v>901</v>
      </c>
      <c r="E589" s="6" t="s">
        <v>1049</v>
      </c>
      <c r="F589" s="7">
        <v>51092.32</v>
      </c>
      <c r="G589" s="7">
        <f t="shared" si="55"/>
        <v>0</v>
      </c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>
        <f t="shared" si="56"/>
        <v>51092.32</v>
      </c>
      <c r="Y589" s="7">
        <f t="shared" si="57"/>
        <v>51092.32</v>
      </c>
      <c r="Z589" s="7"/>
      <c r="AA589" s="7"/>
      <c r="AB589" s="7"/>
      <c r="AC589" s="7"/>
      <c r="AD589" s="7"/>
      <c r="AE589" s="7">
        <v>51092.32</v>
      </c>
      <c r="AF589" s="7"/>
      <c r="AG589" s="7"/>
      <c r="AH589" s="7"/>
      <c r="AI589" s="7"/>
      <c r="AJ589" s="7"/>
      <c r="AK589" s="7"/>
      <c r="AL589" s="7">
        <f t="shared" si="58"/>
        <v>0</v>
      </c>
      <c r="AM589" s="7">
        <f t="shared" si="59"/>
        <v>0</v>
      </c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</row>
    <row r="590" spans="1:51" ht="15.75">
      <c r="A590" s="6">
        <v>15284</v>
      </c>
      <c r="B590" s="6" t="s">
        <v>1431</v>
      </c>
      <c r="C590" s="6" t="str">
        <f t="shared" si="54"/>
        <v>Челябинский городской округ</v>
      </c>
      <c r="D590" s="6">
        <v>902</v>
      </c>
      <c r="E590" s="6" t="s">
        <v>1050</v>
      </c>
      <c r="F590" s="7">
        <v>547950.69000000006</v>
      </c>
      <c r="G590" s="7">
        <f t="shared" si="55"/>
        <v>0</v>
      </c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>
        <f t="shared" si="56"/>
        <v>547950.69000000006</v>
      </c>
      <c r="Y590" s="7">
        <f t="shared" si="57"/>
        <v>0</v>
      </c>
      <c r="Z590" s="7"/>
      <c r="AA590" s="7"/>
      <c r="AB590" s="7"/>
      <c r="AC590" s="7"/>
      <c r="AD590" s="7"/>
      <c r="AE590" s="7"/>
      <c r="AF590" s="7">
        <v>186660.97</v>
      </c>
      <c r="AG590" s="7"/>
      <c r="AH590" s="7">
        <v>263716.17</v>
      </c>
      <c r="AI590" s="7">
        <v>97573.55</v>
      </c>
      <c r="AJ590" s="7"/>
      <c r="AK590" s="7"/>
      <c r="AL590" s="7">
        <f t="shared" si="58"/>
        <v>0</v>
      </c>
      <c r="AM590" s="7">
        <f t="shared" si="59"/>
        <v>0</v>
      </c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</row>
    <row r="591" spans="1:51" ht="15.75">
      <c r="A591" s="6">
        <v>15287</v>
      </c>
      <c r="B591" s="6" t="s">
        <v>1431</v>
      </c>
      <c r="C591" s="6" t="str">
        <f t="shared" si="54"/>
        <v>Челябинский городской округ</v>
      </c>
      <c r="D591" s="6">
        <v>903</v>
      </c>
      <c r="E591" s="6" t="s">
        <v>1051</v>
      </c>
      <c r="F591" s="7">
        <v>6104131.6699999999</v>
      </c>
      <c r="G591" s="7">
        <f t="shared" si="55"/>
        <v>0</v>
      </c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>
        <f t="shared" si="56"/>
        <v>6104131.6699999999</v>
      </c>
      <c r="Y591" s="7">
        <f t="shared" si="57"/>
        <v>144647.67999999999</v>
      </c>
      <c r="Z591" s="7">
        <v>31020.03</v>
      </c>
      <c r="AA591" s="7">
        <v>26571.8</v>
      </c>
      <c r="AB591" s="7">
        <v>27096.799999999999</v>
      </c>
      <c r="AC591" s="7">
        <v>32862.25</v>
      </c>
      <c r="AD591" s="7">
        <v>27096.799999999999</v>
      </c>
      <c r="AE591" s="7"/>
      <c r="AF591" s="7">
        <v>1592975.63</v>
      </c>
      <c r="AG591" s="7">
        <v>33613.69</v>
      </c>
      <c r="AH591" s="7">
        <v>3587221.31</v>
      </c>
      <c r="AI591" s="7">
        <v>744750.96</v>
      </c>
      <c r="AJ591" s="7">
        <v>922.4</v>
      </c>
      <c r="AK591" s="7"/>
      <c r="AL591" s="7">
        <f t="shared" si="58"/>
        <v>0</v>
      </c>
      <c r="AM591" s="7">
        <f t="shared" si="59"/>
        <v>0</v>
      </c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</row>
    <row r="592" spans="1:51" ht="15.75">
      <c r="A592" s="6">
        <v>15294</v>
      </c>
      <c r="B592" s="6" t="s">
        <v>1431</v>
      </c>
      <c r="C592" s="6" t="str">
        <f t="shared" si="54"/>
        <v>Челябинский городской округ</v>
      </c>
      <c r="D592" s="6">
        <v>904</v>
      </c>
      <c r="E592" s="6" t="s">
        <v>1052</v>
      </c>
      <c r="F592" s="7">
        <v>2068540.55</v>
      </c>
      <c r="G592" s="7">
        <f t="shared" si="55"/>
        <v>0</v>
      </c>
      <c r="H592" s="7"/>
      <c r="I592" s="7"/>
      <c r="J592" s="7"/>
      <c r="K592" s="7"/>
      <c r="L592" s="7"/>
      <c r="M592" s="7"/>
      <c r="N592" s="7">
        <v>349.57</v>
      </c>
      <c r="O592" s="7">
        <v>645167.35999999999</v>
      </c>
      <c r="P592" s="7"/>
      <c r="Q592" s="7"/>
      <c r="R592" s="7">
        <v>448</v>
      </c>
      <c r="S592" s="7">
        <v>808969.06</v>
      </c>
      <c r="T592" s="7">
        <v>36.5</v>
      </c>
      <c r="U592" s="7">
        <v>173345.54</v>
      </c>
      <c r="V592" s="7"/>
      <c r="W592" s="7"/>
      <c r="X592" s="7">
        <f t="shared" si="56"/>
        <v>436012.18000000005</v>
      </c>
      <c r="Y592" s="7">
        <f t="shared" si="57"/>
        <v>0</v>
      </c>
      <c r="Z592" s="7"/>
      <c r="AA592" s="7"/>
      <c r="AB592" s="7"/>
      <c r="AC592" s="7"/>
      <c r="AD592" s="7"/>
      <c r="AE592" s="7"/>
      <c r="AF592" s="7">
        <v>155757.21</v>
      </c>
      <c r="AG592" s="7"/>
      <c r="AH592" s="7">
        <v>210931.44</v>
      </c>
      <c r="AI592" s="7">
        <v>69323.53</v>
      </c>
      <c r="AJ592" s="7"/>
      <c r="AK592" s="7"/>
      <c r="AL592" s="7">
        <f t="shared" si="58"/>
        <v>5046.41</v>
      </c>
      <c r="AM592" s="7">
        <f t="shared" si="59"/>
        <v>0</v>
      </c>
      <c r="AN592" s="7"/>
      <c r="AO592" s="7"/>
      <c r="AP592" s="7"/>
      <c r="AQ592" s="7"/>
      <c r="AR592" s="7"/>
      <c r="AS592" s="7"/>
      <c r="AT592" s="7">
        <v>2002.53</v>
      </c>
      <c r="AU592" s="7"/>
      <c r="AV592" s="7">
        <v>2514.87</v>
      </c>
      <c r="AW592" s="7">
        <v>529.01</v>
      </c>
      <c r="AX592" s="7"/>
      <c r="AY592" s="7"/>
    </row>
    <row r="593" spans="1:51" ht="15.75">
      <c r="A593" s="6">
        <v>15296</v>
      </c>
      <c r="B593" s="6" t="s">
        <v>1431</v>
      </c>
      <c r="C593" s="6" t="str">
        <f t="shared" si="54"/>
        <v>Челябинский городской округ</v>
      </c>
      <c r="D593" s="6">
        <v>905</v>
      </c>
      <c r="E593" s="6" t="s">
        <v>1053</v>
      </c>
      <c r="F593" s="7">
        <v>827769.89</v>
      </c>
      <c r="G593" s="7">
        <f t="shared" si="55"/>
        <v>813837</v>
      </c>
      <c r="H593" s="7">
        <v>813837</v>
      </c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>
        <f t="shared" si="56"/>
        <v>0</v>
      </c>
      <c r="Y593" s="7">
        <f t="shared" si="57"/>
        <v>0</v>
      </c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>
        <f t="shared" si="58"/>
        <v>13932.89</v>
      </c>
      <c r="AM593" s="7">
        <f t="shared" si="59"/>
        <v>13932.89</v>
      </c>
      <c r="AN593" s="7">
        <v>13932.89</v>
      </c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</row>
    <row r="594" spans="1:51" ht="15.75">
      <c r="A594" s="6">
        <v>15303</v>
      </c>
      <c r="B594" s="6" t="s">
        <v>1431</v>
      </c>
      <c r="C594" s="6" t="str">
        <f t="shared" si="54"/>
        <v>Челябинский городской округ</v>
      </c>
      <c r="D594" s="6">
        <v>906</v>
      </c>
      <c r="E594" s="6" t="s">
        <v>1054</v>
      </c>
      <c r="F594" s="7">
        <v>3357221.54</v>
      </c>
      <c r="G594" s="7">
        <f t="shared" si="55"/>
        <v>0</v>
      </c>
      <c r="H594" s="7"/>
      <c r="I594" s="7"/>
      <c r="J594" s="7"/>
      <c r="K594" s="7"/>
      <c r="L594" s="7"/>
      <c r="M594" s="7"/>
      <c r="N594" s="7">
        <v>1320.4754601227</v>
      </c>
      <c r="O594" s="7">
        <v>3007412.9</v>
      </c>
      <c r="P594" s="7"/>
      <c r="Q594" s="7"/>
      <c r="R594" s="7"/>
      <c r="S594" s="7"/>
      <c r="T594" s="7"/>
      <c r="U594" s="7"/>
      <c r="V594" s="7"/>
      <c r="W594" s="7"/>
      <c r="X594" s="7">
        <f t="shared" si="56"/>
        <v>285450</v>
      </c>
      <c r="Y594" s="7">
        <f t="shared" si="57"/>
        <v>47891</v>
      </c>
      <c r="Z594" s="7"/>
      <c r="AA594" s="7"/>
      <c r="AB594" s="7"/>
      <c r="AC594" s="7"/>
      <c r="AD594" s="7"/>
      <c r="AE594" s="7">
        <v>47891</v>
      </c>
      <c r="AF594" s="7">
        <v>167442</v>
      </c>
      <c r="AG594" s="7">
        <v>3107</v>
      </c>
      <c r="AH594" s="7">
        <v>40813</v>
      </c>
      <c r="AI594" s="7">
        <v>26197</v>
      </c>
      <c r="AJ594" s="7"/>
      <c r="AK594" s="7"/>
      <c r="AL594" s="7">
        <f t="shared" si="58"/>
        <v>64358.64</v>
      </c>
      <c r="AM594" s="7">
        <f t="shared" si="59"/>
        <v>0</v>
      </c>
      <c r="AN594" s="7"/>
      <c r="AO594" s="7"/>
      <c r="AP594" s="7"/>
      <c r="AQ594" s="7"/>
      <c r="AR594" s="7"/>
      <c r="AS594" s="7"/>
      <c r="AT594" s="7">
        <v>64358.64</v>
      </c>
      <c r="AU594" s="7"/>
      <c r="AV594" s="7"/>
      <c r="AW594" s="7"/>
      <c r="AX594" s="7"/>
      <c r="AY594" s="7"/>
    </row>
    <row r="595" spans="1:51" ht="15.75">
      <c r="A595" s="6">
        <v>15364</v>
      </c>
      <c r="B595" s="6" t="s">
        <v>1431</v>
      </c>
      <c r="C595" s="6" t="str">
        <f t="shared" si="54"/>
        <v>Челябинский городской округ</v>
      </c>
      <c r="D595" s="6">
        <v>907</v>
      </c>
      <c r="E595" s="6" t="s">
        <v>1055</v>
      </c>
      <c r="F595" s="7">
        <v>848630.62000000011</v>
      </c>
      <c r="G595" s="7">
        <f t="shared" si="55"/>
        <v>834346.62000000011</v>
      </c>
      <c r="H595" s="7"/>
      <c r="I595" s="7">
        <v>112652.52</v>
      </c>
      <c r="J595" s="7">
        <v>60054.06</v>
      </c>
      <c r="K595" s="7">
        <v>661640.04</v>
      </c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>
        <f t="shared" si="56"/>
        <v>0</v>
      </c>
      <c r="Y595" s="7">
        <f t="shared" si="57"/>
        <v>0</v>
      </c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>
        <f t="shared" si="58"/>
        <v>14284</v>
      </c>
      <c r="AM595" s="7">
        <f t="shared" si="59"/>
        <v>14284</v>
      </c>
      <c r="AN595" s="7"/>
      <c r="AO595" s="7">
        <v>1929</v>
      </c>
      <c r="AP595" s="7">
        <v>1028</v>
      </c>
      <c r="AQ595" s="7">
        <v>11327</v>
      </c>
      <c r="AR595" s="7"/>
      <c r="AS595" s="7"/>
      <c r="AT595" s="7"/>
      <c r="AU595" s="7"/>
      <c r="AV595" s="7"/>
      <c r="AW595" s="7"/>
      <c r="AX595" s="7"/>
      <c r="AY595" s="7"/>
    </row>
    <row r="596" spans="1:51" ht="15.75">
      <c r="A596" s="6">
        <v>15382</v>
      </c>
      <c r="B596" s="6" t="s">
        <v>1431</v>
      </c>
      <c r="C596" s="6" t="str">
        <f t="shared" si="54"/>
        <v>Челябинский городской округ</v>
      </c>
      <c r="D596" s="6">
        <v>908</v>
      </c>
      <c r="E596" s="6" t="s">
        <v>1056</v>
      </c>
      <c r="F596" s="7">
        <v>47984.55</v>
      </c>
      <c r="G596" s="7">
        <f t="shared" si="55"/>
        <v>0</v>
      </c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>
        <f t="shared" si="56"/>
        <v>47984.55</v>
      </c>
      <c r="Y596" s="7">
        <f t="shared" si="57"/>
        <v>47984.55</v>
      </c>
      <c r="Z596" s="7"/>
      <c r="AA596" s="7"/>
      <c r="AB596" s="7"/>
      <c r="AC596" s="7"/>
      <c r="AD596" s="7"/>
      <c r="AE596" s="7">
        <v>47984.55</v>
      </c>
      <c r="AF596" s="7"/>
      <c r="AG596" s="7"/>
      <c r="AH596" s="7"/>
      <c r="AI596" s="7"/>
      <c r="AJ596" s="7"/>
      <c r="AK596" s="7"/>
      <c r="AL596" s="7">
        <f t="shared" si="58"/>
        <v>0</v>
      </c>
      <c r="AM596" s="7">
        <f t="shared" si="59"/>
        <v>0</v>
      </c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</row>
    <row r="597" spans="1:51" ht="15.75">
      <c r="A597" s="6">
        <v>15404</v>
      </c>
      <c r="B597" s="6" t="s">
        <v>1431</v>
      </c>
      <c r="C597" s="6" t="str">
        <f t="shared" si="54"/>
        <v>Челябинский городской округ</v>
      </c>
      <c r="D597" s="6">
        <v>909</v>
      </c>
      <c r="E597" s="6" t="s">
        <v>1057</v>
      </c>
      <c r="F597" s="7">
        <v>812049.25</v>
      </c>
      <c r="G597" s="7">
        <f t="shared" si="55"/>
        <v>0</v>
      </c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>
        <f t="shared" si="56"/>
        <v>812049.25</v>
      </c>
      <c r="Y597" s="7">
        <f t="shared" si="57"/>
        <v>0</v>
      </c>
      <c r="Z597" s="7"/>
      <c r="AA597" s="7"/>
      <c r="AB597" s="7"/>
      <c r="AC597" s="7"/>
      <c r="AD597" s="7"/>
      <c r="AE597" s="7"/>
      <c r="AF597" s="7">
        <v>267874.13</v>
      </c>
      <c r="AG597" s="7"/>
      <c r="AH597" s="7">
        <v>544175.12</v>
      </c>
      <c r="AI597" s="7"/>
      <c r="AJ597" s="7"/>
      <c r="AK597" s="7"/>
      <c r="AL597" s="7">
        <f t="shared" si="58"/>
        <v>0</v>
      </c>
      <c r="AM597" s="7">
        <f t="shared" si="59"/>
        <v>0</v>
      </c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</row>
    <row r="598" spans="1:51" ht="15.75">
      <c r="A598" s="6">
        <v>15483</v>
      </c>
      <c r="B598" s="6" t="s">
        <v>1431</v>
      </c>
      <c r="C598" s="6" t="str">
        <f t="shared" si="54"/>
        <v>Челябинский городской округ</v>
      </c>
      <c r="D598" s="6">
        <v>910</v>
      </c>
      <c r="E598" s="6" t="s">
        <v>1058</v>
      </c>
      <c r="F598" s="7">
        <v>930234.05</v>
      </c>
      <c r="G598" s="7">
        <f t="shared" si="55"/>
        <v>0</v>
      </c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>
        <f t="shared" si="56"/>
        <v>930234.05</v>
      </c>
      <c r="Y598" s="7">
        <f t="shared" si="57"/>
        <v>0</v>
      </c>
      <c r="Z598" s="7"/>
      <c r="AA598" s="7"/>
      <c r="AB598" s="7"/>
      <c r="AC598" s="7"/>
      <c r="AD598" s="7"/>
      <c r="AE598" s="7"/>
      <c r="AF598" s="7">
        <v>255500.56</v>
      </c>
      <c r="AG598" s="7"/>
      <c r="AH598" s="7">
        <v>537575.42000000004</v>
      </c>
      <c r="AI598" s="7">
        <v>137158.07</v>
      </c>
      <c r="AJ598" s="7"/>
      <c r="AK598" s="7"/>
      <c r="AL598" s="7">
        <f t="shared" si="58"/>
        <v>0</v>
      </c>
      <c r="AM598" s="7">
        <f t="shared" si="59"/>
        <v>0</v>
      </c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</row>
    <row r="599" spans="1:51" ht="15.75">
      <c r="A599" s="6">
        <v>15530</v>
      </c>
      <c r="B599" s="6" t="s">
        <v>1431</v>
      </c>
      <c r="C599" s="6" t="str">
        <f t="shared" si="54"/>
        <v>Челябинский городской округ</v>
      </c>
      <c r="D599" s="6">
        <v>911</v>
      </c>
      <c r="E599" s="6" t="s">
        <v>1059</v>
      </c>
      <c r="F599" s="7">
        <v>434281.79000000004</v>
      </c>
      <c r="G599" s="7">
        <f t="shared" si="55"/>
        <v>0</v>
      </c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>
        <v>405096.95</v>
      </c>
      <c r="X599" s="7">
        <f t="shared" si="56"/>
        <v>20515.77</v>
      </c>
      <c r="Y599" s="7">
        <f t="shared" si="57"/>
        <v>20515.77</v>
      </c>
      <c r="Z599" s="7"/>
      <c r="AA599" s="7"/>
      <c r="AB599" s="7"/>
      <c r="AC599" s="7"/>
      <c r="AD599" s="7"/>
      <c r="AE599" s="7">
        <v>20515.77</v>
      </c>
      <c r="AF599" s="7"/>
      <c r="AG599" s="7"/>
      <c r="AH599" s="7"/>
      <c r="AI599" s="7"/>
      <c r="AJ599" s="7"/>
      <c r="AK599" s="7"/>
      <c r="AL599" s="7">
        <f t="shared" si="58"/>
        <v>8669.07</v>
      </c>
      <c r="AM599" s="7">
        <f t="shared" si="59"/>
        <v>0</v>
      </c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>
        <v>8669.07</v>
      </c>
    </row>
    <row r="600" spans="1:51" ht="15.75">
      <c r="A600" s="6">
        <v>15538</v>
      </c>
      <c r="B600" s="6" t="s">
        <v>1431</v>
      </c>
      <c r="C600" s="6" t="str">
        <f t="shared" si="54"/>
        <v>Челябинский городской округ</v>
      </c>
      <c r="D600" s="6">
        <v>912</v>
      </c>
      <c r="E600" s="6" t="s">
        <v>1060</v>
      </c>
      <c r="F600" s="7">
        <v>282108.69</v>
      </c>
      <c r="G600" s="7">
        <f t="shared" si="55"/>
        <v>223422</v>
      </c>
      <c r="H600" s="7"/>
      <c r="I600" s="7">
        <v>118682</v>
      </c>
      <c r="J600" s="7">
        <v>104740</v>
      </c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>
        <f t="shared" si="56"/>
        <v>53905.460000000006</v>
      </c>
      <c r="Y600" s="7">
        <f t="shared" si="57"/>
        <v>0</v>
      </c>
      <c r="Z600" s="7"/>
      <c r="AA600" s="7"/>
      <c r="AB600" s="7"/>
      <c r="AC600" s="7"/>
      <c r="AD600" s="7"/>
      <c r="AE600" s="7"/>
      <c r="AF600" s="7">
        <v>19979.89</v>
      </c>
      <c r="AG600" s="7"/>
      <c r="AH600" s="7">
        <v>16469.080000000002</v>
      </c>
      <c r="AI600" s="7">
        <v>17456.490000000002</v>
      </c>
      <c r="AJ600" s="7"/>
      <c r="AK600" s="7"/>
      <c r="AL600" s="7">
        <f t="shared" si="58"/>
        <v>4781.2299999999996</v>
      </c>
      <c r="AM600" s="7">
        <f t="shared" si="59"/>
        <v>4781.2299999999996</v>
      </c>
      <c r="AN600" s="7"/>
      <c r="AO600" s="7">
        <v>2539.79</v>
      </c>
      <c r="AP600" s="7">
        <v>2241.44</v>
      </c>
      <c r="AQ600" s="7"/>
      <c r="AR600" s="7"/>
      <c r="AS600" s="7"/>
      <c r="AT600" s="7"/>
      <c r="AU600" s="7"/>
      <c r="AV600" s="7"/>
      <c r="AW600" s="7"/>
      <c r="AX600" s="7"/>
      <c r="AY600" s="7"/>
    </row>
    <row r="601" spans="1:51" ht="15.75">
      <c r="A601" s="6">
        <v>15558</v>
      </c>
      <c r="B601" s="6" t="s">
        <v>1431</v>
      </c>
      <c r="C601" s="6" t="str">
        <f t="shared" si="54"/>
        <v>Челябинский городской округ</v>
      </c>
      <c r="D601" s="6">
        <v>913</v>
      </c>
      <c r="E601" s="6" t="s">
        <v>1061</v>
      </c>
      <c r="F601" s="7">
        <v>1870727.15</v>
      </c>
      <c r="G601" s="7">
        <f t="shared" si="55"/>
        <v>0</v>
      </c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>
        <v>3690.7</v>
      </c>
      <c r="S601" s="7">
        <v>972633.88</v>
      </c>
      <c r="T601" s="7"/>
      <c r="U601" s="7"/>
      <c r="V601" s="7">
        <v>771181</v>
      </c>
      <c r="W601" s="7"/>
      <c r="X601" s="7">
        <f t="shared" si="56"/>
        <v>89595</v>
      </c>
      <c r="Y601" s="7">
        <f t="shared" si="57"/>
        <v>0</v>
      </c>
      <c r="Z601" s="7"/>
      <c r="AA601" s="7"/>
      <c r="AB601" s="7"/>
      <c r="AC601" s="7"/>
      <c r="AD601" s="7"/>
      <c r="AE601" s="7"/>
      <c r="AF601" s="7"/>
      <c r="AG601" s="7"/>
      <c r="AH601" s="7">
        <v>57536</v>
      </c>
      <c r="AI601" s="7"/>
      <c r="AJ601" s="7">
        <v>32059</v>
      </c>
      <c r="AK601" s="7"/>
      <c r="AL601" s="7">
        <f t="shared" si="58"/>
        <v>37317.270000000004</v>
      </c>
      <c r="AM601" s="7">
        <f t="shared" si="59"/>
        <v>0</v>
      </c>
      <c r="AN601" s="7"/>
      <c r="AO601" s="7"/>
      <c r="AP601" s="7"/>
      <c r="AQ601" s="7"/>
      <c r="AR601" s="7"/>
      <c r="AS601" s="7"/>
      <c r="AT601" s="7"/>
      <c r="AU601" s="7"/>
      <c r="AV601" s="7">
        <v>20814</v>
      </c>
      <c r="AW601" s="7"/>
      <c r="AX601" s="7">
        <v>16503.27</v>
      </c>
      <c r="AY601" s="7"/>
    </row>
    <row r="602" spans="1:51" ht="15.75">
      <c r="A602" s="6">
        <v>15601</v>
      </c>
      <c r="B602" s="6" t="s">
        <v>1431</v>
      </c>
      <c r="C602" s="6" t="str">
        <f t="shared" si="54"/>
        <v>Челябинский городской округ</v>
      </c>
      <c r="D602" s="6">
        <v>914</v>
      </c>
      <c r="E602" s="6" t="s">
        <v>1062</v>
      </c>
      <c r="F602" s="7">
        <v>1428542.8199999998</v>
      </c>
      <c r="G602" s="7">
        <f t="shared" si="55"/>
        <v>0</v>
      </c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>
        <f t="shared" si="56"/>
        <v>1428542.8199999998</v>
      </c>
      <c r="Y602" s="7">
        <f t="shared" si="57"/>
        <v>0</v>
      </c>
      <c r="Z602" s="7"/>
      <c r="AA602" s="7"/>
      <c r="AB602" s="7"/>
      <c r="AC602" s="7"/>
      <c r="AD602" s="7"/>
      <c r="AE602" s="7"/>
      <c r="AF602" s="7">
        <v>362602.6</v>
      </c>
      <c r="AG602" s="7"/>
      <c r="AH602" s="7">
        <v>1065940.22</v>
      </c>
      <c r="AI602" s="7"/>
      <c r="AJ602" s="7"/>
      <c r="AK602" s="7"/>
      <c r="AL602" s="7">
        <f t="shared" si="58"/>
        <v>0</v>
      </c>
      <c r="AM602" s="7">
        <f t="shared" si="59"/>
        <v>0</v>
      </c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</row>
    <row r="603" spans="1:51" ht="15.75">
      <c r="A603" s="6">
        <v>15634</v>
      </c>
      <c r="B603" s="6" t="s">
        <v>1431</v>
      </c>
      <c r="C603" s="6" t="str">
        <f t="shared" si="54"/>
        <v>Челябинский городской округ</v>
      </c>
      <c r="D603" s="6">
        <v>915</v>
      </c>
      <c r="E603" s="6" t="s">
        <v>1063</v>
      </c>
      <c r="F603" s="7">
        <v>8437872.6099999994</v>
      </c>
      <c r="G603" s="7">
        <f t="shared" si="55"/>
        <v>0</v>
      </c>
      <c r="H603" s="7"/>
      <c r="I603" s="7"/>
      <c r="J603" s="7"/>
      <c r="K603" s="7"/>
      <c r="L603" s="7"/>
      <c r="M603" s="7"/>
      <c r="N603" s="7">
        <v>2010</v>
      </c>
      <c r="O603" s="7">
        <v>7644351.7599999998</v>
      </c>
      <c r="P603" s="7"/>
      <c r="Q603" s="7"/>
      <c r="R603" s="7"/>
      <c r="S603" s="7"/>
      <c r="T603" s="7"/>
      <c r="U603" s="7"/>
      <c r="V603" s="7"/>
      <c r="W603" s="7"/>
      <c r="X603" s="7">
        <f t="shared" si="56"/>
        <v>751413.94</v>
      </c>
      <c r="Y603" s="7">
        <f t="shared" si="57"/>
        <v>0</v>
      </c>
      <c r="Z603" s="7"/>
      <c r="AA603" s="7"/>
      <c r="AB603" s="7"/>
      <c r="AC603" s="7"/>
      <c r="AD603" s="7"/>
      <c r="AE603" s="7"/>
      <c r="AF603" s="7">
        <v>428358.36</v>
      </c>
      <c r="AG603" s="7"/>
      <c r="AH603" s="7">
        <v>323055.58</v>
      </c>
      <c r="AI603" s="7"/>
      <c r="AJ603" s="7"/>
      <c r="AK603" s="7"/>
      <c r="AL603" s="7">
        <f t="shared" si="58"/>
        <v>42106.91</v>
      </c>
      <c r="AM603" s="7">
        <f t="shared" si="59"/>
        <v>0</v>
      </c>
      <c r="AN603" s="7"/>
      <c r="AO603" s="7"/>
      <c r="AP603" s="7"/>
      <c r="AQ603" s="7"/>
      <c r="AR603" s="7"/>
      <c r="AS603" s="7"/>
      <c r="AT603" s="7">
        <v>42106.91</v>
      </c>
      <c r="AU603" s="7"/>
      <c r="AV603" s="7"/>
      <c r="AW603" s="7"/>
      <c r="AX603" s="7"/>
      <c r="AY603" s="7"/>
    </row>
    <row r="604" spans="1:51" ht="15.75">
      <c r="A604" s="6">
        <v>15640</v>
      </c>
      <c r="B604" s="6" t="s">
        <v>1431</v>
      </c>
      <c r="C604" s="6" t="str">
        <f t="shared" si="54"/>
        <v>Челябинский городской округ</v>
      </c>
      <c r="D604" s="6">
        <v>916</v>
      </c>
      <c r="E604" s="6" t="s">
        <v>1064</v>
      </c>
      <c r="F604" s="7">
        <v>2425571.1599999997</v>
      </c>
      <c r="G604" s="7">
        <f t="shared" si="55"/>
        <v>0</v>
      </c>
      <c r="H604" s="7"/>
      <c r="I604" s="7"/>
      <c r="J604" s="7"/>
      <c r="K604" s="7"/>
      <c r="L604" s="7"/>
      <c r="M604" s="7"/>
      <c r="N604" s="7">
        <v>497.9</v>
      </c>
      <c r="O604" s="7">
        <v>1521779.6</v>
      </c>
      <c r="P604" s="7"/>
      <c r="Q604" s="7"/>
      <c r="R604" s="7"/>
      <c r="S604" s="7"/>
      <c r="T604" s="7">
        <v>65</v>
      </c>
      <c r="U604" s="7">
        <v>248282.48</v>
      </c>
      <c r="V604" s="7"/>
      <c r="W604" s="7"/>
      <c r="X604" s="7">
        <f t="shared" si="56"/>
        <v>651928.40999999992</v>
      </c>
      <c r="Y604" s="7">
        <f t="shared" si="57"/>
        <v>0</v>
      </c>
      <c r="Z604" s="7"/>
      <c r="AA604" s="7"/>
      <c r="AB604" s="7"/>
      <c r="AC604" s="7"/>
      <c r="AD604" s="7"/>
      <c r="AE604" s="7"/>
      <c r="AF604" s="7">
        <v>220050.92</v>
      </c>
      <c r="AG604" s="7"/>
      <c r="AH604" s="7">
        <v>315776.42</v>
      </c>
      <c r="AI604" s="7">
        <v>116101.07</v>
      </c>
      <c r="AJ604" s="7"/>
      <c r="AK604" s="7"/>
      <c r="AL604" s="7">
        <f t="shared" si="58"/>
        <v>3580.67</v>
      </c>
      <c r="AM604" s="7">
        <f t="shared" si="59"/>
        <v>0</v>
      </c>
      <c r="AN604" s="7"/>
      <c r="AO604" s="7"/>
      <c r="AP604" s="7"/>
      <c r="AQ604" s="7"/>
      <c r="AR604" s="7"/>
      <c r="AS604" s="7"/>
      <c r="AT604" s="7">
        <v>2843.59</v>
      </c>
      <c r="AU604" s="7"/>
      <c r="AV604" s="7"/>
      <c r="AW604" s="7">
        <v>737.08</v>
      </c>
      <c r="AX604" s="7"/>
      <c r="AY604" s="7"/>
    </row>
    <row r="605" spans="1:51" ht="15.75">
      <c r="A605" s="6">
        <v>15657</v>
      </c>
      <c r="B605" s="6" t="s">
        <v>1431</v>
      </c>
      <c r="C605" s="6" t="str">
        <f t="shared" si="54"/>
        <v>Челябинский городской округ</v>
      </c>
      <c r="D605" s="6">
        <v>917</v>
      </c>
      <c r="E605" s="6" t="s">
        <v>1065</v>
      </c>
      <c r="F605" s="7">
        <v>3282710.1399999997</v>
      </c>
      <c r="G605" s="7">
        <f t="shared" si="55"/>
        <v>321597.2</v>
      </c>
      <c r="H605" s="7">
        <v>321597.2</v>
      </c>
      <c r="I605" s="7"/>
      <c r="J605" s="7"/>
      <c r="K605" s="7"/>
      <c r="L605" s="7"/>
      <c r="M605" s="7"/>
      <c r="N605" s="7">
        <v>552.15582822085901</v>
      </c>
      <c r="O605" s="7">
        <v>1653675</v>
      </c>
      <c r="P605" s="7">
        <v>481.66851851851902</v>
      </c>
      <c r="Q605" s="7">
        <v>84521.04</v>
      </c>
      <c r="R605" s="7">
        <v>1283.1448979591801</v>
      </c>
      <c r="S605" s="7">
        <v>705635.62</v>
      </c>
      <c r="T605" s="7">
        <v>35.243820224719101</v>
      </c>
      <c r="U605" s="7">
        <v>462030.28</v>
      </c>
      <c r="V605" s="7"/>
      <c r="W605" s="7"/>
      <c r="X605" s="7">
        <f t="shared" si="56"/>
        <v>0</v>
      </c>
      <c r="Y605" s="7">
        <f t="shared" si="57"/>
        <v>0</v>
      </c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>
        <f t="shared" si="58"/>
        <v>55251</v>
      </c>
      <c r="AM605" s="7">
        <f t="shared" si="59"/>
        <v>5505</v>
      </c>
      <c r="AN605" s="7">
        <v>5505</v>
      </c>
      <c r="AO605" s="7"/>
      <c r="AP605" s="7"/>
      <c r="AQ605" s="7"/>
      <c r="AR605" s="7"/>
      <c r="AS605" s="7"/>
      <c r="AT605" s="7">
        <v>28310</v>
      </c>
      <c r="AU605" s="7">
        <v>1447</v>
      </c>
      <c r="AV605" s="7">
        <v>12080</v>
      </c>
      <c r="AW605" s="7">
        <v>7909</v>
      </c>
      <c r="AX605" s="7"/>
      <c r="AY605" s="7"/>
    </row>
    <row r="606" spans="1:51" ht="15.75">
      <c r="A606" s="6">
        <v>15673</v>
      </c>
      <c r="B606" s="6" t="s">
        <v>1431</v>
      </c>
      <c r="C606" s="6" t="str">
        <f t="shared" si="54"/>
        <v>Челябинский городской округ</v>
      </c>
      <c r="D606" s="6">
        <v>918</v>
      </c>
      <c r="E606" s="6" t="s">
        <v>1066</v>
      </c>
      <c r="F606" s="7">
        <v>35839.120000000003</v>
      </c>
      <c r="G606" s="7">
        <f t="shared" si="55"/>
        <v>0</v>
      </c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>
        <f t="shared" si="56"/>
        <v>35839.120000000003</v>
      </c>
      <c r="Y606" s="7">
        <f t="shared" si="57"/>
        <v>35839.120000000003</v>
      </c>
      <c r="Z606" s="7"/>
      <c r="AA606" s="7"/>
      <c r="AB606" s="7"/>
      <c r="AC606" s="7"/>
      <c r="AD606" s="7"/>
      <c r="AE606" s="7">
        <v>35839.120000000003</v>
      </c>
      <c r="AF606" s="7"/>
      <c r="AG606" s="7"/>
      <c r="AH606" s="7"/>
      <c r="AI606" s="7"/>
      <c r="AJ606" s="7"/>
      <c r="AK606" s="7"/>
      <c r="AL606" s="7">
        <f t="shared" si="58"/>
        <v>0</v>
      </c>
      <c r="AM606" s="7">
        <f t="shared" si="59"/>
        <v>0</v>
      </c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</row>
    <row r="607" spans="1:51" ht="15.75">
      <c r="A607" s="6">
        <v>15726</v>
      </c>
      <c r="B607" s="6" t="s">
        <v>1431</v>
      </c>
      <c r="C607" s="6" t="str">
        <f t="shared" si="54"/>
        <v>Челябинский городской округ</v>
      </c>
      <c r="D607" s="6">
        <v>919</v>
      </c>
      <c r="E607" s="6" t="s">
        <v>1067</v>
      </c>
      <c r="F607" s="7">
        <v>4451331.3600000003</v>
      </c>
      <c r="G607" s="7">
        <f t="shared" si="55"/>
        <v>0</v>
      </c>
      <c r="H607" s="7"/>
      <c r="I607" s="7"/>
      <c r="J607" s="7"/>
      <c r="K607" s="7"/>
      <c r="L607" s="7"/>
      <c r="M607" s="7"/>
      <c r="N607" s="7">
        <v>1562</v>
      </c>
      <c r="O607" s="7">
        <v>4415131.2</v>
      </c>
      <c r="P607" s="7"/>
      <c r="Q607" s="7"/>
      <c r="R607" s="7"/>
      <c r="S607" s="7"/>
      <c r="T607" s="7"/>
      <c r="U607" s="7"/>
      <c r="V607" s="7"/>
      <c r="W607" s="7"/>
      <c r="X607" s="7">
        <f t="shared" si="56"/>
        <v>0</v>
      </c>
      <c r="Y607" s="7">
        <f t="shared" si="57"/>
        <v>0</v>
      </c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>
        <f t="shared" si="58"/>
        <v>36200.160000000003</v>
      </c>
      <c r="AM607" s="7">
        <f t="shared" si="59"/>
        <v>0</v>
      </c>
      <c r="AN607" s="7"/>
      <c r="AO607" s="7"/>
      <c r="AP607" s="7"/>
      <c r="AQ607" s="7"/>
      <c r="AR607" s="7"/>
      <c r="AS607" s="7"/>
      <c r="AT607" s="7">
        <v>36200.160000000003</v>
      </c>
      <c r="AU607" s="7"/>
      <c r="AV607" s="7"/>
      <c r="AW607" s="7"/>
      <c r="AX607" s="7"/>
      <c r="AY607" s="7"/>
    </row>
    <row r="608" spans="1:51" ht="15.75">
      <c r="A608" s="6">
        <v>15731</v>
      </c>
      <c r="B608" s="6" t="s">
        <v>1431</v>
      </c>
      <c r="C608" s="6" t="str">
        <f t="shared" si="54"/>
        <v>Челябинский городской округ</v>
      </c>
      <c r="D608" s="6">
        <v>920</v>
      </c>
      <c r="E608" s="6" t="s">
        <v>1068</v>
      </c>
      <c r="F608" s="7">
        <v>5515593.6800000006</v>
      </c>
      <c r="G608" s="7">
        <f t="shared" si="55"/>
        <v>0</v>
      </c>
      <c r="H608" s="7"/>
      <c r="I608" s="7"/>
      <c r="J608" s="7"/>
      <c r="K608" s="7"/>
      <c r="L608" s="7"/>
      <c r="M608" s="7"/>
      <c r="N608" s="7">
        <v>764</v>
      </c>
      <c r="O608" s="7">
        <v>1774798.36</v>
      </c>
      <c r="P608" s="7"/>
      <c r="Q608" s="7"/>
      <c r="R608" s="7">
        <v>2124</v>
      </c>
      <c r="S608" s="7">
        <v>3722971.91</v>
      </c>
      <c r="T608" s="7"/>
      <c r="U608" s="7"/>
      <c r="V608" s="7"/>
      <c r="W608" s="7"/>
      <c r="X608" s="7">
        <f t="shared" si="56"/>
        <v>0</v>
      </c>
      <c r="Y608" s="7">
        <f t="shared" si="57"/>
        <v>0</v>
      </c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>
        <f t="shared" si="58"/>
        <v>17823.41</v>
      </c>
      <c r="AM608" s="7">
        <f t="shared" si="59"/>
        <v>0</v>
      </c>
      <c r="AN608" s="7"/>
      <c r="AO608" s="7"/>
      <c r="AP608" s="7"/>
      <c r="AQ608" s="7"/>
      <c r="AR608" s="7"/>
      <c r="AS608" s="7"/>
      <c r="AT608" s="7">
        <v>10473.870000000001</v>
      </c>
      <c r="AU608" s="7"/>
      <c r="AV608" s="7">
        <v>7349.54</v>
      </c>
      <c r="AW608" s="7"/>
      <c r="AX608" s="7"/>
      <c r="AY608" s="7"/>
    </row>
    <row r="609" spans="1:51" ht="15.75">
      <c r="A609" s="6">
        <v>15741</v>
      </c>
      <c r="B609" s="6" t="s">
        <v>1431</v>
      </c>
      <c r="C609" s="6" t="str">
        <f t="shared" si="54"/>
        <v>Челябинский городской округ</v>
      </c>
      <c r="D609" s="6">
        <v>921</v>
      </c>
      <c r="E609" s="6" t="s">
        <v>1069</v>
      </c>
      <c r="F609" s="7">
        <v>16311</v>
      </c>
      <c r="G609" s="7">
        <f t="shared" si="55"/>
        <v>0</v>
      </c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>
        <f t="shared" si="56"/>
        <v>16311</v>
      </c>
      <c r="Y609" s="7">
        <f t="shared" si="57"/>
        <v>16311</v>
      </c>
      <c r="Z609" s="7"/>
      <c r="AA609" s="7"/>
      <c r="AB609" s="7"/>
      <c r="AC609" s="7"/>
      <c r="AD609" s="7"/>
      <c r="AE609" s="7">
        <v>16311</v>
      </c>
      <c r="AF609" s="7"/>
      <c r="AG609" s="7"/>
      <c r="AH609" s="7"/>
      <c r="AI609" s="7"/>
      <c r="AJ609" s="7"/>
      <c r="AK609" s="7"/>
      <c r="AL609" s="7">
        <f t="shared" si="58"/>
        <v>0</v>
      </c>
      <c r="AM609" s="7">
        <f t="shared" si="59"/>
        <v>0</v>
      </c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</row>
    <row r="610" spans="1:51" ht="15.75">
      <c r="A610" s="6">
        <v>15753</v>
      </c>
      <c r="B610" s="6" t="s">
        <v>1431</v>
      </c>
      <c r="C610" s="6" t="str">
        <f t="shared" si="54"/>
        <v>Челябинский городской округ</v>
      </c>
      <c r="D610" s="6">
        <v>922</v>
      </c>
      <c r="E610" s="6" t="s">
        <v>1070</v>
      </c>
      <c r="F610" s="7">
        <v>459876.09</v>
      </c>
      <c r="G610" s="7">
        <f t="shared" si="55"/>
        <v>0</v>
      </c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>
        <v>426870.33</v>
      </c>
      <c r="X610" s="7">
        <f t="shared" si="56"/>
        <v>23870.74</v>
      </c>
      <c r="Y610" s="7">
        <f t="shared" si="57"/>
        <v>23870.74</v>
      </c>
      <c r="Z610" s="7"/>
      <c r="AA610" s="7"/>
      <c r="AB610" s="7"/>
      <c r="AC610" s="7"/>
      <c r="AD610" s="7"/>
      <c r="AE610" s="7">
        <v>23870.74</v>
      </c>
      <c r="AF610" s="7"/>
      <c r="AG610" s="7"/>
      <c r="AH610" s="7"/>
      <c r="AI610" s="7"/>
      <c r="AJ610" s="7"/>
      <c r="AK610" s="7"/>
      <c r="AL610" s="7">
        <f t="shared" si="58"/>
        <v>9135.02</v>
      </c>
      <c r="AM610" s="7">
        <f t="shared" si="59"/>
        <v>0</v>
      </c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>
        <v>9135.02</v>
      </c>
    </row>
    <row r="611" spans="1:51" ht="15.75">
      <c r="A611" s="6">
        <v>15765</v>
      </c>
      <c r="B611" s="6" t="s">
        <v>1431</v>
      </c>
      <c r="C611" s="6" t="str">
        <f t="shared" si="54"/>
        <v>Челябинский городской округ</v>
      </c>
      <c r="D611" s="6">
        <v>923</v>
      </c>
      <c r="E611" s="6" t="s">
        <v>1071</v>
      </c>
      <c r="F611" s="7">
        <v>56141</v>
      </c>
      <c r="G611" s="7">
        <f t="shared" si="55"/>
        <v>0</v>
      </c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>
        <f t="shared" si="56"/>
        <v>56141</v>
      </c>
      <c r="Y611" s="7">
        <f t="shared" si="57"/>
        <v>56141</v>
      </c>
      <c r="Z611" s="7"/>
      <c r="AA611" s="7"/>
      <c r="AB611" s="7"/>
      <c r="AC611" s="7"/>
      <c r="AD611" s="7"/>
      <c r="AE611" s="7">
        <v>56141</v>
      </c>
      <c r="AF611" s="7"/>
      <c r="AG611" s="7"/>
      <c r="AH611" s="7"/>
      <c r="AI611" s="7"/>
      <c r="AJ611" s="7"/>
      <c r="AK611" s="7"/>
      <c r="AL611" s="7">
        <f t="shared" si="58"/>
        <v>0</v>
      </c>
      <c r="AM611" s="7">
        <f t="shared" si="59"/>
        <v>0</v>
      </c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</row>
    <row r="612" spans="1:51" ht="15.75">
      <c r="A612" s="6">
        <v>15772</v>
      </c>
      <c r="B612" s="6" t="s">
        <v>1431</v>
      </c>
      <c r="C612" s="6" t="str">
        <f t="shared" si="54"/>
        <v>Челябинский городской округ</v>
      </c>
      <c r="D612" s="6">
        <v>924</v>
      </c>
      <c r="E612" s="6" t="s">
        <v>1072</v>
      </c>
      <c r="F612" s="7">
        <v>4269674.58</v>
      </c>
      <c r="G612" s="7">
        <f t="shared" si="55"/>
        <v>0</v>
      </c>
      <c r="H612" s="7"/>
      <c r="I612" s="7"/>
      <c r="J612" s="7"/>
      <c r="K612" s="7"/>
      <c r="L612" s="7"/>
      <c r="M612" s="7"/>
      <c r="N612" s="7">
        <v>1676</v>
      </c>
      <c r="O612" s="7">
        <v>2924553.75</v>
      </c>
      <c r="P612" s="7"/>
      <c r="Q612" s="7"/>
      <c r="R612" s="7"/>
      <c r="S612" s="7"/>
      <c r="T612" s="7"/>
      <c r="U612" s="7"/>
      <c r="V612" s="7">
        <v>870593.24</v>
      </c>
      <c r="W612" s="7">
        <v>370029.13</v>
      </c>
      <c r="X612" s="7">
        <f t="shared" si="56"/>
        <v>33191</v>
      </c>
      <c r="Y612" s="7">
        <f t="shared" si="57"/>
        <v>33191</v>
      </c>
      <c r="Z612" s="7"/>
      <c r="AA612" s="7"/>
      <c r="AB612" s="7"/>
      <c r="AC612" s="7"/>
      <c r="AD612" s="7"/>
      <c r="AE612" s="7">
        <v>33191</v>
      </c>
      <c r="AF612" s="7"/>
      <c r="AG612" s="7"/>
      <c r="AH612" s="7"/>
      <c r="AI612" s="7"/>
      <c r="AJ612" s="7"/>
      <c r="AK612" s="7"/>
      <c r="AL612" s="7">
        <f t="shared" si="58"/>
        <v>71307.459999999992</v>
      </c>
      <c r="AM612" s="7">
        <f t="shared" si="59"/>
        <v>0</v>
      </c>
      <c r="AN612" s="7"/>
      <c r="AO612" s="7"/>
      <c r="AP612" s="7"/>
      <c r="AQ612" s="7"/>
      <c r="AR612" s="7"/>
      <c r="AS612" s="7"/>
      <c r="AT612" s="7">
        <v>50068.01</v>
      </c>
      <c r="AU612" s="7"/>
      <c r="AV612" s="7"/>
      <c r="AW612" s="7"/>
      <c r="AX612" s="7">
        <v>14904.55</v>
      </c>
      <c r="AY612" s="7">
        <v>6334.9</v>
      </c>
    </row>
    <row r="613" spans="1:51" ht="15.75">
      <c r="A613" s="6">
        <v>15773</v>
      </c>
      <c r="B613" s="6" t="s">
        <v>1431</v>
      </c>
      <c r="C613" s="6" t="str">
        <f t="shared" si="54"/>
        <v>Челябинский городской округ</v>
      </c>
      <c r="D613" s="6">
        <v>925</v>
      </c>
      <c r="E613" s="6" t="s">
        <v>1073</v>
      </c>
      <c r="F613" s="7">
        <v>3037736.5600000005</v>
      </c>
      <c r="G613" s="7">
        <f t="shared" si="55"/>
        <v>0</v>
      </c>
      <c r="H613" s="7"/>
      <c r="I613" s="7"/>
      <c r="J613" s="7"/>
      <c r="K613" s="7"/>
      <c r="L613" s="7"/>
      <c r="M613" s="7"/>
      <c r="N613" s="7">
        <v>980</v>
      </c>
      <c r="O613" s="7">
        <v>2942984.66</v>
      </c>
      <c r="P613" s="7"/>
      <c r="Q613" s="7"/>
      <c r="R613" s="7"/>
      <c r="S613" s="7"/>
      <c r="T613" s="7"/>
      <c r="U613" s="7"/>
      <c r="V613" s="7"/>
      <c r="W613" s="7"/>
      <c r="X613" s="7">
        <f t="shared" si="56"/>
        <v>74222.16</v>
      </c>
      <c r="Y613" s="7">
        <f t="shared" si="57"/>
        <v>0</v>
      </c>
      <c r="Z613" s="7"/>
      <c r="AA613" s="7"/>
      <c r="AB613" s="7"/>
      <c r="AC613" s="7"/>
      <c r="AD613" s="7"/>
      <c r="AE613" s="7"/>
      <c r="AF613" s="7">
        <v>56219.99</v>
      </c>
      <c r="AG613" s="7"/>
      <c r="AH613" s="7">
        <v>18002.169999999998</v>
      </c>
      <c r="AI613" s="7"/>
      <c r="AJ613" s="7"/>
      <c r="AK613" s="7"/>
      <c r="AL613" s="7">
        <f t="shared" si="58"/>
        <v>20529.740000000002</v>
      </c>
      <c r="AM613" s="7">
        <f t="shared" si="59"/>
        <v>0</v>
      </c>
      <c r="AN613" s="7"/>
      <c r="AO613" s="7"/>
      <c r="AP613" s="7"/>
      <c r="AQ613" s="7"/>
      <c r="AR613" s="7"/>
      <c r="AS613" s="7"/>
      <c r="AT613" s="7">
        <v>20529.740000000002</v>
      </c>
      <c r="AU613" s="7"/>
      <c r="AV613" s="7"/>
      <c r="AW613" s="7"/>
      <c r="AX613" s="7"/>
      <c r="AY613" s="7"/>
    </row>
    <row r="614" spans="1:51" ht="15.75">
      <c r="A614" s="6">
        <v>15805</v>
      </c>
      <c r="B614" s="6" t="s">
        <v>1431</v>
      </c>
      <c r="C614" s="6" t="str">
        <f t="shared" si="54"/>
        <v>Челябинский городской округ</v>
      </c>
      <c r="D614" s="6">
        <v>926</v>
      </c>
      <c r="E614" s="6" t="s">
        <v>1074</v>
      </c>
      <c r="F614" s="7">
        <v>83263</v>
      </c>
      <c r="G614" s="7">
        <f t="shared" si="55"/>
        <v>0</v>
      </c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>
        <f t="shared" si="56"/>
        <v>83263</v>
      </c>
      <c r="Y614" s="7">
        <f t="shared" si="57"/>
        <v>83263</v>
      </c>
      <c r="Z614" s="7"/>
      <c r="AA614" s="7"/>
      <c r="AB614" s="7"/>
      <c r="AC614" s="7"/>
      <c r="AD614" s="7"/>
      <c r="AE614" s="7">
        <v>83263</v>
      </c>
      <c r="AF614" s="7"/>
      <c r="AG614" s="7"/>
      <c r="AH614" s="7"/>
      <c r="AI614" s="7"/>
      <c r="AJ614" s="7"/>
      <c r="AK614" s="7"/>
      <c r="AL614" s="7">
        <f t="shared" si="58"/>
        <v>0</v>
      </c>
      <c r="AM614" s="7">
        <f t="shared" si="59"/>
        <v>0</v>
      </c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</row>
    <row r="615" spans="1:51" ht="15.75">
      <c r="A615" s="6">
        <v>15810</v>
      </c>
      <c r="B615" s="6" t="s">
        <v>1431</v>
      </c>
      <c r="C615" s="6" t="str">
        <f t="shared" si="54"/>
        <v>Челябинский городской округ</v>
      </c>
      <c r="D615" s="6">
        <v>927</v>
      </c>
      <c r="E615" s="6" t="s">
        <v>1075</v>
      </c>
      <c r="F615" s="7">
        <v>87341</v>
      </c>
      <c r="G615" s="7">
        <f t="shared" si="55"/>
        <v>0</v>
      </c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>
        <f t="shared" si="56"/>
        <v>87341</v>
      </c>
      <c r="Y615" s="7">
        <f t="shared" si="57"/>
        <v>87341</v>
      </c>
      <c r="Z615" s="7"/>
      <c r="AA615" s="7"/>
      <c r="AB615" s="7"/>
      <c r="AC615" s="7"/>
      <c r="AD615" s="7"/>
      <c r="AE615" s="7">
        <v>87341</v>
      </c>
      <c r="AF615" s="7"/>
      <c r="AG615" s="7"/>
      <c r="AH615" s="7"/>
      <c r="AI615" s="7"/>
      <c r="AJ615" s="7"/>
      <c r="AK615" s="7"/>
      <c r="AL615" s="7">
        <f t="shared" si="58"/>
        <v>0</v>
      </c>
      <c r="AM615" s="7">
        <f t="shared" si="59"/>
        <v>0</v>
      </c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</row>
    <row r="616" spans="1:51" ht="15.75">
      <c r="A616" s="6">
        <v>15830</v>
      </c>
      <c r="B616" s="6" t="s">
        <v>1431</v>
      </c>
      <c r="C616" s="6" t="str">
        <f t="shared" si="54"/>
        <v>Челябинский городской округ</v>
      </c>
      <c r="D616" s="6">
        <v>928</v>
      </c>
      <c r="E616" s="6" t="s">
        <v>1076</v>
      </c>
      <c r="F616" s="7">
        <v>53419.33</v>
      </c>
      <c r="G616" s="7">
        <f t="shared" si="55"/>
        <v>0</v>
      </c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>
        <f t="shared" si="56"/>
        <v>53419.33</v>
      </c>
      <c r="Y616" s="7">
        <f t="shared" si="57"/>
        <v>53419.33</v>
      </c>
      <c r="Z616" s="7"/>
      <c r="AA616" s="7"/>
      <c r="AB616" s="7"/>
      <c r="AC616" s="7"/>
      <c r="AD616" s="7"/>
      <c r="AE616" s="7">
        <v>53419.33</v>
      </c>
      <c r="AF616" s="7"/>
      <c r="AG616" s="7"/>
      <c r="AH616" s="7"/>
      <c r="AI616" s="7"/>
      <c r="AJ616" s="7"/>
      <c r="AK616" s="7"/>
      <c r="AL616" s="7">
        <f t="shared" si="58"/>
        <v>0</v>
      </c>
      <c r="AM616" s="7">
        <f t="shared" si="59"/>
        <v>0</v>
      </c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</row>
    <row r="617" spans="1:51" ht="15.75">
      <c r="A617" s="6">
        <v>15840</v>
      </c>
      <c r="B617" s="6" t="s">
        <v>1431</v>
      </c>
      <c r="C617" s="6" t="str">
        <f t="shared" si="54"/>
        <v>Челябинский городской округ</v>
      </c>
      <c r="D617" s="6">
        <v>929</v>
      </c>
      <c r="E617" s="6" t="s">
        <v>1077</v>
      </c>
      <c r="F617" s="7">
        <v>1322853.92</v>
      </c>
      <c r="G617" s="7">
        <f t="shared" si="55"/>
        <v>1180585.3999999999</v>
      </c>
      <c r="H617" s="7"/>
      <c r="I617" s="7">
        <v>393977.21</v>
      </c>
      <c r="J617" s="7">
        <v>176677.17</v>
      </c>
      <c r="K617" s="7"/>
      <c r="L617" s="7">
        <v>609931.02</v>
      </c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>
        <f t="shared" si="56"/>
        <v>117004</v>
      </c>
      <c r="Y617" s="7">
        <f t="shared" si="57"/>
        <v>117004</v>
      </c>
      <c r="Z617" s="7"/>
      <c r="AA617" s="7">
        <v>34642</v>
      </c>
      <c r="AB617" s="7">
        <v>14620</v>
      </c>
      <c r="AC617" s="7"/>
      <c r="AD617" s="7">
        <v>46025</v>
      </c>
      <c r="AE617" s="7">
        <v>21717</v>
      </c>
      <c r="AF617" s="7"/>
      <c r="AG617" s="7"/>
      <c r="AH617" s="7"/>
      <c r="AI617" s="7"/>
      <c r="AJ617" s="7"/>
      <c r="AK617" s="7"/>
      <c r="AL617" s="7">
        <f t="shared" si="58"/>
        <v>25264.52</v>
      </c>
      <c r="AM617" s="7">
        <f t="shared" si="59"/>
        <v>25264.52</v>
      </c>
      <c r="AN617" s="7"/>
      <c r="AO617" s="7">
        <v>8431.11</v>
      </c>
      <c r="AP617" s="7">
        <v>3780.89</v>
      </c>
      <c r="AQ617" s="7"/>
      <c r="AR617" s="7">
        <v>13052.52</v>
      </c>
      <c r="AS617" s="7"/>
      <c r="AT617" s="7"/>
      <c r="AU617" s="7"/>
      <c r="AV617" s="7"/>
      <c r="AW617" s="7"/>
      <c r="AX617" s="7"/>
      <c r="AY617" s="7"/>
    </row>
    <row r="618" spans="1:51" ht="15.75">
      <c r="A618" s="6">
        <v>15843</v>
      </c>
      <c r="B618" s="6" t="s">
        <v>1431</v>
      </c>
      <c r="C618" s="6" t="str">
        <f t="shared" si="54"/>
        <v>Челябинский городской округ</v>
      </c>
      <c r="D618" s="6">
        <v>930</v>
      </c>
      <c r="E618" s="6" t="s">
        <v>1078</v>
      </c>
      <c r="F618" s="7">
        <v>5816434.9399999995</v>
      </c>
      <c r="G618" s="7">
        <f t="shared" si="55"/>
        <v>0</v>
      </c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>
        <f t="shared" si="56"/>
        <v>5816434.9399999995</v>
      </c>
      <c r="Y618" s="7">
        <f t="shared" si="57"/>
        <v>109195.45</v>
      </c>
      <c r="Z618" s="7"/>
      <c r="AA618" s="7">
        <v>25544.81</v>
      </c>
      <c r="AB618" s="7">
        <v>25994.81</v>
      </c>
      <c r="AC618" s="7">
        <v>31661.02</v>
      </c>
      <c r="AD618" s="7">
        <v>25994.81</v>
      </c>
      <c r="AE618" s="7"/>
      <c r="AF618" s="7">
        <v>1323236.7</v>
      </c>
      <c r="AG618" s="7">
        <v>32337.51</v>
      </c>
      <c r="AH618" s="7">
        <v>3659165.28</v>
      </c>
      <c r="AI618" s="7">
        <v>681305.08</v>
      </c>
      <c r="AJ618" s="7">
        <v>899.28</v>
      </c>
      <c r="AK618" s="7">
        <v>10295.64</v>
      </c>
      <c r="AL618" s="7">
        <f t="shared" si="58"/>
        <v>0</v>
      </c>
      <c r="AM618" s="7">
        <f t="shared" si="59"/>
        <v>0</v>
      </c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</row>
    <row r="619" spans="1:51" ht="15.75">
      <c r="A619" s="6">
        <v>15846</v>
      </c>
      <c r="B619" s="6" t="s">
        <v>1431</v>
      </c>
      <c r="C619" s="6" t="str">
        <f t="shared" si="54"/>
        <v>Челябинский городской округ</v>
      </c>
      <c r="D619" s="6">
        <v>931</v>
      </c>
      <c r="E619" s="6" t="s">
        <v>1079</v>
      </c>
      <c r="F619" s="7">
        <v>23983.35</v>
      </c>
      <c r="G619" s="7">
        <f t="shared" si="55"/>
        <v>0</v>
      </c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>
        <f t="shared" si="56"/>
        <v>23983.35</v>
      </c>
      <c r="Y619" s="7">
        <f t="shared" si="57"/>
        <v>23983.35</v>
      </c>
      <c r="Z619" s="7"/>
      <c r="AA619" s="7"/>
      <c r="AB619" s="7"/>
      <c r="AC619" s="7"/>
      <c r="AD619" s="7"/>
      <c r="AE619" s="7">
        <v>23983.35</v>
      </c>
      <c r="AF619" s="7"/>
      <c r="AG619" s="7"/>
      <c r="AH619" s="7"/>
      <c r="AI619" s="7"/>
      <c r="AJ619" s="7"/>
      <c r="AK619" s="7"/>
      <c r="AL619" s="7">
        <f t="shared" si="58"/>
        <v>0</v>
      </c>
      <c r="AM619" s="7">
        <f t="shared" si="59"/>
        <v>0</v>
      </c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</row>
    <row r="620" spans="1:51" ht="15.75">
      <c r="A620" s="6">
        <v>15852</v>
      </c>
      <c r="B620" s="6" t="s">
        <v>1431</v>
      </c>
      <c r="C620" s="6" t="str">
        <f t="shared" si="54"/>
        <v>Челябинский городской округ</v>
      </c>
      <c r="D620" s="6">
        <v>932</v>
      </c>
      <c r="E620" s="6" t="s">
        <v>1080</v>
      </c>
      <c r="F620" s="7">
        <v>19441</v>
      </c>
      <c r="G620" s="7">
        <f t="shared" si="55"/>
        <v>0</v>
      </c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>
        <f t="shared" si="56"/>
        <v>19441</v>
      </c>
      <c r="Y620" s="7">
        <f t="shared" si="57"/>
        <v>19441</v>
      </c>
      <c r="Z620" s="7"/>
      <c r="AA620" s="7"/>
      <c r="AB620" s="7"/>
      <c r="AC620" s="7"/>
      <c r="AD620" s="7"/>
      <c r="AE620" s="7">
        <v>19441</v>
      </c>
      <c r="AF620" s="7"/>
      <c r="AG620" s="7"/>
      <c r="AH620" s="7"/>
      <c r="AI620" s="7"/>
      <c r="AJ620" s="7"/>
      <c r="AK620" s="7"/>
      <c r="AL620" s="7">
        <f t="shared" si="58"/>
        <v>0</v>
      </c>
      <c r="AM620" s="7">
        <f t="shared" si="59"/>
        <v>0</v>
      </c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</row>
    <row r="621" spans="1:51" ht="15.75">
      <c r="A621" s="6">
        <v>15860</v>
      </c>
      <c r="B621" s="6" t="s">
        <v>1431</v>
      </c>
      <c r="C621" s="6" t="str">
        <f t="shared" si="54"/>
        <v>Челябинский городской округ</v>
      </c>
      <c r="D621" s="6">
        <v>933</v>
      </c>
      <c r="E621" s="6" t="s">
        <v>1081</v>
      </c>
      <c r="F621" s="7">
        <v>4352375.5200000005</v>
      </c>
      <c r="G621" s="7">
        <f t="shared" si="55"/>
        <v>0</v>
      </c>
      <c r="H621" s="7"/>
      <c r="I621" s="7"/>
      <c r="J621" s="7"/>
      <c r="K621" s="7"/>
      <c r="L621" s="7"/>
      <c r="M621" s="7"/>
      <c r="N621" s="7">
        <v>660</v>
      </c>
      <c r="O621" s="7">
        <v>2295737.2000000002</v>
      </c>
      <c r="P621" s="7"/>
      <c r="Q621" s="7"/>
      <c r="R621" s="7">
        <v>810</v>
      </c>
      <c r="S621" s="7">
        <v>1962888.7</v>
      </c>
      <c r="T621" s="7"/>
      <c r="U621" s="7"/>
      <c r="V621" s="7"/>
      <c r="W621" s="7"/>
      <c r="X621" s="7">
        <f t="shared" si="56"/>
        <v>37657.440000000002</v>
      </c>
      <c r="Y621" s="7">
        <f t="shared" si="57"/>
        <v>0</v>
      </c>
      <c r="Z621" s="7"/>
      <c r="AA621" s="7"/>
      <c r="AB621" s="7"/>
      <c r="AC621" s="7"/>
      <c r="AD621" s="7"/>
      <c r="AE621" s="7"/>
      <c r="AF621" s="7">
        <v>28791.89</v>
      </c>
      <c r="AG621" s="7"/>
      <c r="AH621" s="7">
        <v>8865.5499999999993</v>
      </c>
      <c r="AI621" s="7"/>
      <c r="AJ621" s="7"/>
      <c r="AK621" s="7"/>
      <c r="AL621" s="7">
        <f t="shared" si="58"/>
        <v>56092.18</v>
      </c>
      <c r="AM621" s="7">
        <f t="shared" si="59"/>
        <v>0</v>
      </c>
      <c r="AN621" s="7"/>
      <c r="AO621" s="7"/>
      <c r="AP621" s="7"/>
      <c r="AQ621" s="7"/>
      <c r="AR621" s="7"/>
      <c r="AS621" s="7"/>
      <c r="AT621" s="7">
        <v>34118.78</v>
      </c>
      <c r="AU621" s="7"/>
      <c r="AV621" s="7">
        <v>21973.4</v>
      </c>
      <c r="AW621" s="7"/>
      <c r="AX621" s="7"/>
      <c r="AY621" s="7"/>
    </row>
    <row r="622" spans="1:51" ht="15.75">
      <c r="A622" s="6">
        <v>15868</v>
      </c>
      <c r="B622" s="6" t="s">
        <v>1431</v>
      </c>
      <c r="C622" s="6" t="str">
        <f t="shared" si="54"/>
        <v>Челябинский городской округ</v>
      </c>
      <c r="D622" s="6">
        <v>934</v>
      </c>
      <c r="E622" s="6" t="s">
        <v>1082</v>
      </c>
      <c r="F622" s="7">
        <v>2896261.77</v>
      </c>
      <c r="G622" s="7">
        <f t="shared" si="55"/>
        <v>0</v>
      </c>
      <c r="H622" s="7"/>
      <c r="I622" s="7"/>
      <c r="J622" s="7"/>
      <c r="K622" s="7"/>
      <c r="L622" s="7"/>
      <c r="M622" s="7"/>
      <c r="N622" s="7">
        <v>1002</v>
      </c>
      <c r="O622" s="7">
        <v>2875271.16</v>
      </c>
      <c r="P622" s="7"/>
      <c r="Q622" s="7"/>
      <c r="R622" s="7"/>
      <c r="S622" s="7"/>
      <c r="T622" s="7"/>
      <c r="U622" s="7"/>
      <c r="V622" s="7"/>
      <c r="W622" s="7"/>
      <c r="X622" s="7">
        <f t="shared" si="56"/>
        <v>0</v>
      </c>
      <c r="Y622" s="7">
        <f t="shared" si="57"/>
        <v>0</v>
      </c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>
        <f t="shared" si="58"/>
        <v>20990.61</v>
      </c>
      <c r="AM622" s="7">
        <f t="shared" si="59"/>
        <v>0</v>
      </c>
      <c r="AN622" s="7"/>
      <c r="AO622" s="7"/>
      <c r="AP622" s="7"/>
      <c r="AQ622" s="7"/>
      <c r="AR622" s="7"/>
      <c r="AS622" s="7"/>
      <c r="AT622" s="7">
        <v>20990.61</v>
      </c>
      <c r="AU622" s="7"/>
      <c r="AV622" s="7"/>
      <c r="AW622" s="7"/>
      <c r="AX622" s="7"/>
      <c r="AY622" s="7"/>
    </row>
    <row r="623" spans="1:51" ht="15.75">
      <c r="A623" s="6">
        <v>15878</v>
      </c>
      <c r="B623" s="6" t="s">
        <v>1431</v>
      </c>
      <c r="C623" s="6" t="str">
        <f t="shared" si="54"/>
        <v>Челябинский городской округ</v>
      </c>
      <c r="D623" s="6">
        <v>935</v>
      </c>
      <c r="E623" s="6" t="s">
        <v>1083</v>
      </c>
      <c r="F623" s="7">
        <v>35236.639999999999</v>
      </c>
      <c r="G623" s="7">
        <f t="shared" si="55"/>
        <v>0</v>
      </c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>
        <f t="shared" si="56"/>
        <v>35236.639999999999</v>
      </c>
      <c r="Y623" s="7">
        <f t="shared" si="57"/>
        <v>35236.639999999999</v>
      </c>
      <c r="Z623" s="7"/>
      <c r="AA623" s="7"/>
      <c r="AB623" s="7"/>
      <c r="AC623" s="7"/>
      <c r="AD623" s="7"/>
      <c r="AE623" s="7">
        <v>35236.639999999999</v>
      </c>
      <c r="AF623" s="7"/>
      <c r="AG623" s="7"/>
      <c r="AH623" s="7"/>
      <c r="AI623" s="7"/>
      <c r="AJ623" s="7"/>
      <c r="AK623" s="7"/>
      <c r="AL623" s="7">
        <f t="shared" si="58"/>
        <v>0</v>
      </c>
      <c r="AM623" s="7">
        <f t="shared" si="59"/>
        <v>0</v>
      </c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</row>
    <row r="624" spans="1:51" ht="15.75">
      <c r="A624" s="6">
        <v>15888</v>
      </c>
      <c r="B624" s="6" t="s">
        <v>1431</v>
      </c>
      <c r="C624" s="6" t="str">
        <f t="shared" si="54"/>
        <v>Челябинский городской округ</v>
      </c>
      <c r="D624" s="6">
        <v>936</v>
      </c>
      <c r="E624" s="6" t="s">
        <v>1084</v>
      </c>
      <c r="F624" s="7">
        <v>19393</v>
      </c>
      <c r="G624" s="7">
        <f t="shared" si="55"/>
        <v>0</v>
      </c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>
        <f t="shared" si="56"/>
        <v>19393</v>
      </c>
      <c r="Y624" s="7">
        <f t="shared" si="57"/>
        <v>19393</v>
      </c>
      <c r="Z624" s="7"/>
      <c r="AA624" s="7"/>
      <c r="AB624" s="7"/>
      <c r="AC624" s="7"/>
      <c r="AD624" s="7"/>
      <c r="AE624" s="7">
        <v>19393</v>
      </c>
      <c r="AF624" s="7"/>
      <c r="AG624" s="7"/>
      <c r="AH624" s="7"/>
      <c r="AI624" s="7"/>
      <c r="AJ624" s="7"/>
      <c r="AK624" s="7"/>
      <c r="AL624" s="7">
        <f t="shared" si="58"/>
        <v>0</v>
      </c>
      <c r="AM624" s="7">
        <f t="shared" si="59"/>
        <v>0</v>
      </c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</row>
    <row r="625" spans="1:51" ht="15.75">
      <c r="A625" s="6">
        <v>15898</v>
      </c>
      <c r="B625" s="6" t="s">
        <v>1431</v>
      </c>
      <c r="C625" s="6" t="str">
        <f t="shared" si="54"/>
        <v>Челябинский городской округ</v>
      </c>
      <c r="D625" s="6">
        <v>937</v>
      </c>
      <c r="E625" s="6" t="s">
        <v>1085</v>
      </c>
      <c r="F625" s="7">
        <v>479616.54000000004</v>
      </c>
      <c r="G625" s="7">
        <f t="shared" si="55"/>
        <v>0</v>
      </c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>
        <v>471543.71</v>
      </c>
      <c r="X625" s="7">
        <f t="shared" si="56"/>
        <v>0</v>
      </c>
      <c r="Y625" s="7">
        <f t="shared" si="57"/>
        <v>0</v>
      </c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>
        <f t="shared" si="58"/>
        <v>8072.83</v>
      </c>
      <c r="AM625" s="7">
        <f t="shared" si="59"/>
        <v>0</v>
      </c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>
        <v>8072.83</v>
      </c>
    </row>
    <row r="626" spans="1:51" ht="15.75">
      <c r="A626" s="6">
        <v>15902</v>
      </c>
      <c r="B626" s="6" t="s">
        <v>1431</v>
      </c>
      <c r="C626" s="6" t="str">
        <f t="shared" si="54"/>
        <v>Челябинский городской округ</v>
      </c>
      <c r="D626" s="6">
        <v>938</v>
      </c>
      <c r="E626" s="6" t="s">
        <v>1086</v>
      </c>
      <c r="F626" s="7">
        <v>40019</v>
      </c>
      <c r="G626" s="7">
        <f t="shared" si="55"/>
        <v>0</v>
      </c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>
        <f t="shared" si="56"/>
        <v>40019</v>
      </c>
      <c r="Y626" s="7">
        <f t="shared" si="57"/>
        <v>40019</v>
      </c>
      <c r="Z626" s="7"/>
      <c r="AA626" s="7"/>
      <c r="AB626" s="7"/>
      <c r="AC626" s="7"/>
      <c r="AD626" s="7"/>
      <c r="AE626" s="7">
        <v>40019</v>
      </c>
      <c r="AF626" s="7"/>
      <c r="AG626" s="7"/>
      <c r="AH626" s="7"/>
      <c r="AI626" s="7"/>
      <c r="AJ626" s="7"/>
      <c r="AK626" s="7"/>
      <c r="AL626" s="7">
        <f t="shared" si="58"/>
        <v>0</v>
      </c>
      <c r="AM626" s="7">
        <f t="shared" si="59"/>
        <v>0</v>
      </c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</row>
    <row r="627" spans="1:51" ht="15.75">
      <c r="A627" s="6">
        <v>15905</v>
      </c>
      <c r="B627" s="6" t="s">
        <v>1431</v>
      </c>
      <c r="C627" s="6" t="str">
        <f t="shared" si="54"/>
        <v>Челябинский городской округ</v>
      </c>
      <c r="D627" s="6">
        <v>939</v>
      </c>
      <c r="E627" s="6" t="s">
        <v>1087</v>
      </c>
      <c r="F627" s="7">
        <v>476930.62</v>
      </c>
      <c r="G627" s="7">
        <f t="shared" si="55"/>
        <v>0</v>
      </c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>
        <v>369534.58</v>
      </c>
      <c r="X627" s="7">
        <f t="shared" si="56"/>
        <v>99488</v>
      </c>
      <c r="Y627" s="7">
        <f t="shared" si="57"/>
        <v>0</v>
      </c>
      <c r="Z627" s="7"/>
      <c r="AA627" s="7"/>
      <c r="AB627" s="7"/>
      <c r="AC627" s="7"/>
      <c r="AD627" s="7"/>
      <c r="AE627" s="7"/>
      <c r="AF627" s="7"/>
      <c r="AG627" s="7">
        <v>1473</v>
      </c>
      <c r="AH627" s="7">
        <v>44089</v>
      </c>
      <c r="AI627" s="7">
        <v>28173</v>
      </c>
      <c r="AJ627" s="7"/>
      <c r="AK627" s="7">
        <v>25753</v>
      </c>
      <c r="AL627" s="7">
        <f t="shared" si="58"/>
        <v>7908.04</v>
      </c>
      <c r="AM627" s="7">
        <f t="shared" si="59"/>
        <v>0</v>
      </c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>
        <v>7908.04</v>
      </c>
    </row>
    <row r="628" spans="1:51" ht="15.75">
      <c r="A628" s="6">
        <v>15948</v>
      </c>
      <c r="B628" s="6" t="s">
        <v>1431</v>
      </c>
      <c r="C628" s="6" t="str">
        <f t="shared" si="54"/>
        <v>Челябинский городской округ</v>
      </c>
      <c r="D628" s="6">
        <v>940</v>
      </c>
      <c r="E628" s="6" t="s">
        <v>1088</v>
      </c>
      <c r="F628" s="7">
        <v>282449.65000000002</v>
      </c>
      <c r="G628" s="7">
        <f t="shared" si="55"/>
        <v>0</v>
      </c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>
        <v>260918</v>
      </c>
      <c r="W628" s="7"/>
      <c r="X628" s="7">
        <f t="shared" si="56"/>
        <v>15948</v>
      </c>
      <c r="Y628" s="7">
        <f t="shared" si="57"/>
        <v>0</v>
      </c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>
        <v>15948</v>
      </c>
      <c r="AK628" s="7"/>
      <c r="AL628" s="7">
        <f t="shared" si="58"/>
        <v>5583.65</v>
      </c>
      <c r="AM628" s="7">
        <f t="shared" si="59"/>
        <v>0</v>
      </c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>
        <v>5583.65</v>
      </c>
      <c r="AY628" s="7"/>
    </row>
    <row r="629" spans="1:51" ht="15.75">
      <c r="A629" s="6">
        <v>15960</v>
      </c>
      <c r="B629" s="6" t="s">
        <v>1431</v>
      </c>
      <c r="C629" s="6" t="str">
        <f t="shared" si="54"/>
        <v>Челябинский городской округ</v>
      </c>
      <c r="D629" s="6">
        <v>941</v>
      </c>
      <c r="E629" s="6" t="s">
        <v>1089</v>
      </c>
      <c r="F629" s="7">
        <v>3129015.62</v>
      </c>
      <c r="G629" s="7">
        <f t="shared" si="55"/>
        <v>0</v>
      </c>
      <c r="H629" s="7"/>
      <c r="I629" s="7"/>
      <c r="J629" s="7"/>
      <c r="K629" s="7"/>
      <c r="L629" s="7"/>
      <c r="M629" s="7"/>
      <c r="N629" s="7">
        <v>824.72</v>
      </c>
      <c r="O629" s="7">
        <v>1995607.74</v>
      </c>
      <c r="P629" s="7"/>
      <c r="Q629" s="7"/>
      <c r="R629" s="7"/>
      <c r="S629" s="7"/>
      <c r="T629" s="7"/>
      <c r="U629" s="7"/>
      <c r="V629" s="7"/>
      <c r="W629" s="7"/>
      <c r="X629" s="7">
        <f t="shared" si="56"/>
        <v>1128687.6399999999</v>
      </c>
      <c r="Y629" s="7">
        <f t="shared" si="57"/>
        <v>0</v>
      </c>
      <c r="Z629" s="7"/>
      <c r="AA629" s="7"/>
      <c r="AB629" s="7"/>
      <c r="AC629" s="7"/>
      <c r="AD629" s="7"/>
      <c r="AE629" s="7"/>
      <c r="AF629" s="7">
        <v>410363.11</v>
      </c>
      <c r="AG629" s="7"/>
      <c r="AH629" s="7">
        <v>567018.75</v>
      </c>
      <c r="AI629" s="7">
        <v>151305.78</v>
      </c>
      <c r="AJ629" s="7"/>
      <c r="AK629" s="7"/>
      <c r="AL629" s="7">
        <f t="shared" si="58"/>
        <v>4720.24</v>
      </c>
      <c r="AM629" s="7">
        <f t="shared" si="59"/>
        <v>0</v>
      </c>
      <c r="AN629" s="7"/>
      <c r="AO629" s="7"/>
      <c r="AP629" s="7"/>
      <c r="AQ629" s="7"/>
      <c r="AR629" s="7"/>
      <c r="AS629" s="7"/>
      <c r="AT629" s="7">
        <v>4720.24</v>
      </c>
      <c r="AU629" s="7"/>
      <c r="AV629" s="7"/>
      <c r="AW629" s="7"/>
      <c r="AX629" s="7"/>
      <c r="AY629" s="7"/>
    </row>
    <row r="630" spans="1:51" ht="15.75">
      <c r="A630" s="6">
        <v>15968</v>
      </c>
      <c r="B630" s="6" t="s">
        <v>1431</v>
      </c>
      <c r="C630" s="6" t="str">
        <f t="shared" si="54"/>
        <v>Челябинский городской округ</v>
      </c>
      <c r="D630" s="6">
        <v>942</v>
      </c>
      <c r="E630" s="6" t="s">
        <v>1090</v>
      </c>
      <c r="F630" s="7">
        <v>1668999.1300000001</v>
      </c>
      <c r="G630" s="7">
        <f t="shared" si="55"/>
        <v>0</v>
      </c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>
        <f t="shared" si="56"/>
        <v>1668999.1300000001</v>
      </c>
      <c r="Y630" s="7">
        <f t="shared" si="57"/>
        <v>88907.289999999979</v>
      </c>
      <c r="Z630" s="7">
        <v>18290.78</v>
      </c>
      <c r="AA630" s="7">
        <v>16597.12</v>
      </c>
      <c r="AB630" s="7">
        <v>16672.12</v>
      </c>
      <c r="AC630" s="7">
        <v>20675.150000000001</v>
      </c>
      <c r="AD630" s="7">
        <v>16672.12</v>
      </c>
      <c r="AE630" s="7"/>
      <c r="AF630" s="7">
        <v>380001.6</v>
      </c>
      <c r="AG630" s="7">
        <v>20970.12</v>
      </c>
      <c r="AH630" s="7">
        <v>1048691.68</v>
      </c>
      <c r="AI630" s="7">
        <v>129597.82</v>
      </c>
      <c r="AJ630" s="7">
        <v>830.62</v>
      </c>
      <c r="AK630" s="7"/>
      <c r="AL630" s="7">
        <f t="shared" si="58"/>
        <v>0</v>
      </c>
      <c r="AM630" s="7">
        <f t="shared" si="59"/>
        <v>0</v>
      </c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</row>
    <row r="631" spans="1:51" ht="15.75">
      <c r="A631" s="6">
        <v>15969</v>
      </c>
      <c r="B631" s="6" t="s">
        <v>1431</v>
      </c>
      <c r="C631" s="6" t="str">
        <f t="shared" si="54"/>
        <v>Челябинский городской округ</v>
      </c>
      <c r="D631" s="6">
        <v>943</v>
      </c>
      <c r="E631" s="6" t="s">
        <v>1091</v>
      </c>
      <c r="F631" s="7">
        <v>4891534.5900000008</v>
      </c>
      <c r="G631" s="7">
        <f t="shared" si="55"/>
        <v>1441687.16</v>
      </c>
      <c r="H631" s="7"/>
      <c r="I631" s="7">
        <v>172904.14</v>
      </c>
      <c r="J631" s="7">
        <v>166832.64000000001</v>
      </c>
      <c r="K631" s="7">
        <v>1101950.3799999999</v>
      </c>
      <c r="L631" s="7"/>
      <c r="M631" s="7"/>
      <c r="N631" s="7"/>
      <c r="O631" s="7"/>
      <c r="P631" s="7">
        <v>536.88333333333298</v>
      </c>
      <c r="Q631" s="7">
        <v>26914.75</v>
      </c>
      <c r="R631" s="7">
        <v>1358</v>
      </c>
      <c r="S631" s="7">
        <v>1303638.49</v>
      </c>
      <c r="T631" s="7">
        <v>67</v>
      </c>
      <c r="U631" s="7">
        <v>354317.51</v>
      </c>
      <c r="V631" s="7">
        <v>891661.29</v>
      </c>
      <c r="W631" s="7">
        <v>457257.22</v>
      </c>
      <c r="X631" s="7">
        <f t="shared" si="56"/>
        <v>320283</v>
      </c>
      <c r="Y631" s="7">
        <f t="shared" si="57"/>
        <v>184426</v>
      </c>
      <c r="Z631" s="7"/>
      <c r="AA631" s="7">
        <v>35045</v>
      </c>
      <c r="AB631" s="7">
        <v>22869</v>
      </c>
      <c r="AC631" s="7">
        <v>126512</v>
      </c>
      <c r="AD631" s="7"/>
      <c r="AE631" s="7"/>
      <c r="AF631" s="7"/>
      <c r="AG631" s="7">
        <v>1709</v>
      </c>
      <c r="AH631" s="7">
        <v>39650</v>
      </c>
      <c r="AI631" s="7">
        <v>13828</v>
      </c>
      <c r="AJ631" s="7">
        <v>53380</v>
      </c>
      <c r="AK631" s="7">
        <v>27290</v>
      </c>
      <c r="AL631" s="7">
        <f t="shared" si="58"/>
        <v>95775.17</v>
      </c>
      <c r="AM631" s="7">
        <f t="shared" si="59"/>
        <v>30852.080000000002</v>
      </c>
      <c r="AN631" s="7"/>
      <c r="AO631" s="7">
        <v>3700.14</v>
      </c>
      <c r="AP631" s="7">
        <v>3570.21</v>
      </c>
      <c r="AQ631" s="7">
        <v>23581.73</v>
      </c>
      <c r="AR631" s="7"/>
      <c r="AS631" s="7"/>
      <c r="AT631" s="7"/>
      <c r="AU631" s="7">
        <v>575.98</v>
      </c>
      <c r="AV631" s="7">
        <v>27897.86</v>
      </c>
      <c r="AW631" s="7">
        <v>7582.4</v>
      </c>
      <c r="AX631" s="7">
        <v>19081.55</v>
      </c>
      <c r="AY631" s="7">
        <v>9785.2999999999993</v>
      </c>
    </row>
    <row r="632" spans="1:51" ht="15.75">
      <c r="A632" s="6">
        <v>16006</v>
      </c>
      <c r="B632" s="6" t="s">
        <v>1431</v>
      </c>
      <c r="C632" s="6" t="str">
        <f t="shared" si="54"/>
        <v>Челябинский городской округ</v>
      </c>
      <c r="D632" s="6">
        <v>944</v>
      </c>
      <c r="E632" s="6" t="s">
        <v>1092</v>
      </c>
      <c r="F632" s="7">
        <v>3266731.9</v>
      </c>
      <c r="G632" s="7">
        <f t="shared" si="55"/>
        <v>316512.58</v>
      </c>
      <c r="H632" s="7">
        <v>316512.58</v>
      </c>
      <c r="I632" s="7"/>
      <c r="J632" s="7"/>
      <c r="K632" s="7"/>
      <c r="L632" s="7"/>
      <c r="M632" s="7"/>
      <c r="N632" s="7">
        <v>552.15582822085901</v>
      </c>
      <c r="O632" s="7">
        <v>1599990.9</v>
      </c>
      <c r="P632" s="7">
        <v>481.66851851851902</v>
      </c>
      <c r="Q632" s="7">
        <v>75945.98</v>
      </c>
      <c r="R632" s="7">
        <v>579.17614678899099</v>
      </c>
      <c r="S632" s="7">
        <v>786598.26</v>
      </c>
      <c r="T632" s="7">
        <v>66.964044943820198</v>
      </c>
      <c r="U632" s="7">
        <v>432702.18</v>
      </c>
      <c r="V632" s="7"/>
      <c r="W632" s="7"/>
      <c r="X632" s="7">
        <f t="shared" si="56"/>
        <v>0</v>
      </c>
      <c r="Y632" s="7">
        <f t="shared" si="57"/>
        <v>0</v>
      </c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>
        <f t="shared" si="58"/>
        <v>54982</v>
      </c>
      <c r="AM632" s="7">
        <f t="shared" si="59"/>
        <v>5418</v>
      </c>
      <c r="AN632" s="7">
        <v>5418</v>
      </c>
      <c r="AO632" s="7"/>
      <c r="AP632" s="7"/>
      <c r="AQ632" s="7"/>
      <c r="AR632" s="7"/>
      <c r="AS632" s="7"/>
      <c r="AT632" s="7">
        <v>27391</v>
      </c>
      <c r="AU632" s="7">
        <v>1300</v>
      </c>
      <c r="AV632" s="7">
        <v>13466</v>
      </c>
      <c r="AW632" s="7">
        <v>7407</v>
      </c>
      <c r="AX632" s="7"/>
      <c r="AY632" s="7"/>
    </row>
    <row r="633" spans="1:51" ht="15.75">
      <c r="A633" s="6">
        <v>16009</v>
      </c>
      <c r="B633" s="6" t="s">
        <v>1431</v>
      </c>
      <c r="C633" s="6" t="str">
        <f t="shared" si="54"/>
        <v>Челябинский городской округ</v>
      </c>
      <c r="D633" s="6">
        <v>945</v>
      </c>
      <c r="E633" s="6" t="s">
        <v>1093</v>
      </c>
      <c r="F633" s="7">
        <v>1755815.3199999998</v>
      </c>
      <c r="G633" s="7">
        <f t="shared" si="55"/>
        <v>0</v>
      </c>
      <c r="H633" s="7"/>
      <c r="I633" s="7"/>
      <c r="J633" s="7"/>
      <c r="K633" s="7"/>
      <c r="L633" s="7"/>
      <c r="M633" s="7"/>
      <c r="N633" s="7">
        <v>679.25</v>
      </c>
      <c r="O633" s="7">
        <v>1740310.9</v>
      </c>
      <c r="P633" s="7"/>
      <c r="Q633" s="7"/>
      <c r="R633" s="7"/>
      <c r="S633" s="7"/>
      <c r="T633" s="7"/>
      <c r="U633" s="7"/>
      <c r="V633" s="7"/>
      <c r="W633" s="7"/>
      <c r="X633" s="7">
        <f t="shared" si="56"/>
        <v>0</v>
      </c>
      <c r="Y633" s="7">
        <f t="shared" si="57"/>
        <v>0</v>
      </c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>
        <f t="shared" si="58"/>
        <v>15504.42</v>
      </c>
      <c r="AM633" s="7">
        <f t="shared" si="59"/>
        <v>0</v>
      </c>
      <c r="AN633" s="7"/>
      <c r="AO633" s="7"/>
      <c r="AP633" s="7"/>
      <c r="AQ633" s="7"/>
      <c r="AR633" s="7"/>
      <c r="AS633" s="7"/>
      <c r="AT633" s="7">
        <v>15504.42</v>
      </c>
      <c r="AU633" s="7"/>
      <c r="AV633" s="7"/>
      <c r="AW633" s="7"/>
      <c r="AX633" s="7"/>
      <c r="AY633" s="7"/>
    </row>
    <row r="634" spans="1:51" ht="15.75">
      <c r="A634" s="6">
        <v>16042</v>
      </c>
      <c r="B634" s="6" t="s">
        <v>1431</v>
      </c>
      <c r="C634" s="6" t="str">
        <f t="shared" si="54"/>
        <v>Челябинский городской округ</v>
      </c>
      <c r="D634" s="6">
        <v>946</v>
      </c>
      <c r="E634" s="6" t="s">
        <v>1094</v>
      </c>
      <c r="F634" s="7">
        <v>625013.7699999999</v>
      </c>
      <c r="G634" s="7">
        <f t="shared" si="55"/>
        <v>0</v>
      </c>
      <c r="H634" s="7"/>
      <c r="I634" s="7"/>
      <c r="J634" s="7"/>
      <c r="K634" s="7"/>
      <c r="L634" s="7"/>
      <c r="M634" s="7"/>
      <c r="N634" s="7"/>
      <c r="O634" s="7"/>
      <c r="P634" s="7">
        <v>615.59444444444398</v>
      </c>
      <c r="Q634" s="7">
        <v>173210.18</v>
      </c>
      <c r="R634" s="7"/>
      <c r="S634" s="7"/>
      <c r="T634" s="7">
        <v>76</v>
      </c>
      <c r="U634" s="7">
        <v>349719.36</v>
      </c>
      <c r="V634" s="7"/>
      <c r="W634" s="7"/>
      <c r="X634" s="7">
        <f t="shared" si="56"/>
        <v>90893.540000000008</v>
      </c>
      <c r="Y634" s="7">
        <f t="shared" si="57"/>
        <v>43228.54</v>
      </c>
      <c r="Z634" s="7"/>
      <c r="AA634" s="7"/>
      <c r="AB634" s="7"/>
      <c r="AC634" s="7"/>
      <c r="AD634" s="7"/>
      <c r="AE634" s="7">
        <v>43228.54</v>
      </c>
      <c r="AF634" s="7"/>
      <c r="AG634" s="7">
        <v>9042</v>
      </c>
      <c r="AH634" s="7">
        <v>18531</v>
      </c>
      <c r="AI634" s="7">
        <v>20092</v>
      </c>
      <c r="AJ634" s="7"/>
      <c r="AK634" s="7"/>
      <c r="AL634" s="7">
        <f t="shared" si="58"/>
        <v>11190.689999999999</v>
      </c>
      <c r="AM634" s="7">
        <f t="shared" si="59"/>
        <v>0</v>
      </c>
      <c r="AN634" s="7"/>
      <c r="AO634" s="7"/>
      <c r="AP634" s="7"/>
      <c r="AQ634" s="7"/>
      <c r="AR634" s="7"/>
      <c r="AS634" s="7"/>
      <c r="AT634" s="7"/>
      <c r="AU634" s="7">
        <v>3706.7</v>
      </c>
      <c r="AV634" s="7"/>
      <c r="AW634" s="7">
        <v>7483.99</v>
      </c>
      <c r="AX634" s="7"/>
      <c r="AY634" s="7"/>
    </row>
    <row r="635" spans="1:51" ht="15.75">
      <c r="A635" s="6">
        <v>16043</v>
      </c>
      <c r="B635" s="6" t="s">
        <v>1431</v>
      </c>
      <c r="C635" s="6" t="str">
        <f t="shared" si="54"/>
        <v>Челябинский городской округ</v>
      </c>
      <c r="D635" s="6">
        <v>947</v>
      </c>
      <c r="E635" s="6" t="s">
        <v>1095</v>
      </c>
      <c r="F635" s="7">
        <v>38928.5</v>
      </c>
      <c r="G635" s="7">
        <f t="shared" si="55"/>
        <v>0</v>
      </c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>
        <f t="shared" si="56"/>
        <v>38928.5</v>
      </c>
      <c r="Y635" s="7">
        <f t="shared" si="57"/>
        <v>38928.5</v>
      </c>
      <c r="Z635" s="7"/>
      <c r="AA635" s="7"/>
      <c r="AB635" s="7"/>
      <c r="AC635" s="7"/>
      <c r="AD635" s="7"/>
      <c r="AE635" s="7">
        <v>38928.5</v>
      </c>
      <c r="AF635" s="7"/>
      <c r="AG635" s="7"/>
      <c r="AH635" s="7"/>
      <c r="AI635" s="7"/>
      <c r="AJ635" s="7"/>
      <c r="AK635" s="7"/>
      <c r="AL635" s="7">
        <f t="shared" si="58"/>
        <v>0</v>
      </c>
      <c r="AM635" s="7">
        <f t="shared" si="59"/>
        <v>0</v>
      </c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</row>
    <row r="636" spans="1:51" ht="15.75">
      <c r="A636" s="6">
        <v>16046</v>
      </c>
      <c r="B636" s="6" t="s">
        <v>1431</v>
      </c>
      <c r="C636" s="6" t="str">
        <f t="shared" si="54"/>
        <v>Челябинский городской округ</v>
      </c>
      <c r="D636" s="6">
        <v>948</v>
      </c>
      <c r="E636" s="6" t="s">
        <v>1096</v>
      </c>
      <c r="F636" s="7">
        <v>34804</v>
      </c>
      <c r="G636" s="7">
        <f t="shared" si="55"/>
        <v>0</v>
      </c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>
        <f t="shared" si="56"/>
        <v>34804</v>
      </c>
      <c r="Y636" s="7">
        <f t="shared" si="57"/>
        <v>34804</v>
      </c>
      <c r="Z636" s="7"/>
      <c r="AA636" s="7"/>
      <c r="AB636" s="7"/>
      <c r="AC636" s="7"/>
      <c r="AD636" s="7"/>
      <c r="AE636" s="7">
        <v>34804</v>
      </c>
      <c r="AF636" s="7"/>
      <c r="AG636" s="7"/>
      <c r="AH636" s="7"/>
      <c r="AI636" s="7"/>
      <c r="AJ636" s="7"/>
      <c r="AK636" s="7"/>
      <c r="AL636" s="7">
        <f t="shared" si="58"/>
        <v>0</v>
      </c>
      <c r="AM636" s="7">
        <f t="shared" si="59"/>
        <v>0</v>
      </c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</row>
    <row r="637" spans="1:51" ht="15.75">
      <c r="A637" s="6">
        <v>16060</v>
      </c>
      <c r="B637" s="6" t="s">
        <v>1431</v>
      </c>
      <c r="C637" s="6" t="str">
        <f t="shared" si="54"/>
        <v>Челябинский городской округ</v>
      </c>
      <c r="D637" s="6">
        <v>949</v>
      </c>
      <c r="E637" s="6" t="s">
        <v>1097</v>
      </c>
      <c r="F637" s="7">
        <v>10057063.73</v>
      </c>
      <c r="G637" s="7">
        <f t="shared" si="55"/>
        <v>0</v>
      </c>
      <c r="H637" s="7"/>
      <c r="I637" s="7"/>
      <c r="J637" s="7"/>
      <c r="K637" s="7"/>
      <c r="L637" s="7"/>
      <c r="M637" s="7"/>
      <c r="N637" s="7">
        <v>1131.0999999999999</v>
      </c>
      <c r="O637" s="7">
        <v>4217792.4000000004</v>
      </c>
      <c r="P637" s="7"/>
      <c r="Q637" s="7"/>
      <c r="R637" s="7">
        <v>3500</v>
      </c>
      <c r="S637" s="7">
        <v>5782383.5999999996</v>
      </c>
      <c r="T637" s="7"/>
      <c r="U637" s="7"/>
      <c r="V637" s="7"/>
      <c r="W637" s="7"/>
      <c r="X637" s="7">
        <f t="shared" si="56"/>
        <v>0</v>
      </c>
      <c r="Y637" s="7">
        <f t="shared" si="57"/>
        <v>0</v>
      </c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>
        <f t="shared" si="58"/>
        <v>56887.729999999996</v>
      </c>
      <c r="AM637" s="7">
        <f t="shared" si="59"/>
        <v>0</v>
      </c>
      <c r="AN637" s="7"/>
      <c r="AO637" s="7"/>
      <c r="AP637" s="7"/>
      <c r="AQ637" s="7"/>
      <c r="AR637" s="7"/>
      <c r="AS637" s="7"/>
      <c r="AT637" s="7">
        <v>26213.82</v>
      </c>
      <c r="AU637" s="7"/>
      <c r="AV637" s="7">
        <v>30673.91</v>
      </c>
      <c r="AW637" s="7"/>
      <c r="AX637" s="7"/>
      <c r="AY637" s="7"/>
    </row>
    <row r="638" spans="1:51" ht="15.75">
      <c r="A638" s="6">
        <v>16063</v>
      </c>
      <c r="B638" s="6" t="s">
        <v>1431</v>
      </c>
      <c r="C638" s="6" t="str">
        <f t="shared" si="54"/>
        <v>Челябинский городской округ</v>
      </c>
      <c r="D638" s="6">
        <v>950</v>
      </c>
      <c r="E638" s="6" t="s">
        <v>1098</v>
      </c>
      <c r="F638" s="7">
        <v>26676.66</v>
      </c>
      <c r="G638" s="7">
        <f t="shared" si="55"/>
        <v>0</v>
      </c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>
        <f t="shared" si="56"/>
        <v>26676.66</v>
      </c>
      <c r="Y638" s="7">
        <f t="shared" si="57"/>
        <v>26676.66</v>
      </c>
      <c r="Z638" s="7"/>
      <c r="AA638" s="7"/>
      <c r="AB638" s="7"/>
      <c r="AC638" s="7"/>
      <c r="AD638" s="7"/>
      <c r="AE638" s="7">
        <v>26676.66</v>
      </c>
      <c r="AF638" s="7"/>
      <c r="AG638" s="7"/>
      <c r="AH638" s="7"/>
      <c r="AI638" s="7"/>
      <c r="AJ638" s="7"/>
      <c r="AK638" s="7"/>
      <c r="AL638" s="7">
        <f t="shared" si="58"/>
        <v>0</v>
      </c>
      <c r="AM638" s="7">
        <f t="shared" si="59"/>
        <v>0</v>
      </c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</row>
    <row r="639" spans="1:51" ht="15.75">
      <c r="A639" s="6">
        <v>16181</v>
      </c>
      <c r="B639" s="6" t="s">
        <v>1431</v>
      </c>
      <c r="C639" s="6" t="str">
        <f t="shared" si="54"/>
        <v>Челябинский городской округ</v>
      </c>
      <c r="D639" s="6">
        <v>951</v>
      </c>
      <c r="E639" s="6" t="s">
        <v>1099</v>
      </c>
      <c r="F639" s="7">
        <v>3599656.26</v>
      </c>
      <c r="G639" s="7">
        <f t="shared" si="55"/>
        <v>0</v>
      </c>
      <c r="H639" s="7"/>
      <c r="I639" s="7"/>
      <c r="J639" s="7"/>
      <c r="K639" s="7"/>
      <c r="L639" s="7"/>
      <c r="M639" s="7"/>
      <c r="N639" s="7">
        <v>669</v>
      </c>
      <c r="O639" s="7">
        <v>1789478.17</v>
      </c>
      <c r="P639" s="7"/>
      <c r="Q639" s="7"/>
      <c r="R639" s="7">
        <v>1296</v>
      </c>
      <c r="S639" s="7">
        <v>1783315.56</v>
      </c>
      <c r="T639" s="7"/>
      <c r="U639" s="7"/>
      <c r="V639" s="7"/>
      <c r="W639" s="7"/>
      <c r="X639" s="7">
        <f t="shared" si="56"/>
        <v>0</v>
      </c>
      <c r="Y639" s="7">
        <f t="shared" si="57"/>
        <v>0</v>
      </c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>
        <f t="shared" si="58"/>
        <v>26862.53</v>
      </c>
      <c r="AM639" s="7">
        <f t="shared" si="59"/>
        <v>0</v>
      </c>
      <c r="AN639" s="7"/>
      <c r="AO639" s="7"/>
      <c r="AP639" s="7"/>
      <c r="AQ639" s="7"/>
      <c r="AR639" s="7"/>
      <c r="AS639" s="7"/>
      <c r="AT639" s="7">
        <v>15504.42</v>
      </c>
      <c r="AU639" s="7"/>
      <c r="AV639" s="7">
        <v>11358.11</v>
      </c>
      <c r="AW639" s="7"/>
      <c r="AX639" s="7"/>
      <c r="AY639" s="7"/>
    </row>
    <row r="640" spans="1:51" ht="15.75">
      <c r="A640" s="6">
        <v>16186</v>
      </c>
      <c r="B640" s="6" t="s">
        <v>1431</v>
      </c>
      <c r="C640" s="6" t="str">
        <f t="shared" si="54"/>
        <v>Челябинский городской округ</v>
      </c>
      <c r="D640" s="6">
        <v>952</v>
      </c>
      <c r="E640" s="6" t="s">
        <v>1100</v>
      </c>
      <c r="F640" s="7">
        <v>4696337.45</v>
      </c>
      <c r="G640" s="7">
        <f t="shared" si="55"/>
        <v>4566011.45</v>
      </c>
      <c r="H640" s="7">
        <v>916817.45</v>
      </c>
      <c r="I640" s="7">
        <v>595413</v>
      </c>
      <c r="J640" s="7">
        <v>445874</v>
      </c>
      <c r="K640" s="7">
        <v>2607907</v>
      </c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>
        <f t="shared" si="56"/>
        <v>52158</v>
      </c>
      <c r="Y640" s="7">
        <f t="shared" si="57"/>
        <v>52158</v>
      </c>
      <c r="Z640" s="7"/>
      <c r="AA640" s="7"/>
      <c r="AB640" s="7"/>
      <c r="AC640" s="7"/>
      <c r="AD640" s="7"/>
      <c r="AE640" s="7">
        <v>52158</v>
      </c>
      <c r="AF640" s="7"/>
      <c r="AG640" s="7"/>
      <c r="AH640" s="7"/>
      <c r="AI640" s="7"/>
      <c r="AJ640" s="7"/>
      <c r="AK640" s="7"/>
      <c r="AL640" s="7">
        <f t="shared" si="58"/>
        <v>78168</v>
      </c>
      <c r="AM640" s="7">
        <f t="shared" si="59"/>
        <v>78168</v>
      </c>
      <c r="AN640" s="7">
        <v>15695</v>
      </c>
      <c r="AO640" s="7">
        <v>10193</v>
      </c>
      <c r="AP640" s="7">
        <v>7633</v>
      </c>
      <c r="AQ640" s="7">
        <v>44647</v>
      </c>
      <c r="AR640" s="7"/>
      <c r="AS640" s="7"/>
      <c r="AT640" s="7"/>
      <c r="AU640" s="7"/>
      <c r="AV640" s="7"/>
      <c r="AW640" s="7"/>
      <c r="AX640" s="7"/>
      <c r="AY640" s="7"/>
    </row>
    <row r="641" spans="1:51" ht="15.75">
      <c r="A641" s="6">
        <v>16211</v>
      </c>
      <c r="B641" s="6" t="s">
        <v>1431</v>
      </c>
      <c r="C641" s="6" t="str">
        <f t="shared" si="54"/>
        <v>Челябинский городской округ</v>
      </c>
      <c r="D641" s="6">
        <v>953</v>
      </c>
      <c r="E641" s="6" t="s">
        <v>1101</v>
      </c>
      <c r="F641" s="7">
        <v>1480581.05</v>
      </c>
      <c r="G641" s="7">
        <f t="shared" si="55"/>
        <v>0</v>
      </c>
      <c r="H641" s="7"/>
      <c r="I641" s="7"/>
      <c r="J641" s="7"/>
      <c r="K641" s="7"/>
      <c r="L641" s="7"/>
      <c r="M641" s="7"/>
      <c r="N641" s="7">
        <v>519.70000000000005</v>
      </c>
      <c r="O641" s="7">
        <v>1468537.2</v>
      </c>
      <c r="P641" s="7"/>
      <c r="Q641" s="7"/>
      <c r="R641" s="7"/>
      <c r="S641" s="7"/>
      <c r="T641" s="7"/>
      <c r="U641" s="7"/>
      <c r="V641" s="7"/>
      <c r="W641" s="7"/>
      <c r="X641" s="7">
        <f t="shared" si="56"/>
        <v>0</v>
      </c>
      <c r="Y641" s="7">
        <f t="shared" si="57"/>
        <v>0</v>
      </c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>
        <f t="shared" si="58"/>
        <v>12043.85</v>
      </c>
      <c r="AM641" s="7">
        <f t="shared" si="59"/>
        <v>0</v>
      </c>
      <c r="AN641" s="7"/>
      <c r="AO641" s="7"/>
      <c r="AP641" s="7"/>
      <c r="AQ641" s="7"/>
      <c r="AR641" s="7"/>
      <c r="AS641" s="7"/>
      <c r="AT641" s="7">
        <v>12043.85</v>
      </c>
      <c r="AU641" s="7"/>
      <c r="AV641" s="7"/>
      <c r="AW641" s="7"/>
      <c r="AX641" s="7"/>
      <c r="AY641" s="7"/>
    </row>
    <row r="642" spans="1:51" ht="15.75">
      <c r="A642" s="6">
        <v>16212</v>
      </c>
      <c r="B642" s="6" t="s">
        <v>1431</v>
      </c>
      <c r="C642" s="6" t="str">
        <f t="shared" si="54"/>
        <v>Челябинский городской округ</v>
      </c>
      <c r="D642" s="6">
        <v>954</v>
      </c>
      <c r="E642" s="6" t="s">
        <v>1102</v>
      </c>
      <c r="F642" s="7">
        <v>545469.53</v>
      </c>
      <c r="G642" s="7">
        <f t="shared" si="55"/>
        <v>0</v>
      </c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>
        <f t="shared" si="56"/>
        <v>545469.53</v>
      </c>
      <c r="Y642" s="7">
        <f t="shared" si="57"/>
        <v>0</v>
      </c>
      <c r="Z642" s="7"/>
      <c r="AA642" s="7"/>
      <c r="AB642" s="7"/>
      <c r="AC642" s="7"/>
      <c r="AD642" s="7"/>
      <c r="AE642" s="7"/>
      <c r="AF642" s="7">
        <v>188203.03</v>
      </c>
      <c r="AG642" s="7"/>
      <c r="AH642" s="7">
        <v>286226.40000000002</v>
      </c>
      <c r="AI642" s="7">
        <v>71040.100000000006</v>
      </c>
      <c r="AJ642" s="7"/>
      <c r="AK642" s="7"/>
      <c r="AL642" s="7">
        <f t="shared" si="58"/>
        <v>0</v>
      </c>
      <c r="AM642" s="7">
        <f t="shared" si="59"/>
        <v>0</v>
      </c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</row>
    <row r="643" spans="1:51" ht="15.75">
      <c r="A643" s="6">
        <v>16271</v>
      </c>
      <c r="B643" s="6" t="s">
        <v>1431</v>
      </c>
      <c r="C643" s="6" t="str">
        <f t="shared" si="54"/>
        <v>Челябинский городской округ</v>
      </c>
      <c r="D643" s="6">
        <v>955</v>
      </c>
      <c r="E643" s="6" t="s">
        <v>1103</v>
      </c>
      <c r="F643" s="7">
        <v>1035663.41</v>
      </c>
      <c r="G643" s="7">
        <f t="shared" si="55"/>
        <v>1013964.5700000001</v>
      </c>
      <c r="H643" s="7"/>
      <c r="I643" s="7">
        <v>530779.79</v>
      </c>
      <c r="J643" s="7">
        <v>483184.78</v>
      </c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>
        <f t="shared" si="56"/>
        <v>0</v>
      </c>
      <c r="Y643" s="7">
        <f t="shared" si="57"/>
        <v>0</v>
      </c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>
        <f t="shared" si="58"/>
        <v>21698.84</v>
      </c>
      <c r="AM643" s="7">
        <f t="shared" si="59"/>
        <v>21698.84</v>
      </c>
      <c r="AN643" s="7"/>
      <c r="AO643" s="7">
        <v>11358.69</v>
      </c>
      <c r="AP643" s="7">
        <v>10340.15</v>
      </c>
      <c r="AQ643" s="7"/>
      <c r="AR643" s="7"/>
      <c r="AS643" s="7"/>
      <c r="AT643" s="7"/>
      <c r="AU643" s="7"/>
      <c r="AV643" s="7"/>
      <c r="AW643" s="7"/>
      <c r="AX643" s="7"/>
      <c r="AY643" s="7"/>
    </row>
    <row r="644" spans="1:51" ht="15.75">
      <c r="A644" s="6">
        <v>16279</v>
      </c>
      <c r="B644" s="6" t="s">
        <v>1431</v>
      </c>
      <c r="C644" s="6" t="str">
        <f t="shared" si="54"/>
        <v>Челябинский городской округ</v>
      </c>
      <c r="D644" s="6">
        <v>956</v>
      </c>
      <c r="E644" s="6" t="s">
        <v>1104</v>
      </c>
      <c r="F644" s="7">
        <v>8030078.0299999984</v>
      </c>
      <c r="G644" s="7">
        <f t="shared" si="55"/>
        <v>0</v>
      </c>
      <c r="H644" s="7"/>
      <c r="I644" s="7"/>
      <c r="J644" s="7"/>
      <c r="K644" s="7"/>
      <c r="L644" s="7"/>
      <c r="M644" s="7"/>
      <c r="N644" s="7">
        <v>770</v>
      </c>
      <c r="O644" s="7">
        <v>3241816.8</v>
      </c>
      <c r="P644" s="7"/>
      <c r="Q644" s="7"/>
      <c r="R644" s="7">
        <v>3780</v>
      </c>
      <c r="S644" s="7">
        <v>4610703.5999999996</v>
      </c>
      <c r="T644" s="7"/>
      <c r="U644" s="7"/>
      <c r="V644" s="7"/>
      <c r="W644" s="7"/>
      <c r="X644" s="7">
        <f t="shared" si="56"/>
        <v>154543.13999999998</v>
      </c>
      <c r="Y644" s="7">
        <f t="shared" si="57"/>
        <v>0</v>
      </c>
      <c r="Z644" s="7"/>
      <c r="AA644" s="7"/>
      <c r="AB644" s="7"/>
      <c r="AC644" s="7"/>
      <c r="AD644" s="7"/>
      <c r="AE644" s="7"/>
      <c r="AF644" s="7">
        <v>121874.37</v>
      </c>
      <c r="AG644" s="7"/>
      <c r="AH644" s="7">
        <v>32668.77</v>
      </c>
      <c r="AI644" s="7"/>
      <c r="AJ644" s="7"/>
      <c r="AK644" s="7"/>
      <c r="AL644" s="7">
        <f t="shared" si="58"/>
        <v>23014.489999999998</v>
      </c>
      <c r="AM644" s="7">
        <f t="shared" si="59"/>
        <v>0</v>
      </c>
      <c r="AN644" s="7"/>
      <c r="AO644" s="7"/>
      <c r="AP644" s="7"/>
      <c r="AQ644" s="7"/>
      <c r="AR644" s="7"/>
      <c r="AS644" s="7"/>
      <c r="AT644" s="7">
        <v>9541.85</v>
      </c>
      <c r="AU644" s="7"/>
      <c r="AV644" s="7">
        <v>13472.64</v>
      </c>
      <c r="AW644" s="7"/>
      <c r="AX644" s="7"/>
      <c r="AY644" s="7"/>
    </row>
    <row r="645" spans="1:51" ht="15.75">
      <c r="A645" s="6">
        <v>16297</v>
      </c>
      <c r="B645" s="6" t="s">
        <v>1431</v>
      </c>
      <c r="C645" s="6" t="str">
        <f t="shared" si="54"/>
        <v>Челябинский городской округ</v>
      </c>
      <c r="D645" s="6">
        <v>957</v>
      </c>
      <c r="E645" s="6" t="s">
        <v>1105</v>
      </c>
      <c r="F645" s="7">
        <v>382761.5</v>
      </c>
      <c r="G645" s="7">
        <f t="shared" si="55"/>
        <v>0</v>
      </c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>
        <v>318.89999999999998</v>
      </c>
      <c r="U645" s="7">
        <v>376318.92</v>
      </c>
      <c r="V645" s="7"/>
      <c r="W645" s="7"/>
      <c r="X645" s="7">
        <f t="shared" si="56"/>
        <v>0</v>
      </c>
      <c r="Y645" s="7">
        <f t="shared" si="57"/>
        <v>0</v>
      </c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>
        <f t="shared" si="58"/>
        <v>6442.58</v>
      </c>
      <c r="AM645" s="7">
        <f t="shared" si="59"/>
        <v>0</v>
      </c>
      <c r="AN645" s="7"/>
      <c r="AO645" s="7"/>
      <c r="AP645" s="7"/>
      <c r="AQ645" s="7"/>
      <c r="AR645" s="7"/>
      <c r="AS645" s="7"/>
      <c r="AT645" s="7"/>
      <c r="AU645" s="7"/>
      <c r="AV645" s="7"/>
      <c r="AW645" s="7">
        <v>6442.58</v>
      </c>
      <c r="AX645" s="7"/>
      <c r="AY645" s="7"/>
    </row>
    <row r="646" spans="1:51" ht="15.75">
      <c r="A646" s="6">
        <v>16311</v>
      </c>
      <c r="B646" s="6" t="s">
        <v>1431</v>
      </c>
      <c r="C646" s="6" t="str">
        <f t="shared" si="54"/>
        <v>Челябинский городской округ</v>
      </c>
      <c r="D646" s="6">
        <v>958</v>
      </c>
      <c r="E646" s="6" t="s">
        <v>1106</v>
      </c>
      <c r="F646" s="7">
        <v>22286.639999999999</v>
      </c>
      <c r="G646" s="7">
        <f t="shared" si="55"/>
        <v>0</v>
      </c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>
        <f t="shared" si="56"/>
        <v>22286.639999999999</v>
      </c>
      <c r="Y646" s="7">
        <f t="shared" si="57"/>
        <v>22286.639999999999</v>
      </c>
      <c r="Z646" s="7"/>
      <c r="AA646" s="7"/>
      <c r="AB646" s="7"/>
      <c r="AC646" s="7"/>
      <c r="AD646" s="7"/>
      <c r="AE646" s="7">
        <v>22286.639999999999</v>
      </c>
      <c r="AF646" s="7"/>
      <c r="AG646" s="7"/>
      <c r="AH646" s="7"/>
      <c r="AI646" s="7"/>
      <c r="AJ646" s="7"/>
      <c r="AK646" s="7"/>
      <c r="AL646" s="7">
        <f t="shared" si="58"/>
        <v>0</v>
      </c>
      <c r="AM646" s="7">
        <f t="shared" si="59"/>
        <v>0</v>
      </c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</row>
    <row r="647" spans="1:51" ht="15.75">
      <c r="A647" s="6">
        <v>16317</v>
      </c>
      <c r="B647" s="6" t="s">
        <v>1431</v>
      </c>
      <c r="C647" s="6" t="str">
        <f t="shared" si="54"/>
        <v>Челябинский городской округ</v>
      </c>
      <c r="D647" s="6">
        <v>959</v>
      </c>
      <c r="E647" s="6" t="s">
        <v>1107</v>
      </c>
      <c r="F647" s="7">
        <v>16880</v>
      </c>
      <c r="G647" s="7">
        <f t="shared" si="55"/>
        <v>0</v>
      </c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>
        <f t="shared" si="56"/>
        <v>16880</v>
      </c>
      <c r="Y647" s="7">
        <f t="shared" si="57"/>
        <v>16880</v>
      </c>
      <c r="Z647" s="7"/>
      <c r="AA647" s="7"/>
      <c r="AB647" s="7"/>
      <c r="AC647" s="7"/>
      <c r="AD647" s="7"/>
      <c r="AE647" s="7">
        <v>16880</v>
      </c>
      <c r="AF647" s="7"/>
      <c r="AG647" s="7"/>
      <c r="AH647" s="7"/>
      <c r="AI647" s="7"/>
      <c r="AJ647" s="7"/>
      <c r="AK647" s="7"/>
      <c r="AL647" s="7">
        <f t="shared" si="58"/>
        <v>0</v>
      </c>
      <c r="AM647" s="7">
        <f t="shared" si="59"/>
        <v>0</v>
      </c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</row>
    <row r="648" spans="1:51" ht="15.75">
      <c r="A648" s="6">
        <v>16319</v>
      </c>
      <c r="B648" s="6" t="s">
        <v>1431</v>
      </c>
      <c r="C648" s="6" t="str">
        <f t="shared" si="54"/>
        <v>Челябинский городской округ</v>
      </c>
      <c r="D648" s="6">
        <v>960</v>
      </c>
      <c r="E648" s="6" t="s">
        <v>1108</v>
      </c>
      <c r="F648" s="7">
        <v>2042263</v>
      </c>
      <c r="G648" s="7">
        <f t="shared" si="55"/>
        <v>2007888</v>
      </c>
      <c r="H648" s="7"/>
      <c r="I648" s="7"/>
      <c r="J648" s="7"/>
      <c r="K648" s="7">
        <v>2007888</v>
      </c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>
        <f t="shared" si="56"/>
        <v>0</v>
      </c>
      <c r="Y648" s="7">
        <f t="shared" si="57"/>
        <v>0</v>
      </c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>
        <f t="shared" si="58"/>
        <v>34375</v>
      </c>
      <c r="AM648" s="7">
        <f t="shared" si="59"/>
        <v>34375</v>
      </c>
      <c r="AN648" s="7"/>
      <c r="AO648" s="7"/>
      <c r="AP648" s="7"/>
      <c r="AQ648" s="7">
        <v>34375</v>
      </c>
      <c r="AR648" s="7"/>
      <c r="AS648" s="7"/>
      <c r="AT648" s="7"/>
      <c r="AU648" s="7"/>
      <c r="AV648" s="7"/>
      <c r="AW648" s="7"/>
      <c r="AX648" s="7"/>
      <c r="AY648" s="7"/>
    </row>
    <row r="649" spans="1:51" ht="15.75">
      <c r="A649" s="6">
        <v>16354</v>
      </c>
      <c r="B649" s="6" t="s">
        <v>1431</v>
      </c>
      <c r="C649" s="6" t="str">
        <f t="shared" ref="C649:C712" si="60">IF(LEN(D649)&gt;4,D649,C648)</f>
        <v>Челябинский городской округ</v>
      </c>
      <c r="D649" s="6">
        <v>961</v>
      </c>
      <c r="E649" s="6" t="s">
        <v>1109</v>
      </c>
      <c r="F649" s="7">
        <v>2504852.3700000006</v>
      </c>
      <c r="G649" s="7">
        <f t="shared" ref="G649:G712" si="61">H649+I649+J649+K649+L649+M649</f>
        <v>0</v>
      </c>
      <c r="H649" s="7"/>
      <c r="I649" s="7"/>
      <c r="J649" s="7"/>
      <c r="K649" s="7"/>
      <c r="L649" s="7"/>
      <c r="M649" s="7"/>
      <c r="N649" s="7">
        <v>501.8</v>
      </c>
      <c r="O649" s="7">
        <v>1535990</v>
      </c>
      <c r="P649" s="7"/>
      <c r="Q649" s="7"/>
      <c r="R649" s="7"/>
      <c r="S649" s="7"/>
      <c r="T649" s="7">
        <v>65</v>
      </c>
      <c r="U649" s="7">
        <v>277851.06</v>
      </c>
      <c r="V649" s="7"/>
      <c r="W649" s="7"/>
      <c r="X649" s="7">
        <f t="shared" ref="X649:X712" si="62">Y649+AF649+AG649+AH649+AI649+AJ649+AK649</f>
        <v>687400.26</v>
      </c>
      <c r="Y649" s="7">
        <f t="shared" ref="Y649:Y712" si="63">Z649+AA649+AB649+AC649+AD649+AE649</f>
        <v>0</v>
      </c>
      <c r="Z649" s="7"/>
      <c r="AA649" s="7"/>
      <c r="AB649" s="7"/>
      <c r="AC649" s="7"/>
      <c r="AD649" s="7"/>
      <c r="AE649" s="7"/>
      <c r="AF649" s="7">
        <v>223378.92</v>
      </c>
      <c r="AG649" s="7"/>
      <c r="AH649" s="7">
        <v>347824.43</v>
      </c>
      <c r="AI649" s="7">
        <v>116196.91</v>
      </c>
      <c r="AJ649" s="7"/>
      <c r="AK649" s="7"/>
      <c r="AL649" s="7">
        <f t="shared" ref="AL649:AL712" si="64">AM649+AT649+AU649+AV649+AW649+AX649+AY649</f>
        <v>3611.0499999999997</v>
      </c>
      <c r="AM649" s="7">
        <f t="shared" ref="AM649:AM712" si="65">AN649+AO649+AP649+AQ649+AR649+AS649</f>
        <v>0</v>
      </c>
      <c r="AN649" s="7"/>
      <c r="AO649" s="7"/>
      <c r="AP649" s="7"/>
      <c r="AQ649" s="7"/>
      <c r="AR649" s="7"/>
      <c r="AS649" s="7"/>
      <c r="AT649" s="7">
        <v>2872.2</v>
      </c>
      <c r="AU649" s="7"/>
      <c r="AV649" s="7"/>
      <c r="AW649" s="7">
        <v>738.85</v>
      </c>
      <c r="AX649" s="7"/>
      <c r="AY649" s="7"/>
    </row>
    <row r="650" spans="1:51" ht="15.75">
      <c r="A650" s="6">
        <v>16356</v>
      </c>
      <c r="B650" s="6" t="s">
        <v>1431</v>
      </c>
      <c r="C650" s="6" t="str">
        <f t="shared" si="60"/>
        <v>Челябинский городской округ</v>
      </c>
      <c r="D650" s="6">
        <v>962</v>
      </c>
      <c r="E650" s="6" t="s">
        <v>1110</v>
      </c>
      <c r="F650" s="7">
        <v>17750354.579999998</v>
      </c>
      <c r="G650" s="7">
        <f t="shared" si="61"/>
        <v>0</v>
      </c>
      <c r="H650" s="7"/>
      <c r="I650" s="7"/>
      <c r="J650" s="7"/>
      <c r="K650" s="7"/>
      <c r="L650" s="7"/>
      <c r="M650" s="7"/>
      <c r="N650" s="7">
        <v>2378</v>
      </c>
      <c r="O650" s="7">
        <v>4497769.34</v>
      </c>
      <c r="P650" s="7"/>
      <c r="Q650" s="7"/>
      <c r="R650" s="7">
        <v>9612</v>
      </c>
      <c r="S650" s="7">
        <v>12951885.15</v>
      </c>
      <c r="T650" s="7"/>
      <c r="U650" s="7"/>
      <c r="V650" s="7"/>
      <c r="W650" s="7"/>
      <c r="X650" s="7">
        <f t="shared" si="62"/>
        <v>245362.84999999998</v>
      </c>
      <c r="Y650" s="7">
        <f t="shared" si="63"/>
        <v>0</v>
      </c>
      <c r="Z650" s="7"/>
      <c r="AA650" s="7"/>
      <c r="AB650" s="7"/>
      <c r="AC650" s="7"/>
      <c r="AD650" s="7"/>
      <c r="AE650" s="7"/>
      <c r="AF650" s="7">
        <v>190507.9</v>
      </c>
      <c r="AG650" s="7"/>
      <c r="AH650" s="7">
        <v>54854.95</v>
      </c>
      <c r="AI650" s="7"/>
      <c r="AJ650" s="7"/>
      <c r="AK650" s="7"/>
      <c r="AL650" s="7">
        <f t="shared" si="64"/>
        <v>55337.240000000005</v>
      </c>
      <c r="AM650" s="7">
        <f t="shared" si="65"/>
        <v>0</v>
      </c>
      <c r="AN650" s="7"/>
      <c r="AO650" s="7"/>
      <c r="AP650" s="7"/>
      <c r="AQ650" s="7"/>
      <c r="AR650" s="7"/>
      <c r="AS650" s="7"/>
      <c r="AT650" s="7">
        <v>29468.2</v>
      </c>
      <c r="AU650" s="7"/>
      <c r="AV650" s="7">
        <v>25869.040000000001</v>
      </c>
      <c r="AW650" s="7"/>
      <c r="AX650" s="7"/>
      <c r="AY650" s="7"/>
    </row>
    <row r="651" spans="1:51" ht="15.75">
      <c r="A651" s="6">
        <v>16379</v>
      </c>
      <c r="B651" s="6" t="s">
        <v>1431</v>
      </c>
      <c r="C651" s="6" t="str">
        <f t="shared" si="60"/>
        <v>Челябинский городской округ</v>
      </c>
      <c r="D651" s="6">
        <v>963</v>
      </c>
      <c r="E651" s="6" t="s">
        <v>1111</v>
      </c>
      <c r="F651" s="7">
        <v>3477086.3400000003</v>
      </c>
      <c r="G651" s="7">
        <f t="shared" si="61"/>
        <v>0</v>
      </c>
      <c r="H651" s="7"/>
      <c r="I651" s="7"/>
      <c r="J651" s="7"/>
      <c r="K651" s="7"/>
      <c r="L651" s="7"/>
      <c r="M651" s="7"/>
      <c r="N651" s="7">
        <v>2219.9018404908002</v>
      </c>
      <c r="O651" s="7">
        <v>3389306.41</v>
      </c>
      <c r="P651" s="7"/>
      <c r="Q651" s="7"/>
      <c r="R651" s="7"/>
      <c r="S651" s="7"/>
      <c r="T651" s="7"/>
      <c r="U651" s="7"/>
      <c r="V651" s="7"/>
      <c r="W651" s="7"/>
      <c r="X651" s="7">
        <f t="shared" si="62"/>
        <v>29755</v>
      </c>
      <c r="Y651" s="7">
        <f t="shared" si="63"/>
        <v>29755</v>
      </c>
      <c r="Z651" s="7"/>
      <c r="AA651" s="7"/>
      <c r="AB651" s="7"/>
      <c r="AC651" s="7"/>
      <c r="AD651" s="7"/>
      <c r="AE651" s="7">
        <v>29755</v>
      </c>
      <c r="AF651" s="7"/>
      <c r="AG651" s="7"/>
      <c r="AH651" s="7"/>
      <c r="AI651" s="7"/>
      <c r="AJ651" s="7"/>
      <c r="AK651" s="7"/>
      <c r="AL651" s="7">
        <f t="shared" si="64"/>
        <v>58024.93</v>
      </c>
      <c r="AM651" s="7">
        <f t="shared" si="65"/>
        <v>0</v>
      </c>
      <c r="AN651" s="7"/>
      <c r="AO651" s="7"/>
      <c r="AP651" s="7"/>
      <c r="AQ651" s="7"/>
      <c r="AR651" s="7"/>
      <c r="AS651" s="7"/>
      <c r="AT651" s="7">
        <v>58024.93</v>
      </c>
      <c r="AU651" s="7"/>
      <c r="AV651" s="7"/>
      <c r="AW651" s="7"/>
      <c r="AX651" s="7"/>
      <c r="AY651" s="7"/>
    </row>
    <row r="652" spans="1:51" ht="15.75">
      <c r="A652" s="6">
        <v>16412</v>
      </c>
      <c r="B652" s="6" t="s">
        <v>1431</v>
      </c>
      <c r="C652" s="6" t="str">
        <f t="shared" si="60"/>
        <v>Челябинский городской округ</v>
      </c>
      <c r="D652" s="6">
        <v>964</v>
      </c>
      <c r="E652" s="6" t="s">
        <v>1112</v>
      </c>
      <c r="F652" s="7">
        <v>124753</v>
      </c>
      <c r="G652" s="7">
        <f t="shared" si="61"/>
        <v>0</v>
      </c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>
        <f t="shared" si="62"/>
        <v>124753</v>
      </c>
      <c r="Y652" s="7">
        <f t="shared" si="63"/>
        <v>124753</v>
      </c>
      <c r="Z652" s="7"/>
      <c r="AA652" s="7"/>
      <c r="AB652" s="7"/>
      <c r="AC652" s="7"/>
      <c r="AD652" s="7"/>
      <c r="AE652" s="7">
        <v>124753</v>
      </c>
      <c r="AF652" s="7"/>
      <c r="AG652" s="7"/>
      <c r="AH652" s="7"/>
      <c r="AI652" s="7"/>
      <c r="AJ652" s="7"/>
      <c r="AK652" s="7"/>
      <c r="AL652" s="7">
        <f t="shared" si="64"/>
        <v>0</v>
      </c>
      <c r="AM652" s="7">
        <f t="shared" si="65"/>
        <v>0</v>
      </c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</row>
    <row r="653" spans="1:51" ht="15.75">
      <c r="A653" s="6">
        <v>16416</v>
      </c>
      <c r="B653" s="6" t="s">
        <v>1431</v>
      </c>
      <c r="C653" s="6" t="str">
        <f t="shared" si="60"/>
        <v>Челябинский городской округ</v>
      </c>
      <c r="D653" s="6">
        <v>965</v>
      </c>
      <c r="E653" s="6" t="s">
        <v>1113</v>
      </c>
      <c r="F653" s="7">
        <v>1374287.51</v>
      </c>
      <c r="G653" s="7">
        <f t="shared" si="61"/>
        <v>0</v>
      </c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>
        <f t="shared" si="62"/>
        <v>1374287.51</v>
      </c>
      <c r="Y653" s="7">
        <f t="shared" si="63"/>
        <v>0</v>
      </c>
      <c r="Z653" s="7"/>
      <c r="AA653" s="7"/>
      <c r="AB653" s="7"/>
      <c r="AC653" s="7"/>
      <c r="AD653" s="7"/>
      <c r="AE653" s="7"/>
      <c r="AF653" s="7">
        <v>134623.26999999999</v>
      </c>
      <c r="AG653" s="7"/>
      <c r="AH653" s="7">
        <v>1239664.24</v>
      </c>
      <c r="AI653" s="7"/>
      <c r="AJ653" s="7"/>
      <c r="AK653" s="7"/>
      <c r="AL653" s="7">
        <f t="shared" si="64"/>
        <v>0</v>
      </c>
      <c r="AM653" s="7">
        <f t="shared" si="65"/>
        <v>0</v>
      </c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</row>
    <row r="654" spans="1:51" ht="15.75">
      <c r="A654" s="6">
        <v>16424</v>
      </c>
      <c r="B654" s="6" t="s">
        <v>1431</v>
      </c>
      <c r="C654" s="6" t="str">
        <f t="shared" si="60"/>
        <v>Челябинский городской округ</v>
      </c>
      <c r="D654" s="6">
        <v>966</v>
      </c>
      <c r="E654" s="6" t="s">
        <v>1114</v>
      </c>
      <c r="F654" s="7">
        <v>1991348.81</v>
      </c>
      <c r="G654" s="7">
        <f t="shared" si="61"/>
        <v>1171844.3400000001</v>
      </c>
      <c r="H654" s="7">
        <v>1171844.3400000001</v>
      </c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>
        <f t="shared" si="62"/>
        <v>794427</v>
      </c>
      <c r="Y654" s="7">
        <f t="shared" si="63"/>
        <v>629856</v>
      </c>
      <c r="Z654" s="7">
        <v>69143</v>
      </c>
      <c r="AA654" s="7">
        <v>91791</v>
      </c>
      <c r="AB654" s="7">
        <v>31807</v>
      </c>
      <c r="AC654" s="7">
        <v>360490</v>
      </c>
      <c r="AD654" s="7"/>
      <c r="AE654" s="7">
        <v>76625</v>
      </c>
      <c r="AF654" s="7"/>
      <c r="AG654" s="7">
        <v>8168</v>
      </c>
      <c r="AH654" s="7"/>
      <c r="AI654" s="7">
        <v>35530</v>
      </c>
      <c r="AJ654" s="7">
        <v>59445</v>
      </c>
      <c r="AK654" s="7">
        <v>61428</v>
      </c>
      <c r="AL654" s="7">
        <f t="shared" si="64"/>
        <v>25077.47</v>
      </c>
      <c r="AM654" s="7">
        <f t="shared" si="65"/>
        <v>25077.47</v>
      </c>
      <c r="AN654" s="7">
        <v>25077.47</v>
      </c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</row>
    <row r="655" spans="1:51" ht="15.75">
      <c r="A655" s="6">
        <v>16439</v>
      </c>
      <c r="B655" s="6" t="s">
        <v>1431</v>
      </c>
      <c r="C655" s="6" t="str">
        <f t="shared" si="60"/>
        <v>Челябинский городской округ</v>
      </c>
      <c r="D655" s="6">
        <v>967</v>
      </c>
      <c r="E655" s="6" t="s">
        <v>1115</v>
      </c>
      <c r="F655" s="7">
        <v>25790</v>
      </c>
      <c r="G655" s="7">
        <f t="shared" si="61"/>
        <v>0</v>
      </c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>
        <f t="shared" si="62"/>
        <v>25790</v>
      </c>
      <c r="Y655" s="7">
        <f t="shared" si="63"/>
        <v>25790</v>
      </c>
      <c r="Z655" s="7"/>
      <c r="AA655" s="7"/>
      <c r="AB655" s="7"/>
      <c r="AC655" s="7"/>
      <c r="AD655" s="7"/>
      <c r="AE655" s="7">
        <v>25790</v>
      </c>
      <c r="AF655" s="7"/>
      <c r="AG655" s="7"/>
      <c r="AH655" s="7"/>
      <c r="AI655" s="7"/>
      <c r="AJ655" s="7"/>
      <c r="AK655" s="7"/>
      <c r="AL655" s="7">
        <f t="shared" si="64"/>
        <v>0</v>
      </c>
      <c r="AM655" s="7">
        <f t="shared" si="65"/>
        <v>0</v>
      </c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</row>
    <row r="656" spans="1:51" ht="15.75">
      <c r="A656" s="6">
        <v>16457</v>
      </c>
      <c r="B656" s="6" t="s">
        <v>1431</v>
      </c>
      <c r="C656" s="6" t="str">
        <f t="shared" si="60"/>
        <v>Челябинский городской округ</v>
      </c>
      <c r="D656" s="6">
        <v>968</v>
      </c>
      <c r="E656" s="6" t="s">
        <v>1116</v>
      </c>
      <c r="F656" s="7">
        <v>3609147.2900000005</v>
      </c>
      <c r="G656" s="7">
        <f t="shared" si="61"/>
        <v>0</v>
      </c>
      <c r="H656" s="7"/>
      <c r="I656" s="7"/>
      <c r="J656" s="7"/>
      <c r="K656" s="7"/>
      <c r="L656" s="7"/>
      <c r="M656" s="7"/>
      <c r="N656" s="7">
        <v>378</v>
      </c>
      <c r="O656" s="7">
        <v>758597.22</v>
      </c>
      <c r="P656" s="7"/>
      <c r="Q656" s="7"/>
      <c r="R656" s="7">
        <v>2268</v>
      </c>
      <c r="S656" s="7">
        <v>2703185.06</v>
      </c>
      <c r="T656" s="7"/>
      <c r="U656" s="7"/>
      <c r="V656" s="7"/>
      <c r="W656" s="7"/>
      <c r="X656" s="7">
        <f t="shared" si="62"/>
        <v>131362.82</v>
      </c>
      <c r="Y656" s="7">
        <f t="shared" si="63"/>
        <v>0</v>
      </c>
      <c r="Z656" s="7"/>
      <c r="AA656" s="7"/>
      <c r="AB656" s="7"/>
      <c r="AC656" s="7"/>
      <c r="AD656" s="7"/>
      <c r="AE656" s="7"/>
      <c r="AF656" s="7">
        <v>104356.72</v>
      </c>
      <c r="AG656" s="7"/>
      <c r="AH656" s="7">
        <v>27006.1</v>
      </c>
      <c r="AI656" s="7"/>
      <c r="AJ656" s="7"/>
      <c r="AK656" s="7"/>
      <c r="AL656" s="7">
        <f t="shared" si="64"/>
        <v>16002.189999999999</v>
      </c>
      <c r="AM656" s="7">
        <f t="shared" si="65"/>
        <v>0</v>
      </c>
      <c r="AN656" s="7"/>
      <c r="AO656" s="7"/>
      <c r="AP656" s="7"/>
      <c r="AQ656" s="7"/>
      <c r="AR656" s="7"/>
      <c r="AS656" s="7"/>
      <c r="AT656" s="7">
        <v>7918.61</v>
      </c>
      <c r="AU656" s="7"/>
      <c r="AV656" s="7">
        <v>8083.58</v>
      </c>
      <c r="AW656" s="7"/>
      <c r="AX656" s="7"/>
      <c r="AY656" s="7"/>
    </row>
    <row r="657" spans="1:51" ht="15.75">
      <c r="A657" s="6">
        <v>16508</v>
      </c>
      <c r="B657" s="6" t="s">
        <v>1431</v>
      </c>
      <c r="C657" s="6" t="str">
        <f t="shared" si="60"/>
        <v>Челябинский городской округ</v>
      </c>
      <c r="D657" s="6">
        <v>969</v>
      </c>
      <c r="E657" s="6" t="s">
        <v>1117</v>
      </c>
      <c r="F657" s="7">
        <v>1592196.6</v>
      </c>
      <c r="G657" s="7">
        <f t="shared" si="61"/>
        <v>0</v>
      </c>
      <c r="H657" s="7"/>
      <c r="I657" s="7"/>
      <c r="J657" s="7"/>
      <c r="K657" s="7"/>
      <c r="L657" s="7"/>
      <c r="M657" s="7"/>
      <c r="N657" s="7"/>
      <c r="O657" s="7"/>
      <c r="P657" s="7">
        <v>905.3</v>
      </c>
      <c r="Q657" s="7">
        <v>233720.24</v>
      </c>
      <c r="R657" s="7"/>
      <c r="S657" s="7"/>
      <c r="T657" s="7"/>
      <c r="U657" s="7"/>
      <c r="V657" s="7">
        <v>702654.6</v>
      </c>
      <c r="W657" s="7">
        <v>443407.42</v>
      </c>
      <c r="X657" s="7">
        <f t="shared" si="62"/>
        <v>182887</v>
      </c>
      <c r="Y657" s="7">
        <f t="shared" si="63"/>
        <v>34993</v>
      </c>
      <c r="Z657" s="7"/>
      <c r="AA657" s="7"/>
      <c r="AB657" s="7"/>
      <c r="AC657" s="7"/>
      <c r="AD657" s="7"/>
      <c r="AE657" s="7">
        <v>34993</v>
      </c>
      <c r="AF657" s="7"/>
      <c r="AG657" s="7">
        <v>8371</v>
      </c>
      <c r="AH657" s="7">
        <v>40504</v>
      </c>
      <c r="AI657" s="7">
        <v>17643</v>
      </c>
      <c r="AJ657" s="7">
        <v>50994</v>
      </c>
      <c r="AK657" s="7">
        <v>30382</v>
      </c>
      <c r="AL657" s="7">
        <f t="shared" si="64"/>
        <v>29527.339999999997</v>
      </c>
      <c r="AM657" s="7">
        <f t="shared" si="65"/>
        <v>0</v>
      </c>
      <c r="AN657" s="7"/>
      <c r="AO657" s="7"/>
      <c r="AP657" s="7"/>
      <c r="AQ657" s="7"/>
      <c r="AR657" s="7"/>
      <c r="AS657" s="7"/>
      <c r="AT657" s="7"/>
      <c r="AU657" s="7">
        <v>5001.6099999999997</v>
      </c>
      <c r="AV657" s="7"/>
      <c r="AW657" s="7"/>
      <c r="AX657" s="7">
        <v>15036.81</v>
      </c>
      <c r="AY657" s="7">
        <v>9488.92</v>
      </c>
    </row>
    <row r="658" spans="1:51" ht="15.75">
      <c r="A658" s="6">
        <v>16565</v>
      </c>
      <c r="B658" s="6" t="s">
        <v>1431</v>
      </c>
      <c r="C658" s="6" t="str">
        <f t="shared" si="60"/>
        <v>Челябинский городской округ</v>
      </c>
      <c r="D658" s="6">
        <v>970</v>
      </c>
      <c r="E658" s="6" t="s">
        <v>1118</v>
      </c>
      <c r="F658" s="7">
        <v>1229331.6500000001</v>
      </c>
      <c r="G658" s="7">
        <f t="shared" si="61"/>
        <v>1212257.08</v>
      </c>
      <c r="H658" s="7"/>
      <c r="I658" s="7">
        <v>533104.80000000005</v>
      </c>
      <c r="J658" s="7">
        <v>181804.69</v>
      </c>
      <c r="K658" s="7"/>
      <c r="L658" s="7">
        <v>497347.59</v>
      </c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>
        <f t="shared" si="62"/>
        <v>0</v>
      </c>
      <c r="Y658" s="7">
        <f t="shared" si="63"/>
        <v>0</v>
      </c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>
        <f t="shared" si="64"/>
        <v>17074.57</v>
      </c>
      <c r="AM658" s="7">
        <f t="shared" si="65"/>
        <v>17074.57</v>
      </c>
      <c r="AN658" s="7"/>
      <c r="AO658" s="7">
        <v>9126</v>
      </c>
      <c r="AP658" s="7">
        <v>3112</v>
      </c>
      <c r="AQ658" s="7"/>
      <c r="AR658" s="7">
        <v>4836.57</v>
      </c>
      <c r="AS658" s="7"/>
      <c r="AT658" s="7"/>
      <c r="AU658" s="7"/>
      <c r="AV658" s="7"/>
      <c r="AW658" s="7"/>
      <c r="AX658" s="7"/>
      <c r="AY658" s="7"/>
    </row>
    <row r="659" spans="1:51" ht="15.75">
      <c r="A659" s="6">
        <v>16571</v>
      </c>
      <c r="B659" s="6" t="s">
        <v>1431</v>
      </c>
      <c r="C659" s="6" t="str">
        <f t="shared" si="60"/>
        <v>Челябинский городской округ</v>
      </c>
      <c r="D659" s="6">
        <v>971</v>
      </c>
      <c r="E659" s="6" t="s">
        <v>1119</v>
      </c>
      <c r="F659" s="7">
        <v>22648.880000000001</v>
      </c>
      <c r="G659" s="7">
        <f t="shared" si="61"/>
        <v>0</v>
      </c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>
        <f t="shared" si="62"/>
        <v>22648.880000000001</v>
      </c>
      <c r="Y659" s="7">
        <f t="shared" si="63"/>
        <v>22648.880000000001</v>
      </c>
      <c r="Z659" s="7"/>
      <c r="AA659" s="7"/>
      <c r="AB659" s="7"/>
      <c r="AC659" s="7"/>
      <c r="AD659" s="7"/>
      <c r="AE659" s="7">
        <v>22648.880000000001</v>
      </c>
      <c r="AF659" s="7"/>
      <c r="AG659" s="7"/>
      <c r="AH659" s="7"/>
      <c r="AI659" s="7"/>
      <c r="AJ659" s="7"/>
      <c r="AK659" s="7"/>
      <c r="AL659" s="7">
        <f t="shared" si="64"/>
        <v>0</v>
      </c>
      <c r="AM659" s="7">
        <f t="shared" si="65"/>
        <v>0</v>
      </c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</row>
    <row r="660" spans="1:51" ht="15.75">
      <c r="A660" s="6">
        <v>16583</v>
      </c>
      <c r="B660" s="6" t="s">
        <v>1431</v>
      </c>
      <c r="C660" s="6" t="str">
        <f t="shared" si="60"/>
        <v>Челябинский городской округ</v>
      </c>
      <c r="D660" s="6">
        <v>972</v>
      </c>
      <c r="E660" s="6" t="s">
        <v>1120</v>
      </c>
      <c r="F660" s="7">
        <v>927097.67</v>
      </c>
      <c r="G660" s="7">
        <f t="shared" si="61"/>
        <v>0</v>
      </c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>
        <v>392553</v>
      </c>
      <c r="W660" s="7">
        <v>476404</v>
      </c>
      <c r="X660" s="7">
        <f t="shared" si="62"/>
        <v>39545</v>
      </c>
      <c r="Y660" s="7">
        <f t="shared" si="63"/>
        <v>39545</v>
      </c>
      <c r="Z660" s="7"/>
      <c r="AA660" s="7"/>
      <c r="AB660" s="7"/>
      <c r="AC660" s="7"/>
      <c r="AD660" s="7"/>
      <c r="AE660" s="7">
        <v>39545</v>
      </c>
      <c r="AF660" s="7"/>
      <c r="AG660" s="7"/>
      <c r="AH660" s="7"/>
      <c r="AI660" s="7"/>
      <c r="AJ660" s="7"/>
      <c r="AK660" s="7"/>
      <c r="AL660" s="7">
        <f t="shared" si="64"/>
        <v>18595.669999999998</v>
      </c>
      <c r="AM660" s="7">
        <f t="shared" si="65"/>
        <v>0</v>
      </c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>
        <v>8400.6299999999992</v>
      </c>
      <c r="AY660" s="7">
        <v>10195.040000000001</v>
      </c>
    </row>
    <row r="661" spans="1:51" ht="15.75">
      <c r="A661" s="6">
        <v>16642</v>
      </c>
      <c r="B661" s="6" t="s">
        <v>1431</v>
      </c>
      <c r="C661" s="6" t="str">
        <f t="shared" si="60"/>
        <v>Челябинский городской округ</v>
      </c>
      <c r="D661" s="6">
        <v>973</v>
      </c>
      <c r="E661" s="6" t="s">
        <v>1121</v>
      </c>
      <c r="F661" s="7">
        <v>40211.26</v>
      </c>
      <c r="G661" s="7">
        <f t="shared" si="61"/>
        <v>0</v>
      </c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>
        <f t="shared" si="62"/>
        <v>40211.26</v>
      </c>
      <c r="Y661" s="7">
        <f t="shared" si="63"/>
        <v>40211.26</v>
      </c>
      <c r="Z661" s="7"/>
      <c r="AA661" s="7"/>
      <c r="AB661" s="7"/>
      <c r="AC661" s="7"/>
      <c r="AD661" s="7"/>
      <c r="AE661" s="7">
        <v>40211.26</v>
      </c>
      <c r="AF661" s="7"/>
      <c r="AG661" s="7"/>
      <c r="AH661" s="7"/>
      <c r="AI661" s="7"/>
      <c r="AJ661" s="7"/>
      <c r="AK661" s="7"/>
      <c r="AL661" s="7">
        <f t="shared" si="64"/>
        <v>0</v>
      </c>
      <c r="AM661" s="7">
        <f t="shared" si="65"/>
        <v>0</v>
      </c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</row>
    <row r="662" spans="1:51" ht="15.75">
      <c r="A662" s="6">
        <v>16646</v>
      </c>
      <c r="B662" s="6" t="s">
        <v>1431</v>
      </c>
      <c r="C662" s="6" t="str">
        <f t="shared" si="60"/>
        <v>Челябинский городской округ</v>
      </c>
      <c r="D662" s="6">
        <v>974</v>
      </c>
      <c r="E662" s="6" t="s">
        <v>1122</v>
      </c>
      <c r="F662" s="7">
        <v>725622.33</v>
      </c>
      <c r="G662" s="7">
        <f t="shared" si="61"/>
        <v>429069.24</v>
      </c>
      <c r="H662" s="7"/>
      <c r="I662" s="7"/>
      <c r="J662" s="7"/>
      <c r="K662" s="7"/>
      <c r="L662" s="7">
        <v>429069.24</v>
      </c>
      <c r="M662" s="7"/>
      <c r="N662" s="7"/>
      <c r="O662" s="7"/>
      <c r="P662" s="7">
        <v>612.07037037037003</v>
      </c>
      <c r="Q662" s="7">
        <v>163387.51999999999</v>
      </c>
      <c r="R662" s="7"/>
      <c r="S662" s="7"/>
      <c r="T662" s="7"/>
      <c r="U662" s="7"/>
      <c r="V662" s="7"/>
      <c r="W662" s="7"/>
      <c r="X662" s="7">
        <f t="shared" si="62"/>
        <v>120487</v>
      </c>
      <c r="Y662" s="7">
        <f t="shared" si="63"/>
        <v>43551</v>
      </c>
      <c r="Z662" s="7"/>
      <c r="AA662" s="7"/>
      <c r="AB662" s="7"/>
      <c r="AC662" s="7"/>
      <c r="AD662" s="7">
        <v>28093</v>
      </c>
      <c r="AE662" s="7">
        <v>15458</v>
      </c>
      <c r="AF662" s="7"/>
      <c r="AG662" s="7">
        <v>8686</v>
      </c>
      <c r="AH662" s="7">
        <v>50592</v>
      </c>
      <c r="AI662" s="7">
        <v>17658</v>
      </c>
      <c r="AJ662" s="7"/>
      <c r="AK662" s="7"/>
      <c r="AL662" s="7">
        <f t="shared" si="64"/>
        <v>12678.57</v>
      </c>
      <c r="AM662" s="7">
        <f t="shared" si="65"/>
        <v>9182.08</v>
      </c>
      <c r="AN662" s="7"/>
      <c r="AO662" s="7"/>
      <c r="AP662" s="7"/>
      <c r="AQ662" s="7"/>
      <c r="AR662" s="7">
        <v>9182.08</v>
      </c>
      <c r="AS662" s="7"/>
      <c r="AT662" s="7"/>
      <c r="AU662" s="7">
        <v>3496.49</v>
      </c>
      <c r="AV662" s="7"/>
      <c r="AW662" s="7"/>
      <c r="AX662" s="7"/>
      <c r="AY662" s="7"/>
    </row>
    <row r="663" spans="1:51" ht="15.75">
      <c r="A663" s="6">
        <v>16651</v>
      </c>
      <c r="B663" s="6" t="s">
        <v>1431</v>
      </c>
      <c r="C663" s="6" t="str">
        <f t="shared" si="60"/>
        <v>Челябинский городской округ</v>
      </c>
      <c r="D663" s="6">
        <v>975</v>
      </c>
      <c r="E663" s="6" t="s">
        <v>1123</v>
      </c>
      <c r="F663" s="7">
        <v>7623508.5699999994</v>
      </c>
      <c r="G663" s="7">
        <f t="shared" si="61"/>
        <v>0</v>
      </c>
      <c r="H663" s="7"/>
      <c r="I663" s="7"/>
      <c r="J663" s="7"/>
      <c r="K663" s="7"/>
      <c r="L663" s="7"/>
      <c r="M663" s="7"/>
      <c r="N663" s="7">
        <v>1328.6987730061401</v>
      </c>
      <c r="O663" s="7">
        <v>3503948.82</v>
      </c>
      <c r="P663" s="7"/>
      <c r="Q663" s="7"/>
      <c r="R663" s="7">
        <v>1990</v>
      </c>
      <c r="S663" s="7">
        <v>3271179.96</v>
      </c>
      <c r="T663" s="7">
        <v>97</v>
      </c>
      <c r="U663" s="7">
        <v>323531.46999999997</v>
      </c>
      <c r="V663" s="7"/>
      <c r="W663" s="7"/>
      <c r="X663" s="7">
        <f t="shared" si="62"/>
        <v>372937</v>
      </c>
      <c r="Y663" s="7">
        <f t="shared" si="63"/>
        <v>29208</v>
      </c>
      <c r="Z663" s="7"/>
      <c r="AA663" s="7"/>
      <c r="AB663" s="7"/>
      <c r="AC663" s="7"/>
      <c r="AD663" s="7"/>
      <c r="AE663" s="7">
        <v>29208</v>
      </c>
      <c r="AF663" s="7">
        <v>186242</v>
      </c>
      <c r="AG663" s="7">
        <v>8217</v>
      </c>
      <c r="AH663" s="7">
        <v>103664</v>
      </c>
      <c r="AI663" s="7">
        <v>15317</v>
      </c>
      <c r="AJ663" s="7"/>
      <c r="AK663" s="7">
        <v>30289</v>
      </c>
      <c r="AL663" s="7">
        <f t="shared" si="64"/>
        <v>151911.32</v>
      </c>
      <c r="AM663" s="7">
        <f t="shared" si="65"/>
        <v>0</v>
      </c>
      <c r="AN663" s="7"/>
      <c r="AO663" s="7"/>
      <c r="AP663" s="7"/>
      <c r="AQ663" s="7"/>
      <c r="AR663" s="7"/>
      <c r="AS663" s="7"/>
      <c r="AT663" s="7">
        <v>74984.5</v>
      </c>
      <c r="AU663" s="7"/>
      <c r="AV663" s="7">
        <v>70003.25</v>
      </c>
      <c r="AW663" s="7">
        <v>6923.57</v>
      </c>
      <c r="AX663" s="7"/>
      <c r="AY663" s="7"/>
    </row>
    <row r="664" spans="1:51" ht="15.75">
      <c r="A664" s="6">
        <v>16657</v>
      </c>
      <c r="B664" s="6" t="s">
        <v>1431</v>
      </c>
      <c r="C664" s="6" t="str">
        <f t="shared" si="60"/>
        <v>Челябинский городской округ</v>
      </c>
      <c r="D664" s="6">
        <v>976</v>
      </c>
      <c r="E664" s="6" t="s">
        <v>1124</v>
      </c>
      <c r="F664" s="7">
        <v>34187.46</v>
      </c>
      <c r="G664" s="7">
        <f t="shared" si="61"/>
        <v>0</v>
      </c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>
        <f t="shared" si="62"/>
        <v>34187.46</v>
      </c>
      <c r="Y664" s="7">
        <f t="shared" si="63"/>
        <v>34187.46</v>
      </c>
      <c r="Z664" s="7"/>
      <c r="AA664" s="7"/>
      <c r="AB664" s="7"/>
      <c r="AC664" s="7"/>
      <c r="AD664" s="7"/>
      <c r="AE664" s="7">
        <v>34187.46</v>
      </c>
      <c r="AF664" s="7"/>
      <c r="AG664" s="7"/>
      <c r="AH664" s="7"/>
      <c r="AI664" s="7"/>
      <c r="AJ664" s="7"/>
      <c r="AK664" s="7"/>
      <c r="AL664" s="7">
        <f t="shared" si="64"/>
        <v>0</v>
      </c>
      <c r="AM664" s="7">
        <f t="shared" si="65"/>
        <v>0</v>
      </c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</row>
    <row r="665" spans="1:51" ht="15.75">
      <c r="A665" s="6">
        <v>16662</v>
      </c>
      <c r="B665" s="6" t="s">
        <v>1431</v>
      </c>
      <c r="C665" s="6" t="str">
        <f t="shared" si="60"/>
        <v>Челябинский городской округ</v>
      </c>
      <c r="D665" s="6">
        <v>977</v>
      </c>
      <c r="E665" s="6" t="s">
        <v>1125</v>
      </c>
      <c r="F665" s="7">
        <v>53106</v>
      </c>
      <c r="G665" s="7">
        <f t="shared" si="61"/>
        <v>0</v>
      </c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>
        <f t="shared" si="62"/>
        <v>53106</v>
      </c>
      <c r="Y665" s="7">
        <f t="shared" si="63"/>
        <v>53106</v>
      </c>
      <c r="Z665" s="7"/>
      <c r="AA665" s="7"/>
      <c r="AB665" s="7"/>
      <c r="AC665" s="7"/>
      <c r="AD665" s="7"/>
      <c r="AE665" s="7">
        <v>53106</v>
      </c>
      <c r="AF665" s="7"/>
      <c r="AG665" s="7"/>
      <c r="AH665" s="7"/>
      <c r="AI665" s="7"/>
      <c r="AJ665" s="7"/>
      <c r="AK665" s="7"/>
      <c r="AL665" s="7">
        <f t="shared" si="64"/>
        <v>0</v>
      </c>
      <c r="AM665" s="7">
        <f t="shared" si="65"/>
        <v>0</v>
      </c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</row>
    <row r="666" spans="1:51" ht="15.75">
      <c r="A666" s="6">
        <v>16663</v>
      </c>
      <c r="B666" s="6" t="s">
        <v>1431</v>
      </c>
      <c r="C666" s="6" t="str">
        <f t="shared" si="60"/>
        <v>Челябинский городской округ</v>
      </c>
      <c r="D666" s="6">
        <v>978</v>
      </c>
      <c r="E666" s="6" t="s">
        <v>1126</v>
      </c>
      <c r="F666" s="7">
        <v>963265.31</v>
      </c>
      <c r="G666" s="7">
        <f t="shared" si="61"/>
        <v>0</v>
      </c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>
        <f t="shared" si="62"/>
        <v>963265.31</v>
      </c>
      <c r="Y666" s="7">
        <f t="shared" si="63"/>
        <v>0</v>
      </c>
      <c r="Z666" s="7"/>
      <c r="AA666" s="7"/>
      <c r="AB666" s="7"/>
      <c r="AC666" s="7"/>
      <c r="AD666" s="7"/>
      <c r="AE666" s="7"/>
      <c r="AF666" s="7">
        <v>343609.19</v>
      </c>
      <c r="AG666" s="7"/>
      <c r="AH666" s="7">
        <v>619656.12</v>
      </c>
      <c r="AI666" s="7"/>
      <c r="AJ666" s="7"/>
      <c r="AK666" s="7"/>
      <c r="AL666" s="7">
        <f t="shared" si="64"/>
        <v>0</v>
      </c>
      <c r="AM666" s="7">
        <f t="shared" si="65"/>
        <v>0</v>
      </c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</row>
    <row r="667" spans="1:51" ht="15.75">
      <c r="A667" s="6">
        <v>16666</v>
      </c>
      <c r="B667" s="6" t="s">
        <v>1431</v>
      </c>
      <c r="C667" s="6" t="str">
        <f t="shared" si="60"/>
        <v>Челябинский городской округ</v>
      </c>
      <c r="D667" s="6">
        <v>979</v>
      </c>
      <c r="E667" s="6" t="s">
        <v>1127</v>
      </c>
      <c r="F667" s="7">
        <v>1104173.06</v>
      </c>
      <c r="G667" s="7">
        <f t="shared" si="61"/>
        <v>0</v>
      </c>
      <c r="H667" s="7"/>
      <c r="I667" s="7"/>
      <c r="J667" s="7"/>
      <c r="K667" s="7"/>
      <c r="L667" s="7"/>
      <c r="M667" s="7"/>
      <c r="N667" s="7">
        <v>360</v>
      </c>
      <c r="O667" s="7">
        <v>1061787.6000000001</v>
      </c>
      <c r="P667" s="7"/>
      <c r="Q667" s="7"/>
      <c r="R667" s="7"/>
      <c r="S667" s="7"/>
      <c r="T667" s="7"/>
      <c r="U667" s="7"/>
      <c r="V667" s="7"/>
      <c r="W667" s="7"/>
      <c r="X667" s="7">
        <f t="shared" si="62"/>
        <v>27740.530000000002</v>
      </c>
      <c r="Y667" s="7">
        <f t="shared" si="63"/>
        <v>0</v>
      </c>
      <c r="Z667" s="7"/>
      <c r="AA667" s="7"/>
      <c r="AB667" s="7"/>
      <c r="AC667" s="7"/>
      <c r="AD667" s="7"/>
      <c r="AE667" s="7"/>
      <c r="AF667" s="7">
        <v>21729.06</v>
      </c>
      <c r="AG667" s="7"/>
      <c r="AH667" s="7">
        <v>6011.47</v>
      </c>
      <c r="AI667" s="7"/>
      <c r="AJ667" s="7"/>
      <c r="AK667" s="7"/>
      <c r="AL667" s="7">
        <f t="shared" si="64"/>
        <v>14644.93</v>
      </c>
      <c r="AM667" s="7">
        <f t="shared" si="65"/>
        <v>0</v>
      </c>
      <c r="AN667" s="7"/>
      <c r="AO667" s="7"/>
      <c r="AP667" s="7"/>
      <c r="AQ667" s="7"/>
      <c r="AR667" s="7"/>
      <c r="AS667" s="7"/>
      <c r="AT667" s="7">
        <v>14644.93</v>
      </c>
      <c r="AU667" s="7"/>
      <c r="AV667" s="7"/>
      <c r="AW667" s="7"/>
      <c r="AX667" s="7"/>
      <c r="AY667" s="7"/>
    </row>
    <row r="668" spans="1:51" ht="15.75">
      <c r="A668" s="6">
        <v>16669</v>
      </c>
      <c r="B668" s="6" t="s">
        <v>1431</v>
      </c>
      <c r="C668" s="6" t="str">
        <f t="shared" si="60"/>
        <v>Челябинский городской округ</v>
      </c>
      <c r="D668" s="6">
        <v>980</v>
      </c>
      <c r="E668" s="6" t="s">
        <v>1128</v>
      </c>
      <c r="F668" s="7">
        <v>3929280.05</v>
      </c>
      <c r="G668" s="7">
        <f t="shared" si="61"/>
        <v>3810259.61</v>
      </c>
      <c r="H668" s="7"/>
      <c r="I668" s="7"/>
      <c r="J668" s="7"/>
      <c r="K668" s="7">
        <v>3810259.61</v>
      </c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>
        <f t="shared" si="62"/>
        <v>53865</v>
      </c>
      <c r="Y668" s="7">
        <f t="shared" si="63"/>
        <v>53865</v>
      </c>
      <c r="Z668" s="7"/>
      <c r="AA668" s="7"/>
      <c r="AB668" s="7"/>
      <c r="AC668" s="7"/>
      <c r="AD668" s="7"/>
      <c r="AE668" s="7">
        <v>53865</v>
      </c>
      <c r="AF668" s="7"/>
      <c r="AG668" s="7"/>
      <c r="AH668" s="7"/>
      <c r="AI668" s="7"/>
      <c r="AJ668" s="7"/>
      <c r="AK668" s="7"/>
      <c r="AL668" s="7">
        <f t="shared" si="64"/>
        <v>65155.44</v>
      </c>
      <c r="AM668" s="7">
        <f t="shared" si="65"/>
        <v>65155.44</v>
      </c>
      <c r="AN668" s="7"/>
      <c r="AO668" s="7"/>
      <c r="AP668" s="7"/>
      <c r="AQ668" s="7">
        <v>65155.44</v>
      </c>
      <c r="AR668" s="7"/>
      <c r="AS668" s="7"/>
      <c r="AT668" s="7"/>
      <c r="AU668" s="7"/>
      <c r="AV668" s="7"/>
      <c r="AW668" s="7"/>
      <c r="AX668" s="7"/>
      <c r="AY668" s="7"/>
    </row>
    <row r="669" spans="1:51" ht="15.75">
      <c r="A669" s="6">
        <v>16670</v>
      </c>
      <c r="B669" s="6" t="s">
        <v>1431</v>
      </c>
      <c r="C669" s="6" t="str">
        <f t="shared" si="60"/>
        <v>Челябинский городской округ</v>
      </c>
      <c r="D669" s="6">
        <v>981</v>
      </c>
      <c r="E669" s="6" t="s">
        <v>1129</v>
      </c>
      <c r="F669" s="7">
        <v>1335078.52</v>
      </c>
      <c r="G669" s="7">
        <f t="shared" si="61"/>
        <v>0</v>
      </c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>
        <f t="shared" si="62"/>
        <v>1335078.52</v>
      </c>
      <c r="Y669" s="7">
        <f t="shared" si="63"/>
        <v>0</v>
      </c>
      <c r="Z669" s="7"/>
      <c r="AA669" s="7"/>
      <c r="AB669" s="7"/>
      <c r="AC669" s="7"/>
      <c r="AD669" s="7"/>
      <c r="AE669" s="7"/>
      <c r="AF669" s="7">
        <v>728888.22</v>
      </c>
      <c r="AG669" s="7"/>
      <c r="AH669" s="7">
        <v>606190.30000000005</v>
      </c>
      <c r="AI669" s="7"/>
      <c r="AJ669" s="7"/>
      <c r="AK669" s="7"/>
      <c r="AL669" s="7">
        <f t="shared" si="64"/>
        <v>0</v>
      </c>
      <c r="AM669" s="7">
        <f t="shared" si="65"/>
        <v>0</v>
      </c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</row>
    <row r="670" spans="1:51" ht="15.75">
      <c r="A670" s="6">
        <v>16712</v>
      </c>
      <c r="B670" s="6" t="s">
        <v>1431</v>
      </c>
      <c r="C670" s="6" t="str">
        <f t="shared" si="60"/>
        <v>Челябинский городской округ</v>
      </c>
      <c r="D670" s="6">
        <v>982</v>
      </c>
      <c r="E670" s="6" t="s">
        <v>1130</v>
      </c>
      <c r="F670" s="7">
        <v>4847450.7</v>
      </c>
      <c r="G670" s="7">
        <f t="shared" si="61"/>
        <v>0</v>
      </c>
      <c r="H670" s="7"/>
      <c r="I670" s="7"/>
      <c r="J670" s="7"/>
      <c r="K670" s="7"/>
      <c r="L670" s="7"/>
      <c r="M670" s="7"/>
      <c r="N670" s="7">
        <v>1964</v>
      </c>
      <c r="O670" s="7">
        <v>4801933.9800000004</v>
      </c>
      <c r="P670" s="7"/>
      <c r="Q670" s="7"/>
      <c r="R670" s="7"/>
      <c r="S670" s="7"/>
      <c r="T670" s="7"/>
      <c r="U670" s="7"/>
      <c r="V670" s="7"/>
      <c r="W670" s="7"/>
      <c r="X670" s="7">
        <f t="shared" si="62"/>
        <v>0</v>
      </c>
      <c r="Y670" s="7">
        <f t="shared" si="63"/>
        <v>0</v>
      </c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>
        <f t="shared" si="64"/>
        <v>45516.72</v>
      </c>
      <c r="AM670" s="7">
        <f t="shared" si="65"/>
        <v>0</v>
      </c>
      <c r="AN670" s="7"/>
      <c r="AO670" s="7"/>
      <c r="AP670" s="7"/>
      <c r="AQ670" s="7"/>
      <c r="AR670" s="7"/>
      <c r="AS670" s="7"/>
      <c r="AT670" s="7">
        <v>45516.72</v>
      </c>
      <c r="AU670" s="7"/>
      <c r="AV670" s="7"/>
      <c r="AW670" s="7"/>
      <c r="AX670" s="7"/>
      <c r="AY670" s="7"/>
    </row>
    <row r="671" spans="1:51" ht="15.75">
      <c r="A671" s="6">
        <v>16730</v>
      </c>
      <c r="B671" s="6" t="s">
        <v>1431</v>
      </c>
      <c r="C671" s="6" t="str">
        <f t="shared" si="60"/>
        <v>Челябинский городской округ</v>
      </c>
      <c r="D671" s="6">
        <v>983</v>
      </c>
      <c r="E671" s="6" t="s">
        <v>1131</v>
      </c>
      <c r="F671" s="7">
        <v>203798.94</v>
      </c>
      <c r="G671" s="7">
        <f t="shared" si="61"/>
        <v>199529.02</v>
      </c>
      <c r="H671" s="7">
        <v>199529.02</v>
      </c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>
        <f t="shared" si="62"/>
        <v>0</v>
      </c>
      <c r="Y671" s="7">
        <f t="shared" si="63"/>
        <v>0</v>
      </c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>
        <f t="shared" si="64"/>
        <v>4269.92</v>
      </c>
      <c r="AM671" s="7">
        <f t="shared" si="65"/>
        <v>4269.92</v>
      </c>
      <c r="AN671" s="7">
        <v>4269.92</v>
      </c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</row>
    <row r="672" spans="1:51" ht="15.75">
      <c r="A672" s="6">
        <v>16754</v>
      </c>
      <c r="B672" s="6" t="s">
        <v>1431</v>
      </c>
      <c r="C672" s="6" t="str">
        <f t="shared" si="60"/>
        <v>Челябинский городской округ</v>
      </c>
      <c r="D672" s="6">
        <v>984</v>
      </c>
      <c r="E672" s="6" t="s">
        <v>1132</v>
      </c>
      <c r="F672" s="7">
        <v>1913289.07</v>
      </c>
      <c r="G672" s="7">
        <f t="shared" si="61"/>
        <v>0</v>
      </c>
      <c r="H672" s="7"/>
      <c r="I672" s="7"/>
      <c r="J672" s="7"/>
      <c r="K672" s="7"/>
      <c r="L672" s="7"/>
      <c r="M672" s="7"/>
      <c r="N672" s="7">
        <v>673</v>
      </c>
      <c r="O672" s="7">
        <v>1897691.95</v>
      </c>
      <c r="P672" s="7"/>
      <c r="Q672" s="7"/>
      <c r="R672" s="7"/>
      <c r="S672" s="7"/>
      <c r="T672" s="7"/>
      <c r="U672" s="7"/>
      <c r="V672" s="7"/>
      <c r="W672" s="7"/>
      <c r="X672" s="7">
        <f t="shared" si="62"/>
        <v>0</v>
      </c>
      <c r="Y672" s="7">
        <f t="shared" si="63"/>
        <v>0</v>
      </c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>
        <f t="shared" si="64"/>
        <v>15597.12</v>
      </c>
      <c r="AM672" s="7">
        <f t="shared" si="65"/>
        <v>0</v>
      </c>
      <c r="AN672" s="7"/>
      <c r="AO672" s="7"/>
      <c r="AP672" s="7"/>
      <c r="AQ672" s="7"/>
      <c r="AR672" s="7"/>
      <c r="AS672" s="7"/>
      <c r="AT672" s="7">
        <v>15597.12</v>
      </c>
      <c r="AU672" s="7"/>
      <c r="AV672" s="7"/>
      <c r="AW672" s="7"/>
      <c r="AX672" s="7"/>
      <c r="AY672" s="7"/>
    </row>
    <row r="673" spans="1:51" ht="15.75">
      <c r="A673" s="6">
        <v>16799</v>
      </c>
      <c r="B673" s="6" t="s">
        <v>1431</v>
      </c>
      <c r="C673" s="6" t="str">
        <f t="shared" si="60"/>
        <v>Челябинский городской округ</v>
      </c>
      <c r="D673" s="6">
        <v>985</v>
      </c>
      <c r="E673" s="6" t="s">
        <v>1133</v>
      </c>
      <c r="F673" s="7">
        <v>2544414.27</v>
      </c>
      <c r="G673" s="7">
        <f t="shared" si="61"/>
        <v>0</v>
      </c>
      <c r="H673" s="7"/>
      <c r="I673" s="7"/>
      <c r="J673" s="7"/>
      <c r="K673" s="7"/>
      <c r="L673" s="7"/>
      <c r="M673" s="7"/>
      <c r="N673" s="7">
        <v>750</v>
      </c>
      <c r="O673" s="7">
        <v>2443440.16</v>
      </c>
      <c r="P673" s="7"/>
      <c r="Q673" s="7"/>
      <c r="R673" s="7"/>
      <c r="S673" s="7"/>
      <c r="T673" s="7"/>
      <c r="U673" s="7"/>
      <c r="V673" s="7"/>
      <c r="W673" s="7"/>
      <c r="X673" s="7">
        <f t="shared" si="62"/>
        <v>60782.97</v>
      </c>
      <c r="Y673" s="7">
        <f t="shared" si="63"/>
        <v>0</v>
      </c>
      <c r="Z673" s="7"/>
      <c r="AA673" s="7"/>
      <c r="AB673" s="7"/>
      <c r="AC673" s="7"/>
      <c r="AD673" s="7"/>
      <c r="AE673" s="7"/>
      <c r="AF673" s="7">
        <v>46518.15</v>
      </c>
      <c r="AG673" s="7"/>
      <c r="AH673" s="7">
        <v>14264.82</v>
      </c>
      <c r="AI673" s="7"/>
      <c r="AJ673" s="7"/>
      <c r="AK673" s="7"/>
      <c r="AL673" s="7">
        <f t="shared" si="64"/>
        <v>40191.14</v>
      </c>
      <c r="AM673" s="7">
        <f t="shared" si="65"/>
        <v>0</v>
      </c>
      <c r="AN673" s="7"/>
      <c r="AO673" s="7"/>
      <c r="AP673" s="7"/>
      <c r="AQ673" s="7"/>
      <c r="AR673" s="7"/>
      <c r="AS673" s="7"/>
      <c r="AT673" s="7">
        <v>40191.14</v>
      </c>
      <c r="AU673" s="7"/>
      <c r="AV673" s="7"/>
      <c r="AW673" s="7"/>
      <c r="AX673" s="7"/>
      <c r="AY673" s="7"/>
    </row>
    <row r="674" spans="1:51" ht="15.75">
      <c r="A674" s="6">
        <v>16836</v>
      </c>
      <c r="B674" s="6" t="s">
        <v>1431</v>
      </c>
      <c r="C674" s="6" t="str">
        <f t="shared" si="60"/>
        <v>Челябинский городской округ</v>
      </c>
      <c r="D674" s="6">
        <v>986</v>
      </c>
      <c r="E674" s="6" t="s">
        <v>1134</v>
      </c>
      <c r="F674" s="7">
        <v>43365.51</v>
      </c>
      <c r="G674" s="7">
        <f t="shared" si="61"/>
        <v>0</v>
      </c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>
        <f t="shared" si="62"/>
        <v>43365.51</v>
      </c>
      <c r="Y674" s="7">
        <f t="shared" si="63"/>
        <v>43365.51</v>
      </c>
      <c r="Z674" s="7"/>
      <c r="AA674" s="7"/>
      <c r="AB674" s="7"/>
      <c r="AC674" s="7"/>
      <c r="AD674" s="7"/>
      <c r="AE674" s="7">
        <v>43365.51</v>
      </c>
      <c r="AF674" s="7"/>
      <c r="AG674" s="7"/>
      <c r="AH674" s="7"/>
      <c r="AI674" s="7"/>
      <c r="AJ674" s="7"/>
      <c r="AK674" s="7"/>
      <c r="AL674" s="7">
        <f t="shared" si="64"/>
        <v>0</v>
      </c>
      <c r="AM674" s="7">
        <f t="shared" si="65"/>
        <v>0</v>
      </c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</row>
    <row r="675" spans="1:51" ht="15.75">
      <c r="A675" s="6">
        <v>16844</v>
      </c>
      <c r="B675" s="6" t="s">
        <v>1431</v>
      </c>
      <c r="C675" s="6" t="str">
        <f t="shared" si="60"/>
        <v>Челябинский городской округ</v>
      </c>
      <c r="D675" s="6">
        <v>987</v>
      </c>
      <c r="E675" s="6" t="s">
        <v>1135</v>
      </c>
      <c r="F675" s="7">
        <v>14397</v>
      </c>
      <c r="G675" s="7">
        <f t="shared" si="61"/>
        <v>0</v>
      </c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>
        <f t="shared" si="62"/>
        <v>14397</v>
      </c>
      <c r="Y675" s="7">
        <f t="shared" si="63"/>
        <v>14397</v>
      </c>
      <c r="Z675" s="7"/>
      <c r="AA675" s="7"/>
      <c r="AB675" s="7"/>
      <c r="AC675" s="7"/>
      <c r="AD675" s="7"/>
      <c r="AE675" s="7">
        <v>14397</v>
      </c>
      <c r="AF675" s="7"/>
      <c r="AG675" s="7"/>
      <c r="AH675" s="7"/>
      <c r="AI675" s="7"/>
      <c r="AJ675" s="7"/>
      <c r="AK675" s="7"/>
      <c r="AL675" s="7">
        <f t="shared" si="64"/>
        <v>0</v>
      </c>
      <c r="AM675" s="7">
        <f t="shared" si="65"/>
        <v>0</v>
      </c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</row>
    <row r="676" spans="1:51" ht="15.75">
      <c r="A676" s="6">
        <v>16853</v>
      </c>
      <c r="B676" s="6" t="s">
        <v>1431</v>
      </c>
      <c r="C676" s="6" t="str">
        <f t="shared" si="60"/>
        <v>Челябинский городской округ</v>
      </c>
      <c r="D676" s="6">
        <v>988</v>
      </c>
      <c r="E676" s="6" t="s">
        <v>1136</v>
      </c>
      <c r="F676" s="7">
        <v>5366873.37</v>
      </c>
      <c r="G676" s="7">
        <f t="shared" si="61"/>
        <v>0</v>
      </c>
      <c r="H676" s="7"/>
      <c r="I676" s="7"/>
      <c r="J676" s="7"/>
      <c r="K676" s="7"/>
      <c r="L676" s="7"/>
      <c r="M676" s="7"/>
      <c r="N676" s="7">
        <v>2248.61</v>
      </c>
      <c r="O676" s="7">
        <v>3288231.86</v>
      </c>
      <c r="P676" s="7"/>
      <c r="Q676" s="7"/>
      <c r="R676" s="7"/>
      <c r="S676" s="7"/>
      <c r="T676" s="7">
        <v>138</v>
      </c>
      <c r="U676" s="7">
        <v>646096.21</v>
      </c>
      <c r="V676" s="7"/>
      <c r="W676" s="7"/>
      <c r="X676" s="7">
        <f t="shared" si="62"/>
        <v>1419547.2</v>
      </c>
      <c r="Y676" s="7">
        <f t="shared" si="63"/>
        <v>0</v>
      </c>
      <c r="Z676" s="7"/>
      <c r="AA676" s="7"/>
      <c r="AB676" s="7"/>
      <c r="AC676" s="7"/>
      <c r="AD676" s="7"/>
      <c r="AE676" s="7"/>
      <c r="AF676" s="7">
        <v>525879.67000000004</v>
      </c>
      <c r="AG676" s="7"/>
      <c r="AH676" s="7">
        <v>726014.38</v>
      </c>
      <c r="AI676" s="7">
        <v>167653.15</v>
      </c>
      <c r="AJ676" s="7"/>
      <c r="AK676" s="7"/>
      <c r="AL676" s="7">
        <f t="shared" si="64"/>
        <v>12998.099999999999</v>
      </c>
      <c r="AM676" s="7">
        <f t="shared" si="65"/>
        <v>0</v>
      </c>
      <c r="AN676" s="7"/>
      <c r="AO676" s="7"/>
      <c r="AP676" s="7"/>
      <c r="AQ676" s="7"/>
      <c r="AR676" s="7"/>
      <c r="AS676" s="7"/>
      <c r="AT676" s="7">
        <v>10043.81</v>
      </c>
      <c r="AU676" s="7"/>
      <c r="AV676" s="7"/>
      <c r="AW676" s="7">
        <v>2954.29</v>
      </c>
      <c r="AX676" s="7"/>
      <c r="AY676" s="7"/>
    </row>
    <row r="677" spans="1:51" ht="15.75">
      <c r="A677" s="6">
        <v>16870</v>
      </c>
      <c r="B677" s="6" t="s">
        <v>1431</v>
      </c>
      <c r="C677" s="6" t="str">
        <f t="shared" si="60"/>
        <v>Челябинский городской округ</v>
      </c>
      <c r="D677" s="6">
        <v>989</v>
      </c>
      <c r="E677" s="6" t="s">
        <v>1137</v>
      </c>
      <c r="F677" s="7">
        <v>2305178.8400000003</v>
      </c>
      <c r="G677" s="7">
        <f t="shared" si="61"/>
        <v>2159150</v>
      </c>
      <c r="H677" s="7">
        <v>2159150</v>
      </c>
      <c r="I677" s="7"/>
      <c r="J677" s="7"/>
      <c r="K677" s="7"/>
      <c r="L677" s="7"/>
      <c r="M677" s="7"/>
      <c r="N677" s="7"/>
      <c r="O677" s="7"/>
      <c r="P677" s="7">
        <v>30</v>
      </c>
      <c r="Q677" s="7">
        <v>107273</v>
      </c>
      <c r="R677" s="7"/>
      <c r="S677" s="7"/>
      <c r="T677" s="7"/>
      <c r="U677" s="7"/>
      <c r="V677" s="7"/>
      <c r="W677" s="7"/>
      <c r="X677" s="7">
        <f t="shared" si="62"/>
        <v>0</v>
      </c>
      <c r="Y677" s="7">
        <f t="shared" si="63"/>
        <v>0</v>
      </c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>
        <f t="shared" si="64"/>
        <v>38755.840000000004</v>
      </c>
      <c r="AM677" s="7">
        <f t="shared" si="65"/>
        <v>36921.47</v>
      </c>
      <c r="AN677" s="7">
        <v>36921.47</v>
      </c>
      <c r="AO677" s="7"/>
      <c r="AP677" s="7"/>
      <c r="AQ677" s="7"/>
      <c r="AR677" s="7"/>
      <c r="AS677" s="7"/>
      <c r="AT677" s="7"/>
      <c r="AU677" s="7">
        <v>1834.37</v>
      </c>
      <c r="AV677" s="7"/>
      <c r="AW677" s="7"/>
      <c r="AX677" s="7"/>
      <c r="AY677" s="7"/>
    </row>
    <row r="678" spans="1:51" ht="15.75">
      <c r="A678" s="6">
        <v>16873</v>
      </c>
      <c r="B678" s="6" t="s">
        <v>1431</v>
      </c>
      <c r="C678" s="6" t="str">
        <f t="shared" si="60"/>
        <v>Челябинский городской округ</v>
      </c>
      <c r="D678" s="6">
        <v>990</v>
      </c>
      <c r="E678" s="6" t="s">
        <v>1138</v>
      </c>
      <c r="F678" s="7">
        <v>5778412.3200000003</v>
      </c>
      <c r="G678" s="7">
        <f t="shared" si="61"/>
        <v>0</v>
      </c>
      <c r="H678" s="7"/>
      <c r="I678" s="7"/>
      <c r="J678" s="7"/>
      <c r="K678" s="7"/>
      <c r="L678" s="7"/>
      <c r="M678" s="7"/>
      <c r="N678" s="7">
        <v>910</v>
      </c>
      <c r="O678" s="7">
        <v>2097831.73</v>
      </c>
      <c r="P678" s="7"/>
      <c r="Q678" s="7"/>
      <c r="R678" s="7">
        <v>3984</v>
      </c>
      <c r="S678" s="7">
        <v>3563329.43</v>
      </c>
      <c r="T678" s="7"/>
      <c r="U678" s="7"/>
      <c r="V678" s="7"/>
      <c r="W678" s="7"/>
      <c r="X678" s="7">
        <f t="shared" si="62"/>
        <v>93241.099999999991</v>
      </c>
      <c r="Y678" s="7">
        <f t="shared" si="63"/>
        <v>0</v>
      </c>
      <c r="Z678" s="7"/>
      <c r="AA678" s="7"/>
      <c r="AB678" s="7"/>
      <c r="AC678" s="7"/>
      <c r="AD678" s="7"/>
      <c r="AE678" s="7"/>
      <c r="AF678" s="7">
        <v>72562.34</v>
      </c>
      <c r="AG678" s="7"/>
      <c r="AH678" s="7">
        <v>20678.759999999998</v>
      </c>
      <c r="AI678" s="7"/>
      <c r="AJ678" s="7"/>
      <c r="AK678" s="7"/>
      <c r="AL678" s="7">
        <f t="shared" si="64"/>
        <v>24010.059999999998</v>
      </c>
      <c r="AM678" s="7">
        <f t="shared" si="65"/>
        <v>0</v>
      </c>
      <c r="AN678" s="7"/>
      <c r="AO678" s="7"/>
      <c r="AP678" s="7"/>
      <c r="AQ678" s="7"/>
      <c r="AR678" s="7"/>
      <c r="AS678" s="7"/>
      <c r="AT678" s="7">
        <v>11276.73</v>
      </c>
      <c r="AU678" s="7"/>
      <c r="AV678" s="7">
        <v>12733.33</v>
      </c>
      <c r="AW678" s="7"/>
      <c r="AX678" s="7"/>
      <c r="AY678" s="7"/>
    </row>
    <row r="679" spans="1:51" ht="15.75">
      <c r="A679" s="6">
        <v>16875</v>
      </c>
      <c r="B679" s="6" t="s">
        <v>1431</v>
      </c>
      <c r="C679" s="6" t="str">
        <f t="shared" si="60"/>
        <v>Челябинский городской округ</v>
      </c>
      <c r="D679" s="6">
        <v>991</v>
      </c>
      <c r="E679" s="6" t="s">
        <v>1139</v>
      </c>
      <c r="F679" s="7">
        <v>1180246.2</v>
      </c>
      <c r="G679" s="7">
        <f t="shared" si="61"/>
        <v>0</v>
      </c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>
        <v>707845.36</v>
      </c>
      <c r="W679" s="7">
        <v>429553.34</v>
      </c>
      <c r="X679" s="7">
        <f t="shared" si="62"/>
        <v>23375.24</v>
      </c>
      <c r="Y679" s="7">
        <f t="shared" si="63"/>
        <v>23375.24</v>
      </c>
      <c r="Z679" s="7"/>
      <c r="AA679" s="7"/>
      <c r="AB679" s="7"/>
      <c r="AC679" s="7"/>
      <c r="AD679" s="7"/>
      <c r="AE679" s="7">
        <v>23375.24</v>
      </c>
      <c r="AF679" s="7"/>
      <c r="AG679" s="7"/>
      <c r="AH679" s="7"/>
      <c r="AI679" s="7"/>
      <c r="AJ679" s="7"/>
      <c r="AK679" s="7"/>
      <c r="AL679" s="7">
        <f t="shared" si="64"/>
        <v>19472.259999999998</v>
      </c>
      <c r="AM679" s="7">
        <f t="shared" si="65"/>
        <v>0</v>
      </c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>
        <v>12118.31</v>
      </c>
      <c r="AY679" s="7">
        <v>7353.95</v>
      </c>
    </row>
    <row r="680" spans="1:51" ht="15.75">
      <c r="A680" s="6">
        <v>16895</v>
      </c>
      <c r="B680" s="6" t="s">
        <v>1431</v>
      </c>
      <c r="C680" s="6" t="str">
        <f t="shared" si="60"/>
        <v>Челябинский городской округ</v>
      </c>
      <c r="D680" s="6">
        <v>992</v>
      </c>
      <c r="E680" s="6" t="s">
        <v>1140</v>
      </c>
      <c r="F680" s="7">
        <v>34649.17</v>
      </c>
      <c r="G680" s="7">
        <f t="shared" si="61"/>
        <v>0</v>
      </c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>
        <f t="shared" si="62"/>
        <v>34649.17</v>
      </c>
      <c r="Y680" s="7">
        <f t="shared" si="63"/>
        <v>34649.17</v>
      </c>
      <c r="Z680" s="7"/>
      <c r="AA680" s="7"/>
      <c r="AB680" s="7"/>
      <c r="AC680" s="7"/>
      <c r="AD680" s="7"/>
      <c r="AE680" s="7">
        <v>34649.17</v>
      </c>
      <c r="AF680" s="7"/>
      <c r="AG680" s="7"/>
      <c r="AH680" s="7"/>
      <c r="AI680" s="7"/>
      <c r="AJ680" s="7"/>
      <c r="AK680" s="7"/>
      <c r="AL680" s="7">
        <f t="shared" si="64"/>
        <v>0</v>
      </c>
      <c r="AM680" s="7">
        <f t="shared" si="65"/>
        <v>0</v>
      </c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</row>
    <row r="681" spans="1:51" ht="15.75">
      <c r="A681" s="6">
        <v>16901</v>
      </c>
      <c r="B681" s="6" t="s">
        <v>1431</v>
      </c>
      <c r="C681" s="6" t="str">
        <f t="shared" si="60"/>
        <v>Челябинский городской округ</v>
      </c>
      <c r="D681" s="6">
        <v>993</v>
      </c>
      <c r="E681" s="6" t="s">
        <v>1141</v>
      </c>
      <c r="F681" s="7">
        <v>14570</v>
      </c>
      <c r="G681" s="7">
        <f t="shared" si="61"/>
        <v>0</v>
      </c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>
        <f t="shared" si="62"/>
        <v>14570</v>
      </c>
      <c r="Y681" s="7">
        <f t="shared" si="63"/>
        <v>8026</v>
      </c>
      <c r="Z681" s="7"/>
      <c r="AA681" s="7"/>
      <c r="AB681" s="7"/>
      <c r="AC681" s="7"/>
      <c r="AD681" s="7">
        <v>8026</v>
      </c>
      <c r="AE681" s="7"/>
      <c r="AF681" s="7"/>
      <c r="AG681" s="7"/>
      <c r="AH681" s="7"/>
      <c r="AI681" s="7">
        <v>6544</v>
      </c>
      <c r="AJ681" s="7"/>
      <c r="AK681" s="7"/>
      <c r="AL681" s="7">
        <f t="shared" si="64"/>
        <v>0</v>
      </c>
      <c r="AM681" s="7">
        <f t="shared" si="65"/>
        <v>0</v>
      </c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</row>
    <row r="682" spans="1:51" ht="15.75">
      <c r="A682" s="6">
        <v>16924</v>
      </c>
      <c r="B682" s="6" t="s">
        <v>1431</v>
      </c>
      <c r="C682" s="6" t="str">
        <f t="shared" si="60"/>
        <v>Челябинский городской округ</v>
      </c>
      <c r="D682" s="6">
        <v>994</v>
      </c>
      <c r="E682" s="6" t="s">
        <v>1142</v>
      </c>
      <c r="F682" s="7">
        <v>7419397.5500000007</v>
      </c>
      <c r="G682" s="7">
        <f t="shared" si="61"/>
        <v>0</v>
      </c>
      <c r="H682" s="7"/>
      <c r="I682" s="7"/>
      <c r="J682" s="7"/>
      <c r="K682" s="7"/>
      <c r="L682" s="7"/>
      <c r="M682" s="7"/>
      <c r="N682" s="7">
        <v>3279</v>
      </c>
      <c r="O682" s="7">
        <v>3091648.08</v>
      </c>
      <c r="P682" s="7"/>
      <c r="Q682" s="7"/>
      <c r="R682" s="7">
        <v>8358</v>
      </c>
      <c r="S682" s="7">
        <v>4170546.48</v>
      </c>
      <c r="T682" s="7"/>
      <c r="U682" s="7"/>
      <c r="V682" s="7"/>
      <c r="W682" s="7"/>
      <c r="X682" s="7">
        <f t="shared" si="62"/>
        <v>0</v>
      </c>
      <c r="Y682" s="7">
        <f t="shared" si="63"/>
        <v>0</v>
      </c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>
        <f t="shared" si="64"/>
        <v>157202.99</v>
      </c>
      <c r="AM682" s="7">
        <f t="shared" si="65"/>
        <v>0</v>
      </c>
      <c r="AN682" s="7"/>
      <c r="AO682" s="7"/>
      <c r="AP682" s="7"/>
      <c r="AQ682" s="7"/>
      <c r="AR682" s="7"/>
      <c r="AS682" s="7"/>
      <c r="AT682" s="7">
        <v>75992.53</v>
      </c>
      <c r="AU682" s="7"/>
      <c r="AV682" s="7">
        <v>81210.460000000006</v>
      </c>
      <c r="AW682" s="7"/>
      <c r="AX682" s="7"/>
      <c r="AY682" s="7"/>
    </row>
    <row r="683" spans="1:51" ht="15.75">
      <c r="A683" s="6">
        <v>16935</v>
      </c>
      <c r="B683" s="6" t="s">
        <v>1431</v>
      </c>
      <c r="C683" s="6" t="str">
        <f t="shared" si="60"/>
        <v>Челябинский городской округ</v>
      </c>
      <c r="D683" s="6">
        <v>995</v>
      </c>
      <c r="E683" s="6" t="s">
        <v>1143</v>
      </c>
      <c r="F683" s="7">
        <v>35088</v>
      </c>
      <c r="G683" s="7">
        <f t="shared" si="61"/>
        <v>0</v>
      </c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>
        <f t="shared" si="62"/>
        <v>35088</v>
      </c>
      <c r="Y683" s="7">
        <f t="shared" si="63"/>
        <v>35088</v>
      </c>
      <c r="Z683" s="7"/>
      <c r="AA683" s="7"/>
      <c r="AB683" s="7"/>
      <c r="AC683" s="7"/>
      <c r="AD683" s="7"/>
      <c r="AE683" s="7">
        <v>35088</v>
      </c>
      <c r="AF683" s="7"/>
      <c r="AG683" s="7"/>
      <c r="AH683" s="7"/>
      <c r="AI683" s="7"/>
      <c r="AJ683" s="7"/>
      <c r="AK683" s="7"/>
      <c r="AL683" s="7">
        <f t="shared" si="64"/>
        <v>0</v>
      </c>
      <c r="AM683" s="7">
        <f t="shared" si="65"/>
        <v>0</v>
      </c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</row>
    <row r="684" spans="1:51" ht="15.75">
      <c r="A684" s="6">
        <v>16972</v>
      </c>
      <c r="B684" s="6" t="s">
        <v>1431</v>
      </c>
      <c r="C684" s="6" t="str">
        <f t="shared" si="60"/>
        <v>Челябинский городской округ</v>
      </c>
      <c r="D684" s="6">
        <v>996</v>
      </c>
      <c r="E684" s="6" t="s">
        <v>1144</v>
      </c>
      <c r="F684" s="7">
        <v>2352494.5799999996</v>
      </c>
      <c r="G684" s="7">
        <f t="shared" si="61"/>
        <v>432672.06999999995</v>
      </c>
      <c r="H684" s="7">
        <v>248246</v>
      </c>
      <c r="I684" s="7">
        <v>108025.79</v>
      </c>
      <c r="J684" s="7">
        <v>76400.28</v>
      </c>
      <c r="K684" s="7"/>
      <c r="L684" s="7"/>
      <c r="M684" s="7"/>
      <c r="N684" s="7">
        <v>528.66012269938699</v>
      </c>
      <c r="O684" s="7">
        <v>820044.86</v>
      </c>
      <c r="P684" s="7"/>
      <c r="Q684" s="7"/>
      <c r="R684" s="7">
        <v>560</v>
      </c>
      <c r="S684" s="7">
        <v>898915.05</v>
      </c>
      <c r="T684" s="7"/>
      <c r="U684" s="7"/>
      <c r="V684" s="7"/>
      <c r="W684" s="7"/>
      <c r="X684" s="7">
        <f t="shared" si="62"/>
        <v>154817.69</v>
      </c>
      <c r="Y684" s="7">
        <f t="shared" si="63"/>
        <v>55904.69</v>
      </c>
      <c r="Z684" s="7">
        <v>12174</v>
      </c>
      <c r="AA684" s="7">
        <v>10349</v>
      </c>
      <c r="AB684" s="7">
        <v>8230</v>
      </c>
      <c r="AC684" s="7"/>
      <c r="AD684" s="7"/>
      <c r="AE684" s="7">
        <v>25151.69</v>
      </c>
      <c r="AF684" s="7">
        <v>61524</v>
      </c>
      <c r="AG684" s="7"/>
      <c r="AH684" s="7">
        <v>37389</v>
      </c>
      <c r="AI684" s="7"/>
      <c r="AJ684" s="7"/>
      <c r="AK684" s="7"/>
      <c r="AL684" s="7">
        <f t="shared" si="64"/>
        <v>46044.909999999996</v>
      </c>
      <c r="AM684" s="7">
        <f t="shared" si="65"/>
        <v>9259.17</v>
      </c>
      <c r="AN684" s="7">
        <v>5312.46</v>
      </c>
      <c r="AO684" s="7">
        <v>2311.75</v>
      </c>
      <c r="AP684" s="7">
        <v>1634.96</v>
      </c>
      <c r="AQ684" s="7"/>
      <c r="AR684" s="7"/>
      <c r="AS684" s="7"/>
      <c r="AT684" s="7">
        <v>17548.96</v>
      </c>
      <c r="AU684" s="7"/>
      <c r="AV684" s="7">
        <v>19236.78</v>
      </c>
      <c r="AW684" s="7"/>
      <c r="AX684" s="7"/>
      <c r="AY684" s="7"/>
    </row>
    <row r="685" spans="1:51" ht="15.75">
      <c r="A685" s="6">
        <v>17097</v>
      </c>
      <c r="B685" s="6" t="s">
        <v>1431</v>
      </c>
      <c r="C685" s="6" t="str">
        <f t="shared" si="60"/>
        <v>Челябинский городской округ</v>
      </c>
      <c r="D685" s="6">
        <v>997</v>
      </c>
      <c r="E685" s="6" t="s">
        <v>1145</v>
      </c>
      <c r="F685" s="7">
        <v>440810.53</v>
      </c>
      <c r="G685" s="7">
        <f t="shared" si="61"/>
        <v>0</v>
      </c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>
        <v>433390.88</v>
      </c>
      <c r="X685" s="7">
        <f t="shared" si="62"/>
        <v>0</v>
      </c>
      <c r="Y685" s="7">
        <f t="shared" si="63"/>
        <v>0</v>
      </c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>
        <f t="shared" si="64"/>
        <v>7419.65</v>
      </c>
      <c r="AM685" s="7">
        <f t="shared" si="65"/>
        <v>0</v>
      </c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>
        <v>7419.65</v>
      </c>
    </row>
    <row r="686" spans="1:51" ht="15.75">
      <c r="A686" s="6">
        <v>17119</v>
      </c>
      <c r="B686" s="6" t="s">
        <v>1431</v>
      </c>
      <c r="C686" s="6" t="str">
        <f t="shared" si="60"/>
        <v>Челябинский городской округ</v>
      </c>
      <c r="D686" s="6">
        <v>998</v>
      </c>
      <c r="E686" s="6" t="s">
        <v>1146</v>
      </c>
      <c r="F686" s="7">
        <v>35574.480000000003</v>
      </c>
      <c r="G686" s="7">
        <f t="shared" si="61"/>
        <v>0</v>
      </c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>
        <f t="shared" si="62"/>
        <v>35574.480000000003</v>
      </c>
      <c r="Y686" s="7">
        <f t="shared" si="63"/>
        <v>35574.480000000003</v>
      </c>
      <c r="Z686" s="7"/>
      <c r="AA686" s="7"/>
      <c r="AB686" s="7"/>
      <c r="AC686" s="7"/>
      <c r="AD686" s="7"/>
      <c r="AE686" s="7">
        <v>35574.480000000003</v>
      </c>
      <c r="AF686" s="7"/>
      <c r="AG686" s="7"/>
      <c r="AH686" s="7"/>
      <c r="AI686" s="7"/>
      <c r="AJ686" s="7"/>
      <c r="AK686" s="7"/>
      <c r="AL686" s="7">
        <f t="shared" si="64"/>
        <v>0</v>
      </c>
      <c r="AM686" s="7">
        <f t="shared" si="65"/>
        <v>0</v>
      </c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</row>
    <row r="687" spans="1:51" ht="15.75">
      <c r="A687" s="6">
        <v>17120</v>
      </c>
      <c r="B687" s="6" t="s">
        <v>1431</v>
      </c>
      <c r="C687" s="6" t="str">
        <f t="shared" si="60"/>
        <v>Челябинский городской округ</v>
      </c>
      <c r="D687" s="6">
        <v>999</v>
      </c>
      <c r="E687" s="6" t="s">
        <v>1147</v>
      </c>
      <c r="F687" s="7">
        <v>1969259.14</v>
      </c>
      <c r="G687" s="7">
        <f t="shared" si="61"/>
        <v>382986.16</v>
      </c>
      <c r="H687" s="7">
        <v>283992.09999999998</v>
      </c>
      <c r="I687" s="7"/>
      <c r="J687" s="7">
        <v>98994.06</v>
      </c>
      <c r="K687" s="7"/>
      <c r="L687" s="7"/>
      <c r="M687" s="7"/>
      <c r="N687" s="7">
        <v>671.98588957055199</v>
      </c>
      <c r="O687" s="7">
        <v>1344544.74</v>
      </c>
      <c r="P687" s="7"/>
      <c r="Q687" s="7"/>
      <c r="R687" s="7"/>
      <c r="S687" s="7"/>
      <c r="T687" s="7"/>
      <c r="U687" s="7"/>
      <c r="V687" s="7"/>
      <c r="W687" s="7"/>
      <c r="X687" s="7">
        <f t="shared" si="62"/>
        <v>204759.08000000002</v>
      </c>
      <c r="Y687" s="7">
        <f t="shared" si="63"/>
        <v>55299.08</v>
      </c>
      <c r="Z687" s="7">
        <v>19275</v>
      </c>
      <c r="AA687" s="7"/>
      <c r="AB687" s="7">
        <v>8903</v>
      </c>
      <c r="AC687" s="7"/>
      <c r="AD687" s="7"/>
      <c r="AE687" s="7">
        <v>27121.08</v>
      </c>
      <c r="AF687" s="7">
        <v>85763</v>
      </c>
      <c r="AG687" s="7">
        <v>4839</v>
      </c>
      <c r="AH687" s="7">
        <v>44406</v>
      </c>
      <c r="AI687" s="7">
        <v>14452</v>
      </c>
      <c r="AJ687" s="7"/>
      <c r="AK687" s="7"/>
      <c r="AL687" s="7">
        <f t="shared" si="64"/>
        <v>36969.159999999996</v>
      </c>
      <c r="AM687" s="7">
        <f t="shared" si="65"/>
        <v>8195.9</v>
      </c>
      <c r="AN687" s="7">
        <v>6077.43</v>
      </c>
      <c r="AO687" s="7"/>
      <c r="AP687" s="7">
        <v>2118.4699999999998</v>
      </c>
      <c r="AQ687" s="7"/>
      <c r="AR687" s="7"/>
      <c r="AS687" s="7"/>
      <c r="AT687" s="7">
        <v>28773.26</v>
      </c>
      <c r="AU687" s="7"/>
      <c r="AV687" s="7"/>
      <c r="AW687" s="7"/>
      <c r="AX687" s="7"/>
      <c r="AY687" s="7"/>
    </row>
    <row r="688" spans="1:51" ht="15.75">
      <c r="A688" s="6">
        <v>17134</v>
      </c>
      <c r="B688" s="6" t="s">
        <v>1431</v>
      </c>
      <c r="C688" s="6" t="str">
        <f t="shared" si="60"/>
        <v>Челябинский городской округ</v>
      </c>
      <c r="D688" s="6">
        <v>1000</v>
      </c>
      <c r="E688" s="6" t="s">
        <v>1148</v>
      </c>
      <c r="F688" s="7">
        <v>51210</v>
      </c>
      <c r="G688" s="7">
        <f t="shared" si="61"/>
        <v>0</v>
      </c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>
        <f t="shared" si="62"/>
        <v>51210</v>
      </c>
      <c r="Y688" s="7">
        <f t="shared" si="63"/>
        <v>51210</v>
      </c>
      <c r="Z688" s="7"/>
      <c r="AA688" s="7"/>
      <c r="AB688" s="7"/>
      <c r="AC688" s="7"/>
      <c r="AD688" s="7"/>
      <c r="AE688" s="7">
        <v>51210</v>
      </c>
      <c r="AF688" s="7"/>
      <c r="AG688" s="7"/>
      <c r="AH688" s="7"/>
      <c r="AI688" s="7"/>
      <c r="AJ688" s="7"/>
      <c r="AK688" s="7"/>
      <c r="AL688" s="7">
        <f t="shared" si="64"/>
        <v>0</v>
      </c>
      <c r="AM688" s="7">
        <f t="shared" si="65"/>
        <v>0</v>
      </c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</row>
    <row r="689" spans="1:51" ht="15.75">
      <c r="A689" s="6">
        <v>17151</v>
      </c>
      <c r="B689" s="6" t="s">
        <v>1431</v>
      </c>
      <c r="C689" s="6" t="str">
        <f t="shared" si="60"/>
        <v>Челябинский городской округ</v>
      </c>
      <c r="D689" s="6">
        <v>1001</v>
      </c>
      <c r="E689" s="6" t="s">
        <v>1149</v>
      </c>
      <c r="F689" s="7">
        <v>3213269.0099999993</v>
      </c>
      <c r="G689" s="7">
        <f t="shared" si="61"/>
        <v>1469135.3299999998</v>
      </c>
      <c r="H689" s="7">
        <v>278436.96999999997</v>
      </c>
      <c r="I689" s="7"/>
      <c r="J689" s="7">
        <v>141741.21</v>
      </c>
      <c r="K689" s="7">
        <v>1048957.1499999999</v>
      </c>
      <c r="L689" s="7"/>
      <c r="M689" s="7"/>
      <c r="N689" s="7">
        <v>677.85950920245398</v>
      </c>
      <c r="O689" s="7">
        <v>1259892.81</v>
      </c>
      <c r="P689" s="7"/>
      <c r="Q689" s="7"/>
      <c r="R689" s="7"/>
      <c r="S689" s="7"/>
      <c r="T689" s="7">
        <v>67</v>
      </c>
      <c r="U689" s="7">
        <v>204939.9</v>
      </c>
      <c r="V689" s="7"/>
      <c r="W689" s="7"/>
      <c r="X689" s="7">
        <f t="shared" si="62"/>
        <v>216514.06</v>
      </c>
      <c r="Y689" s="7">
        <f t="shared" si="63"/>
        <v>112225.06</v>
      </c>
      <c r="Z689" s="7">
        <v>15412</v>
      </c>
      <c r="AA689" s="7"/>
      <c r="AB689" s="7">
        <v>8838</v>
      </c>
      <c r="AC689" s="7">
        <v>61745</v>
      </c>
      <c r="AD689" s="7"/>
      <c r="AE689" s="7">
        <v>26230.06</v>
      </c>
      <c r="AF689" s="7">
        <v>77343</v>
      </c>
      <c r="AG689" s="7"/>
      <c r="AH689" s="7">
        <v>13923</v>
      </c>
      <c r="AI689" s="7">
        <v>13023</v>
      </c>
      <c r="AJ689" s="7"/>
      <c r="AK689" s="7"/>
      <c r="AL689" s="7">
        <f t="shared" si="64"/>
        <v>62786.909999999996</v>
      </c>
      <c r="AM689" s="7">
        <f t="shared" si="65"/>
        <v>31439.49</v>
      </c>
      <c r="AN689" s="7">
        <v>5958.55</v>
      </c>
      <c r="AO689" s="7"/>
      <c r="AP689" s="7">
        <v>3033.26</v>
      </c>
      <c r="AQ689" s="7">
        <v>22447.68</v>
      </c>
      <c r="AR689" s="7"/>
      <c r="AS689" s="7"/>
      <c r="AT689" s="7">
        <v>26961.71</v>
      </c>
      <c r="AU689" s="7"/>
      <c r="AV689" s="7"/>
      <c r="AW689" s="7">
        <v>4385.71</v>
      </c>
      <c r="AX689" s="7"/>
      <c r="AY689" s="7"/>
    </row>
    <row r="690" spans="1:51" ht="15.75">
      <c r="A690" s="6">
        <v>17184</v>
      </c>
      <c r="B690" s="6" t="s">
        <v>1431</v>
      </c>
      <c r="C690" s="6" t="str">
        <f t="shared" si="60"/>
        <v>Челябинский городской округ</v>
      </c>
      <c r="D690" s="6">
        <v>1002</v>
      </c>
      <c r="E690" s="6" t="s">
        <v>1150</v>
      </c>
      <c r="F690" s="7">
        <v>2676311.06</v>
      </c>
      <c r="G690" s="7">
        <f t="shared" si="61"/>
        <v>0</v>
      </c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>
        <v>1250</v>
      </c>
      <c r="S690" s="7">
        <v>2098402.2599999998</v>
      </c>
      <c r="T690" s="7"/>
      <c r="U690" s="7"/>
      <c r="V690" s="7"/>
      <c r="W690" s="7"/>
      <c r="X690" s="7">
        <f t="shared" si="62"/>
        <v>571885.78</v>
      </c>
      <c r="Y690" s="7">
        <f t="shared" si="63"/>
        <v>0</v>
      </c>
      <c r="Z690" s="7"/>
      <c r="AA690" s="7"/>
      <c r="AB690" s="7"/>
      <c r="AC690" s="7"/>
      <c r="AD690" s="7"/>
      <c r="AE690" s="7"/>
      <c r="AF690" s="7"/>
      <c r="AG690" s="7"/>
      <c r="AH690" s="7">
        <v>571885.78</v>
      </c>
      <c r="AI690" s="7"/>
      <c r="AJ690" s="7"/>
      <c r="AK690" s="7"/>
      <c r="AL690" s="7">
        <f t="shared" si="64"/>
        <v>6023.02</v>
      </c>
      <c r="AM690" s="7">
        <f t="shared" si="65"/>
        <v>0</v>
      </c>
      <c r="AN690" s="7"/>
      <c r="AO690" s="7"/>
      <c r="AP690" s="7"/>
      <c r="AQ690" s="7"/>
      <c r="AR690" s="7"/>
      <c r="AS690" s="7"/>
      <c r="AT690" s="7"/>
      <c r="AU690" s="7"/>
      <c r="AV690" s="7">
        <v>6023.02</v>
      </c>
      <c r="AW690" s="7"/>
      <c r="AX690" s="7"/>
      <c r="AY690" s="7"/>
    </row>
    <row r="691" spans="1:51" ht="15.75">
      <c r="A691" s="6">
        <v>17256</v>
      </c>
      <c r="B691" s="6" t="s">
        <v>1431</v>
      </c>
      <c r="C691" s="6" t="str">
        <f t="shared" si="60"/>
        <v>Челябинский городской округ</v>
      </c>
      <c r="D691" s="6">
        <v>1003</v>
      </c>
      <c r="E691" s="6" t="s">
        <v>1151</v>
      </c>
      <c r="F691" s="7">
        <v>48862.57</v>
      </c>
      <c r="G691" s="7">
        <f t="shared" si="61"/>
        <v>0</v>
      </c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>
        <f t="shared" si="62"/>
        <v>48862.57</v>
      </c>
      <c r="Y691" s="7">
        <f t="shared" si="63"/>
        <v>48862.57</v>
      </c>
      <c r="Z691" s="7"/>
      <c r="AA691" s="7"/>
      <c r="AB691" s="7"/>
      <c r="AC691" s="7"/>
      <c r="AD691" s="7"/>
      <c r="AE691" s="7">
        <v>48862.57</v>
      </c>
      <c r="AF691" s="7"/>
      <c r="AG691" s="7"/>
      <c r="AH691" s="7"/>
      <c r="AI691" s="7"/>
      <c r="AJ691" s="7"/>
      <c r="AK691" s="7"/>
      <c r="AL691" s="7">
        <f t="shared" si="64"/>
        <v>0</v>
      </c>
      <c r="AM691" s="7">
        <f t="shared" si="65"/>
        <v>0</v>
      </c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</row>
    <row r="692" spans="1:51" ht="15.75">
      <c r="A692" s="6">
        <v>17261</v>
      </c>
      <c r="B692" s="6" t="s">
        <v>1431</v>
      </c>
      <c r="C692" s="6" t="str">
        <f t="shared" si="60"/>
        <v>Челябинский городской округ</v>
      </c>
      <c r="D692" s="6">
        <v>1004</v>
      </c>
      <c r="E692" s="6" t="s">
        <v>1152</v>
      </c>
      <c r="F692" s="7">
        <v>1986054.4300000002</v>
      </c>
      <c r="G692" s="7">
        <f t="shared" si="61"/>
        <v>0</v>
      </c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>
        <f t="shared" si="62"/>
        <v>1986054.4300000002</v>
      </c>
      <c r="Y692" s="7">
        <f t="shared" si="63"/>
        <v>0</v>
      </c>
      <c r="Z692" s="7"/>
      <c r="AA692" s="7"/>
      <c r="AB692" s="7"/>
      <c r="AC692" s="7"/>
      <c r="AD692" s="7"/>
      <c r="AE692" s="7"/>
      <c r="AF692" s="7">
        <v>505090.53</v>
      </c>
      <c r="AG692" s="7"/>
      <c r="AH692" s="7">
        <v>1258494.54</v>
      </c>
      <c r="AI692" s="7">
        <v>222469.36</v>
      </c>
      <c r="AJ692" s="7"/>
      <c r="AK692" s="7"/>
      <c r="AL692" s="7">
        <f t="shared" si="64"/>
        <v>0</v>
      </c>
      <c r="AM692" s="7">
        <f t="shared" si="65"/>
        <v>0</v>
      </c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</row>
    <row r="693" spans="1:51" ht="15.75">
      <c r="A693" s="6">
        <v>17268</v>
      </c>
      <c r="B693" s="6" t="s">
        <v>1431</v>
      </c>
      <c r="C693" s="6" t="str">
        <f t="shared" si="60"/>
        <v>Челябинский городской округ</v>
      </c>
      <c r="D693" s="6">
        <v>1005</v>
      </c>
      <c r="E693" s="6" t="s">
        <v>1153</v>
      </c>
      <c r="F693" s="7">
        <v>34114.26</v>
      </c>
      <c r="G693" s="7">
        <f t="shared" si="61"/>
        <v>0</v>
      </c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>
        <f t="shared" si="62"/>
        <v>34114.26</v>
      </c>
      <c r="Y693" s="7">
        <f t="shared" si="63"/>
        <v>34114.26</v>
      </c>
      <c r="Z693" s="7"/>
      <c r="AA693" s="7"/>
      <c r="AB693" s="7"/>
      <c r="AC693" s="7"/>
      <c r="AD693" s="7"/>
      <c r="AE693" s="7">
        <v>34114.26</v>
      </c>
      <c r="AF693" s="7"/>
      <c r="AG693" s="7"/>
      <c r="AH693" s="7"/>
      <c r="AI693" s="7"/>
      <c r="AJ693" s="7"/>
      <c r="AK693" s="7"/>
      <c r="AL693" s="7">
        <f t="shared" si="64"/>
        <v>0</v>
      </c>
      <c r="AM693" s="7">
        <f t="shared" si="65"/>
        <v>0</v>
      </c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</row>
    <row r="694" spans="1:51" ht="15.75">
      <c r="A694" s="6">
        <v>17292</v>
      </c>
      <c r="B694" s="6" t="s">
        <v>1431</v>
      </c>
      <c r="C694" s="6" t="str">
        <f t="shared" si="60"/>
        <v>Челябинский городской округ</v>
      </c>
      <c r="D694" s="6">
        <v>1006</v>
      </c>
      <c r="E694" s="6" t="s">
        <v>1154</v>
      </c>
      <c r="F694" s="7">
        <v>2154839.8899999997</v>
      </c>
      <c r="G694" s="7">
        <f t="shared" si="61"/>
        <v>2062441.88</v>
      </c>
      <c r="H694" s="7"/>
      <c r="I694" s="7">
        <v>1164700.2</v>
      </c>
      <c r="J694" s="7">
        <v>897741.68</v>
      </c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>
        <f t="shared" si="62"/>
        <v>57089</v>
      </c>
      <c r="Y694" s="7">
        <f t="shared" si="63"/>
        <v>57089</v>
      </c>
      <c r="Z694" s="7"/>
      <c r="AA694" s="7"/>
      <c r="AB694" s="7"/>
      <c r="AC694" s="7"/>
      <c r="AD694" s="7"/>
      <c r="AE694" s="7">
        <v>57089</v>
      </c>
      <c r="AF694" s="7"/>
      <c r="AG694" s="7"/>
      <c r="AH694" s="7"/>
      <c r="AI694" s="7"/>
      <c r="AJ694" s="7"/>
      <c r="AK694" s="7"/>
      <c r="AL694" s="7">
        <f t="shared" si="64"/>
        <v>35309.009999999995</v>
      </c>
      <c r="AM694" s="7">
        <f t="shared" si="65"/>
        <v>35309.009999999995</v>
      </c>
      <c r="AN694" s="7"/>
      <c r="AO694" s="7">
        <v>19939.669999999998</v>
      </c>
      <c r="AP694" s="7">
        <v>15369.34</v>
      </c>
      <c r="AQ694" s="7"/>
      <c r="AR694" s="7"/>
      <c r="AS694" s="7"/>
      <c r="AT694" s="7"/>
      <c r="AU694" s="7"/>
      <c r="AV694" s="7"/>
      <c r="AW694" s="7"/>
      <c r="AX694" s="7"/>
      <c r="AY694" s="7"/>
    </row>
    <row r="695" spans="1:51" ht="15.75">
      <c r="A695" s="6">
        <v>17306</v>
      </c>
      <c r="B695" s="6" t="s">
        <v>1431</v>
      </c>
      <c r="C695" s="6" t="str">
        <f t="shared" si="60"/>
        <v>Челябинский городской округ</v>
      </c>
      <c r="D695" s="6">
        <v>1007</v>
      </c>
      <c r="E695" s="6" t="s">
        <v>1155</v>
      </c>
      <c r="F695" s="7">
        <v>6430338.7000000002</v>
      </c>
      <c r="G695" s="7">
        <f t="shared" si="61"/>
        <v>0</v>
      </c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>
        <v>3418.8</v>
      </c>
      <c r="S695" s="7">
        <v>6384504.0300000003</v>
      </c>
      <c r="T695" s="7"/>
      <c r="U695" s="7"/>
      <c r="V695" s="7"/>
      <c r="W695" s="7"/>
      <c r="X695" s="7">
        <f t="shared" si="62"/>
        <v>24961.919999999998</v>
      </c>
      <c r="Y695" s="7">
        <f t="shared" si="63"/>
        <v>0</v>
      </c>
      <c r="Z695" s="7"/>
      <c r="AA695" s="7"/>
      <c r="AB695" s="7"/>
      <c r="AC695" s="7"/>
      <c r="AD695" s="7"/>
      <c r="AE695" s="7"/>
      <c r="AF695" s="7"/>
      <c r="AG695" s="7"/>
      <c r="AH695" s="7">
        <v>24961.919999999998</v>
      </c>
      <c r="AI695" s="7"/>
      <c r="AJ695" s="7"/>
      <c r="AK695" s="7"/>
      <c r="AL695" s="7">
        <f t="shared" si="64"/>
        <v>20872.75</v>
      </c>
      <c r="AM695" s="7">
        <f t="shared" si="65"/>
        <v>0</v>
      </c>
      <c r="AN695" s="7"/>
      <c r="AO695" s="7"/>
      <c r="AP695" s="7"/>
      <c r="AQ695" s="7"/>
      <c r="AR695" s="7"/>
      <c r="AS695" s="7"/>
      <c r="AT695" s="7"/>
      <c r="AU695" s="7"/>
      <c r="AV695" s="7">
        <v>20872.75</v>
      </c>
      <c r="AW695" s="7"/>
      <c r="AX695" s="7"/>
      <c r="AY695" s="7"/>
    </row>
    <row r="696" spans="1:51" ht="15.75">
      <c r="A696" s="6">
        <v>17415</v>
      </c>
      <c r="B696" s="6" t="s">
        <v>1431</v>
      </c>
      <c r="C696" s="6" t="str">
        <f t="shared" si="60"/>
        <v>Челябинский городской округ</v>
      </c>
      <c r="D696" s="6">
        <v>1008</v>
      </c>
      <c r="E696" s="6" t="s">
        <v>1156</v>
      </c>
      <c r="F696" s="7">
        <v>2010676.76</v>
      </c>
      <c r="G696" s="7">
        <f t="shared" si="61"/>
        <v>0</v>
      </c>
      <c r="H696" s="7"/>
      <c r="I696" s="7"/>
      <c r="J696" s="7"/>
      <c r="K696" s="7"/>
      <c r="L696" s="7"/>
      <c r="M696" s="7"/>
      <c r="N696" s="7">
        <v>790</v>
      </c>
      <c r="O696" s="7">
        <v>1992368.1</v>
      </c>
      <c r="P696" s="7"/>
      <c r="Q696" s="7"/>
      <c r="R696" s="7"/>
      <c r="S696" s="7"/>
      <c r="T696" s="7"/>
      <c r="U696" s="7"/>
      <c r="V696" s="7"/>
      <c r="W696" s="7"/>
      <c r="X696" s="7">
        <f t="shared" si="62"/>
        <v>0</v>
      </c>
      <c r="Y696" s="7">
        <f t="shared" si="63"/>
        <v>0</v>
      </c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>
        <f t="shared" si="64"/>
        <v>18308.66</v>
      </c>
      <c r="AM696" s="7">
        <f t="shared" si="65"/>
        <v>0</v>
      </c>
      <c r="AN696" s="7"/>
      <c r="AO696" s="7"/>
      <c r="AP696" s="7"/>
      <c r="AQ696" s="7"/>
      <c r="AR696" s="7"/>
      <c r="AS696" s="7"/>
      <c r="AT696" s="7">
        <v>18308.66</v>
      </c>
      <c r="AU696" s="7"/>
      <c r="AV696" s="7"/>
      <c r="AW696" s="7"/>
      <c r="AX696" s="7"/>
      <c r="AY696" s="7"/>
    </row>
    <row r="697" spans="1:51" ht="15.75">
      <c r="A697" s="6">
        <v>17417</v>
      </c>
      <c r="B697" s="6" t="s">
        <v>1431</v>
      </c>
      <c r="C697" s="6" t="str">
        <f t="shared" si="60"/>
        <v>Челябинский городской округ</v>
      </c>
      <c r="D697" s="6">
        <v>1009</v>
      </c>
      <c r="E697" s="6" t="s">
        <v>1157</v>
      </c>
      <c r="F697" s="7">
        <v>24348.87</v>
      </c>
      <c r="G697" s="7">
        <f t="shared" si="61"/>
        <v>0</v>
      </c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>
        <f t="shared" si="62"/>
        <v>24348.87</v>
      </c>
      <c r="Y697" s="7">
        <f t="shared" si="63"/>
        <v>24348.87</v>
      </c>
      <c r="Z697" s="7"/>
      <c r="AA697" s="7"/>
      <c r="AB697" s="7"/>
      <c r="AC697" s="7"/>
      <c r="AD697" s="7"/>
      <c r="AE697" s="7">
        <v>24348.87</v>
      </c>
      <c r="AF697" s="7"/>
      <c r="AG697" s="7"/>
      <c r="AH697" s="7"/>
      <c r="AI697" s="7"/>
      <c r="AJ697" s="7"/>
      <c r="AK697" s="7"/>
      <c r="AL697" s="7">
        <f t="shared" si="64"/>
        <v>0</v>
      </c>
      <c r="AM697" s="7">
        <f t="shared" si="65"/>
        <v>0</v>
      </c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</row>
    <row r="698" spans="1:51" ht="15.75">
      <c r="A698" s="6">
        <v>17442</v>
      </c>
      <c r="B698" s="6" t="s">
        <v>1431</v>
      </c>
      <c r="C698" s="6" t="str">
        <f t="shared" si="60"/>
        <v>Челябинский городской округ</v>
      </c>
      <c r="D698" s="6">
        <v>1010</v>
      </c>
      <c r="E698" s="6" t="s">
        <v>1158</v>
      </c>
      <c r="F698" s="7">
        <v>18682</v>
      </c>
      <c r="G698" s="7">
        <f t="shared" si="61"/>
        <v>0</v>
      </c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>
        <f t="shared" si="62"/>
        <v>18682</v>
      </c>
      <c r="Y698" s="7">
        <f t="shared" si="63"/>
        <v>18682</v>
      </c>
      <c r="Z698" s="7"/>
      <c r="AA698" s="7"/>
      <c r="AB698" s="7"/>
      <c r="AC698" s="7"/>
      <c r="AD698" s="7"/>
      <c r="AE698" s="7">
        <v>18682</v>
      </c>
      <c r="AF698" s="7"/>
      <c r="AG698" s="7"/>
      <c r="AH698" s="7"/>
      <c r="AI698" s="7"/>
      <c r="AJ698" s="7"/>
      <c r="AK698" s="7"/>
      <c r="AL698" s="7">
        <f t="shared" si="64"/>
        <v>0</v>
      </c>
      <c r="AM698" s="7">
        <f t="shared" si="65"/>
        <v>0</v>
      </c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</row>
    <row r="699" spans="1:51" ht="15.75">
      <c r="A699" s="6">
        <v>17444</v>
      </c>
      <c r="B699" s="6" t="s">
        <v>1431</v>
      </c>
      <c r="C699" s="6" t="str">
        <f t="shared" si="60"/>
        <v>Челябинский городской округ</v>
      </c>
      <c r="D699" s="6">
        <v>1011</v>
      </c>
      <c r="E699" s="6" t="s">
        <v>1159</v>
      </c>
      <c r="F699" s="7">
        <v>4122344.5</v>
      </c>
      <c r="G699" s="7">
        <f t="shared" si="61"/>
        <v>1205243.74</v>
      </c>
      <c r="H699" s="7"/>
      <c r="I699" s="7"/>
      <c r="J699" s="7"/>
      <c r="K699" s="7"/>
      <c r="L699" s="7">
        <v>1205243.74</v>
      </c>
      <c r="M699" s="7"/>
      <c r="N699" s="7"/>
      <c r="O699" s="7"/>
      <c r="P699" s="7"/>
      <c r="Q699" s="7"/>
      <c r="R699" s="7">
        <v>2726</v>
      </c>
      <c r="S699" s="7">
        <v>2813216.76</v>
      </c>
      <c r="T699" s="7"/>
      <c r="U699" s="7"/>
      <c r="V699" s="7"/>
      <c r="W699" s="7"/>
      <c r="X699" s="7">
        <f t="shared" si="62"/>
        <v>35088</v>
      </c>
      <c r="Y699" s="7">
        <f t="shared" si="63"/>
        <v>35088</v>
      </c>
      <c r="Z699" s="7"/>
      <c r="AA699" s="7"/>
      <c r="AB699" s="7"/>
      <c r="AC699" s="7"/>
      <c r="AD699" s="7"/>
      <c r="AE699" s="7">
        <v>35088</v>
      </c>
      <c r="AF699" s="7"/>
      <c r="AG699" s="7"/>
      <c r="AH699" s="7"/>
      <c r="AI699" s="7"/>
      <c r="AJ699" s="7"/>
      <c r="AK699" s="7"/>
      <c r="AL699" s="7">
        <f t="shared" si="64"/>
        <v>68796</v>
      </c>
      <c r="AM699" s="7">
        <f t="shared" si="65"/>
        <v>20634</v>
      </c>
      <c r="AN699" s="7"/>
      <c r="AO699" s="7"/>
      <c r="AP699" s="7"/>
      <c r="AQ699" s="7"/>
      <c r="AR699" s="7">
        <v>20634</v>
      </c>
      <c r="AS699" s="7"/>
      <c r="AT699" s="7"/>
      <c r="AU699" s="7"/>
      <c r="AV699" s="7">
        <v>48162</v>
      </c>
      <c r="AW699" s="7"/>
      <c r="AX699" s="7"/>
      <c r="AY699" s="7"/>
    </row>
    <row r="700" spans="1:51" ht="15.75">
      <c r="A700" s="6">
        <v>17446</v>
      </c>
      <c r="B700" s="6" t="s">
        <v>1431</v>
      </c>
      <c r="C700" s="6" t="str">
        <f t="shared" si="60"/>
        <v>Челябинский городской округ</v>
      </c>
      <c r="D700" s="6">
        <v>1012</v>
      </c>
      <c r="E700" s="6" t="s">
        <v>1160</v>
      </c>
      <c r="F700" s="7">
        <v>5310155.0600000005</v>
      </c>
      <c r="G700" s="7">
        <f t="shared" si="61"/>
        <v>0</v>
      </c>
      <c r="H700" s="7"/>
      <c r="I700" s="7"/>
      <c r="J700" s="7"/>
      <c r="K700" s="7"/>
      <c r="L700" s="7"/>
      <c r="M700" s="7"/>
      <c r="N700" s="7">
        <v>378</v>
      </c>
      <c r="O700" s="7">
        <v>2529811.44</v>
      </c>
      <c r="P700" s="7"/>
      <c r="Q700" s="7"/>
      <c r="R700" s="7">
        <v>2460</v>
      </c>
      <c r="S700" s="7">
        <v>2672712.04</v>
      </c>
      <c r="T700" s="7"/>
      <c r="U700" s="7"/>
      <c r="V700" s="7"/>
      <c r="W700" s="7"/>
      <c r="X700" s="7">
        <f t="shared" si="62"/>
        <v>93092.3</v>
      </c>
      <c r="Y700" s="7">
        <f t="shared" si="63"/>
        <v>0</v>
      </c>
      <c r="Z700" s="7"/>
      <c r="AA700" s="7"/>
      <c r="AB700" s="7"/>
      <c r="AC700" s="7"/>
      <c r="AD700" s="7"/>
      <c r="AE700" s="7"/>
      <c r="AF700" s="7">
        <v>72455.64</v>
      </c>
      <c r="AG700" s="7"/>
      <c r="AH700" s="7">
        <v>20636.66</v>
      </c>
      <c r="AI700" s="7"/>
      <c r="AJ700" s="7"/>
      <c r="AK700" s="7"/>
      <c r="AL700" s="7">
        <f t="shared" si="64"/>
        <v>14539.279999999999</v>
      </c>
      <c r="AM700" s="7">
        <f t="shared" si="65"/>
        <v>0</v>
      </c>
      <c r="AN700" s="7"/>
      <c r="AO700" s="7"/>
      <c r="AP700" s="7"/>
      <c r="AQ700" s="7"/>
      <c r="AR700" s="7"/>
      <c r="AS700" s="7"/>
      <c r="AT700" s="7">
        <v>7918.61</v>
      </c>
      <c r="AU700" s="7"/>
      <c r="AV700" s="7">
        <v>6620.67</v>
      </c>
      <c r="AW700" s="7"/>
      <c r="AX700" s="7"/>
      <c r="AY700" s="7"/>
    </row>
    <row r="701" spans="1:51" ht="15.75">
      <c r="A701" s="6">
        <v>17513</v>
      </c>
      <c r="B701" s="6" t="s">
        <v>1431</v>
      </c>
      <c r="C701" s="6" t="str">
        <f t="shared" si="60"/>
        <v>Челябинский городской округ</v>
      </c>
      <c r="D701" s="6">
        <v>1013</v>
      </c>
      <c r="E701" s="6" t="s">
        <v>1161</v>
      </c>
      <c r="F701" s="7">
        <v>444923.21</v>
      </c>
      <c r="G701" s="7">
        <f t="shared" si="61"/>
        <v>0</v>
      </c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>
        <v>415669.77</v>
      </c>
      <c r="X701" s="7">
        <f t="shared" si="62"/>
        <v>20358.11</v>
      </c>
      <c r="Y701" s="7">
        <f t="shared" si="63"/>
        <v>20358.11</v>
      </c>
      <c r="Z701" s="7"/>
      <c r="AA701" s="7"/>
      <c r="AB701" s="7"/>
      <c r="AC701" s="7"/>
      <c r="AD701" s="7"/>
      <c r="AE701" s="7">
        <v>20358.11</v>
      </c>
      <c r="AF701" s="7"/>
      <c r="AG701" s="7"/>
      <c r="AH701" s="7"/>
      <c r="AI701" s="7"/>
      <c r="AJ701" s="7"/>
      <c r="AK701" s="7"/>
      <c r="AL701" s="7">
        <f t="shared" si="64"/>
        <v>8895.33</v>
      </c>
      <c r="AM701" s="7">
        <f t="shared" si="65"/>
        <v>0</v>
      </c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>
        <v>8895.33</v>
      </c>
    </row>
    <row r="702" spans="1:51" ht="15.75">
      <c r="A702" s="6">
        <v>17568</v>
      </c>
      <c r="B702" s="6" t="s">
        <v>1431</v>
      </c>
      <c r="C702" s="6" t="str">
        <f t="shared" si="60"/>
        <v>Челябинский городской округ</v>
      </c>
      <c r="D702" s="6">
        <v>1014</v>
      </c>
      <c r="E702" s="6" t="s">
        <v>1162</v>
      </c>
      <c r="F702" s="7">
        <v>444647.62</v>
      </c>
      <c r="G702" s="7">
        <f t="shared" si="61"/>
        <v>0</v>
      </c>
      <c r="H702" s="7"/>
      <c r="I702" s="7"/>
      <c r="J702" s="7"/>
      <c r="K702" s="7"/>
      <c r="L702" s="7"/>
      <c r="M702" s="7"/>
      <c r="N702" s="7"/>
      <c r="O702" s="7"/>
      <c r="P702" s="7">
        <v>646.85</v>
      </c>
      <c r="Q702" s="7">
        <v>392534.86</v>
      </c>
      <c r="R702" s="7"/>
      <c r="S702" s="7"/>
      <c r="T702" s="7"/>
      <c r="U702" s="7"/>
      <c r="V702" s="7"/>
      <c r="W702" s="7"/>
      <c r="X702" s="7">
        <f t="shared" si="62"/>
        <v>45392.56</v>
      </c>
      <c r="Y702" s="7">
        <f t="shared" si="63"/>
        <v>45392.56</v>
      </c>
      <c r="Z702" s="7"/>
      <c r="AA702" s="7"/>
      <c r="AB702" s="7"/>
      <c r="AC702" s="7"/>
      <c r="AD702" s="7"/>
      <c r="AE702" s="7">
        <v>45392.56</v>
      </c>
      <c r="AF702" s="7"/>
      <c r="AG702" s="7"/>
      <c r="AH702" s="7"/>
      <c r="AI702" s="7"/>
      <c r="AJ702" s="7"/>
      <c r="AK702" s="7"/>
      <c r="AL702" s="7">
        <f t="shared" si="64"/>
        <v>6720.2</v>
      </c>
      <c r="AM702" s="7">
        <f t="shared" si="65"/>
        <v>0</v>
      </c>
      <c r="AN702" s="7"/>
      <c r="AO702" s="7"/>
      <c r="AP702" s="7"/>
      <c r="AQ702" s="7"/>
      <c r="AR702" s="7"/>
      <c r="AS702" s="7"/>
      <c r="AT702" s="7"/>
      <c r="AU702" s="7">
        <v>6720.2</v>
      </c>
      <c r="AV702" s="7"/>
      <c r="AW702" s="7"/>
      <c r="AX702" s="7"/>
      <c r="AY702" s="7"/>
    </row>
    <row r="703" spans="1:51" ht="15.75">
      <c r="A703" s="6">
        <v>17569</v>
      </c>
      <c r="B703" s="6" t="s">
        <v>1431</v>
      </c>
      <c r="C703" s="6" t="str">
        <f t="shared" si="60"/>
        <v>Челябинский городской округ</v>
      </c>
      <c r="D703" s="6">
        <v>1015</v>
      </c>
      <c r="E703" s="6" t="s">
        <v>1163</v>
      </c>
      <c r="F703" s="7">
        <v>3948029.66</v>
      </c>
      <c r="G703" s="7">
        <f t="shared" si="61"/>
        <v>0</v>
      </c>
      <c r="H703" s="7"/>
      <c r="I703" s="7"/>
      <c r="J703" s="7"/>
      <c r="K703" s="7"/>
      <c r="L703" s="7"/>
      <c r="M703" s="7"/>
      <c r="N703" s="7">
        <v>2296</v>
      </c>
      <c r="O703" s="7">
        <v>3771729.6</v>
      </c>
      <c r="P703" s="7"/>
      <c r="Q703" s="7"/>
      <c r="R703" s="7"/>
      <c r="S703" s="7"/>
      <c r="T703" s="7"/>
      <c r="U703" s="7"/>
      <c r="V703" s="7"/>
      <c r="W703" s="7"/>
      <c r="X703" s="7">
        <f t="shared" si="62"/>
        <v>128201.81000000001</v>
      </c>
      <c r="Y703" s="7">
        <f t="shared" si="63"/>
        <v>0</v>
      </c>
      <c r="Z703" s="7"/>
      <c r="AA703" s="7"/>
      <c r="AB703" s="7"/>
      <c r="AC703" s="7"/>
      <c r="AD703" s="7"/>
      <c r="AE703" s="7"/>
      <c r="AF703" s="7">
        <v>97631.57</v>
      </c>
      <c r="AG703" s="7"/>
      <c r="AH703" s="7">
        <v>30570.240000000002</v>
      </c>
      <c r="AI703" s="7"/>
      <c r="AJ703" s="7"/>
      <c r="AK703" s="7"/>
      <c r="AL703" s="7">
        <f t="shared" si="64"/>
        <v>48098.25</v>
      </c>
      <c r="AM703" s="7">
        <f t="shared" si="65"/>
        <v>0</v>
      </c>
      <c r="AN703" s="7"/>
      <c r="AO703" s="7"/>
      <c r="AP703" s="7"/>
      <c r="AQ703" s="7"/>
      <c r="AR703" s="7"/>
      <c r="AS703" s="7"/>
      <c r="AT703" s="7">
        <v>48098.25</v>
      </c>
      <c r="AU703" s="7"/>
      <c r="AV703" s="7"/>
      <c r="AW703" s="7"/>
      <c r="AX703" s="7"/>
      <c r="AY703" s="7"/>
    </row>
    <row r="704" spans="1:51" ht="15.75">
      <c r="A704" s="6">
        <v>17572</v>
      </c>
      <c r="B704" s="6" t="s">
        <v>1431</v>
      </c>
      <c r="C704" s="6" t="str">
        <f t="shared" si="60"/>
        <v>Челябинский городской округ</v>
      </c>
      <c r="D704" s="6">
        <v>1016</v>
      </c>
      <c r="E704" s="6" t="s">
        <v>1164</v>
      </c>
      <c r="F704" s="7">
        <v>3355101.08</v>
      </c>
      <c r="G704" s="7">
        <f t="shared" si="61"/>
        <v>0</v>
      </c>
      <c r="H704" s="7"/>
      <c r="I704" s="7"/>
      <c r="J704" s="7"/>
      <c r="K704" s="7"/>
      <c r="L704" s="7"/>
      <c r="M704" s="7"/>
      <c r="N704" s="7">
        <v>1830.1036809816001</v>
      </c>
      <c r="O704" s="7">
        <v>3245017.38</v>
      </c>
      <c r="P704" s="7"/>
      <c r="Q704" s="7"/>
      <c r="R704" s="7"/>
      <c r="S704" s="7"/>
      <c r="T704" s="7"/>
      <c r="U704" s="7"/>
      <c r="V704" s="7"/>
      <c r="W704" s="7"/>
      <c r="X704" s="7">
        <f t="shared" si="62"/>
        <v>54529</v>
      </c>
      <c r="Y704" s="7">
        <f t="shared" si="63"/>
        <v>54529</v>
      </c>
      <c r="Z704" s="7"/>
      <c r="AA704" s="7"/>
      <c r="AB704" s="7"/>
      <c r="AC704" s="7"/>
      <c r="AD704" s="7"/>
      <c r="AE704" s="7">
        <v>54529</v>
      </c>
      <c r="AF704" s="7"/>
      <c r="AG704" s="7"/>
      <c r="AH704" s="7"/>
      <c r="AI704" s="7"/>
      <c r="AJ704" s="7"/>
      <c r="AK704" s="7"/>
      <c r="AL704" s="7">
        <f t="shared" si="64"/>
        <v>55554.7</v>
      </c>
      <c r="AM704" s="7">
        <f t="shared" si="65"/>
        <v>0</v>
      </c>
      <c r="AN704" s="7"/>
      <c r="AO704" s="7"/>
      <c r="AP704" s="7"/>
      <c r="AQ704" s="7"/>
      <c r="AR704" s="7"/>
      <c r="AS704" s="7"/>
      <c r="AT704" s="7">
        <v>55554.7</v>
      </c>
      <c r="AU704" s="7"/>
      <c r="AV704" s="7"/>
      <c r="AW704" s="7"/>
      <c r="AX704" s="7"/>
      <c r="AY704" s="7"/>
    </row>
    <row r="705" spans="1:51" ht="15.75">
      <c r="A705" s="6">
        <v>17607</v>
      </c>
      <c r="B705" s="6" t="s">
        <v>1431</v>
      </c>
      <c r="C705" s="6" t="str">
        <f t="shared" si="60"/>
        <v>Челябинский городской округ</v>
      </c>
      <c r="D705" s="6">
        <v>1017</v>
      </c>
      <c r="E705" s="6" t="s">
        <v>1165</v>
      </c>
      <c r="F705" s="7">
        <v>3193323.34</v>
      </c>
      <c r="G705" s="7">
        <f t="shared" si="61"/>
        <v>795170</v>
      </c>
      <c r="H705" s="7">
        <v>795170</v>
      </c>
      <c r="I705" s="7"/>
      <c r="J705" s="7"/>
      <c r="K705" s="7"/>
      <c r="L705" s="7"/>
      <c r="M705" s="7"/>
      <c r="N705" s="7"/>
      <c r="O705" s="7"/>
      <c r="P705" s="7">
        <v>992.6</v>
      </c>
      <c r="Q705" s="7">
        <v>536893</v>
      </c>
      <c r="R705" s="7">
        <v>2789</v>
      </c>
      <c r="S705" s="7">
        <v>991002</v>
      </c>
      <c r="T705" s="7">
        <v>1103.51</v>
      </c>
      <c r="U705" s="7">
        <v>803353</v>
      </c>
      <c r="V705" s="7"/>
      <c r="W705" s="7"/>
      <c r="X705" s="7">
        <f t="shared" si="62"/>
        <v>0</v>
      </c>
      <c r="Y705" s="7">
        <f t="shared" si="63"/>
        <v>0</v>
      </c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>
        <f t="shared" si="64"/>
        <v>66905.34</v>
      </c>
      <c r="AM705" s="7">
        <f t="shared" si="65"/>
        <v>17016.64</v>
      </c>
      <c r="AN705" s="7">
        <v>17016.64</v>
      </c>
      <c r="AO705" s="7"/>
      <c r="AP705" s="7"/>
      <c r="AQ705" s="7"/>
      <c r="AR705" s="7"/>
      <c r="AS705" s="7"/>
      <c r="AT705" s="7"/>
      <c r="AU705" s="7">
        <v>11489.51</v>
      </c>
      <c r="AV705" s="7">
        <v>21207.439999999999</v>
      </c>
      <c r="AW705" s="7">
        <v>17191.75</v>
      </c>
      <c r="AX705" s="7"/>
      <c r="AY705" s="7"/>
    </row>
    <row r="706" spans="1:51" ht="15.75">
      <c r="A706" s="6">
        <v>17625</v>
      </c>
      <c r="B706" s="6" t="s">
        <v>1431</v>
      </c>
      <c r="C706" s="6" t="str">
        <f t="shared" si="60"/>
        <v>Челябинский городской округ</v>
      </c>
      <c r="D706" s="6">
        <v>1018</v>
      </c>
      <c r="E706" s="6" t="s">
        <v>1166</v>
      </c>
      <c r="F706" s="7">
        <v>10032801.84</v>
      </c>
      <c r="G706" s="7">
        <f t="shared" si="61"/>
        <v>8051181.8300000001</v>
      </c>
      <c r="H706" s="7"/>
      <c r="I706" s="7"/>
      <c r="J706" s="7"/>
      <c r="K706" s="7">
        <v>8051181.8300000001</v>
      </c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>
        <v>1638305.01</v>
      </c>
      <c r="X706" s="7">
        <f t="shared" si="62"/>
        <v>177432</v>
      </c>
      <c r="Y706" s="7">
        <f t="shared" si="63"/>
        <v>177432</v>
      </c>
      <c r="Z706" s="7"/>
      <c r="AA706" s="7"/>
      <c r="AB706" s="7"/>
      <c r="AC706" s="7"/>
      <c r="AD706" s="7"/>
      <c r="AE706" s="7">
        <v>177432</v>
      </c>
      <c r="AF706" s="7"/>
      <c r="AG706" s="7"/>
      <c r="AH706" s="7"/>
      <c r="AI706" s="7"/>
      <c r="AJ706" s="7"/>
      <c r="AK706" s="7"/>
      <c r="AL706" s="7">
        <f t="shared" si="64"/>
        <v>165883</v>
      </c>
      <c r="AM706" s="7">
        <f t="shared" si="65"/>
        <v>137836</v>
      </c>
      <c r="AN706" s="7"/>
      <c r="AO706" s="7"/>
      <c r="AP706" s="7"/>
      <c r="AQ706" s="7">
        <v>137836</v>
      </c>
      <c r="AR706" s="7"/>
      <c r="AS706" s="7"/>
      <c r="AT706" s="7"/>
      <c r="AU706" s="7"/>
      <c r="AV706" s="7"/>
      <c r="AW706" s="7"/>
      <c r="AX706" s="7"/>
      <c r="AY706" s="7">
        <v>28047</v>
      </c>
    </row>
    <row r="707" spans="1:51" ht="15.75">
      <c r="A707" s="6">
        <v>17626</v>
      </c>
      <c r="B707" s="6" t="s">
        <v>1431</v>
      </c>
      <c r="C707" s="6" t="str">
        <f t="shared" si="60"/>
        <v>Челябинский городской округ</v>
      </c>
      <c r="D707" s="6">
        <v>1019</v>
      </c>
      <c r="E707" s="6" t="s">
        <v>1167</v>
      </c>
      <c r="F707" s="7">
        <v>636799.72</v>
      </c>
      <c r="G707" s="7">
        <f t="shared" si="61"/>
        <v>623457.72</v>
      </c>
      <c r="H707" s="7"/>
      <c r="I707" s="7">
        <v>623457.72</v>
      </c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>
        <f t="shared" si="62"/>
        <v>0</v>
      </c>
      <c r="Y707" s="7">
        <f t="shared" si="63"/>
        <v>0</v>
      </c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>
        <f t="shared" si="64"/>
        <v>13342</v>
      </c>
      <c r="AM707" s="7">
        <f t="shared" si="65"/>
        <v>13342</v>
      </c>
      <c r="AN707" s="7"/>
      <c r="AO707" s="7">
        <v>13342</v>
      </c>
      <c r="AP707" s="7"/>
      <c r="AQ707" s="7"/>
      <c r="AR707" s="7"/>
      <c r="AS707" s="7"/>
      <c r="AT707" s="7"/>
      <c r="AU707" s="7"/>
      <c r="AV707" s="7"/>
      <c r="AW707" s="7"/>
      <c r="AX707" s="7"/>
      <c r="AY707" s="7"/>
    </row>
    <row r="708" spans="1:51" ht="15.75">
      <c r="A708" s="6">
        <v>17699</v>
      </c>
      <c r="B708" s="6" t="s">
        <v>1431</v>
      </c>
      <c r="C708" s="6" t="str">
        <f t="shared" si="60"/>
        <v>Челябинский городской округ</v>
      </c>
      <c r="D708" s="6">
        <v>1020</v>
      </c>
      <c r="E708" s="6" t="s">
        <v>1168</v>
      </c>
      <c r="F708" s="7">
        <v>1084140.4300000002</v>
      </c>
      <c r="G708" s="7">
        <f t="shared" si="61"/>
        <v>0</v>
      </c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>
        <f t="shared" si="62"/>
        <v>1084140.4300000002</v>
      </c>
      <c r="Y708" s="7">
        <f t="shared" si="63"/>
        <v>0</v>
      </c>
      <c r="Z708" s="7"/>
      <c r="AA708" s="7"/>
      <c r="AB708" s="7"/>
      <c r="AC708" s="7"/>
      <c r="AD708" s="7"/>
      <c r="AE708" s="7"/>
      <c r="AF708" s="7">
        <v>433491.5</v>
      </c>
      <c r="AG708" s="7"/>
      <c r="AH708" s="7">
        <v>650648.93000000005</v>
      </c>
      <c r="AI708" s="7"/>
      <c r="AJ708" s="7"/>
      <c r="AK708" s="7"/>
      <c r="AL708" s="7">
        <f t="shared" si="64"/>
        <v>0</v>
      </c>
      <c r="AM708" s="7">
        <f t="shared" si="65"/>
        <v>0</v>
      </c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</row>
    <row r="709" spans="1:51" ht="15.75">
      <c r="A709" s="6">
        <v>17725</v>
      </c>
      <c r="B709" s="6" t="s">
        <v>1431</v>
      </c>
      <c r="C709" s="6" t="str">
        <f t="shared" si="60"/>
        <v>Челябинский городской округ</v>
      </c>
      <c r="D709" s="6">
        <v>1021</v>
      </c>
      <c r="E709" s="6" t="s">
        <v>1169</v>
      </c>
      <c r="F709" s="7">
        <v>2911451.62</v>
      </c>
      <c r="G709" s="7">
        <f t="shared" si="61"/>
        <v>1350439.2</v>
      </c>
      <c r="H709" s="7">
        <v>275133.3</v>
      </c>
      <c r="I709" s="7"/>
      <c r="J709" s="7">
        <v>119706.62</v>
      </c>
      <c r="K709" s="7">
        <v>955599.28</v>
      </c>
      <c r="L709" s="7"/>
      <c r="M709" s="7"/>
      <c r="N709" s="7">
        <v>675.50981595092003</v>
      </c>
      <c r="O709" s="7">
        <v>1307655.04</v>
      </c>
      <c r="P709" s="7"/>
      <c r="Q709" s="7"/>
      <c r="R709" s="7"/>
      <c r="S709" s="7"/>
      <c r="T709" s="7"/>
      <c r="U709" s="7"/>
      <c r="V709" s="7"/>
      <c r="W709" s="7"/>
      <c r="X709" s="7">
        <f t="shared" si="62"/>
        <v>196474.16999999998</v>
      </c>
      <c r="Y709" s="7">
        <f t="shared" si="63"/>
        <v>110856.17</v>
      </c>
      <c r="Z709" s="7">
        <v>15390</v>
      </c>
      <c r="AA709" s="7"/>
      <c r="AB709" s="7">
        <v>8459</v>
      </c>
      <c r="AC709" s="7">
        <v>60849</v>
      </c>
      <c r="AD709" s="7"/>
      <c r="AE709" s="7">
        <v>26158.17</v>
      </c>
      <c r="AF709" s="7">
        <v>85618</v>
      </c>
      <c r="AG709" s="7"/>
      <c r="AH709" s="7"/>
      <c r="AI709" s="7"/>
      <c r="AJ709" s="7"/>
      <c r="AK709" s="7"/>
      <c r="AL709" s="7">
        <f t="shared" si="64"/>
        <v>56883.21</v>
      </c>
      <c r="AM709" s="7">
        <f t="shared" si="65"/>
        <v>28899.39</v>
      </c>
      <c r="AN709" s="7">
        <v>5887.85</v>
      </c>
      <c r="AO709" s="7"/>
      <c r="AP709" s="7">
        <v>2561.7199999999998</v>
      </c>
      <c r="AQ709" s="7">
        <v>20449.82</v>
      </c>
      <c r="AR709" s="7"/>
      <c r="AS709" s="7"/>
      <c r="AT709" s="7">
        <v>27983.82</v>
      </c>
      <c r="AU709" s="7"/>
      <c r="AV709" s="7"/>
      <c r="AW709" s="7"/>
      <c r="AX709" s="7"/>
      <c r="AY709" s="7"/>
    </row>
    <row r="710" spans="1:51" ht="15.75">
      <c r="A710" s="6">
        <v>17760</v>
      </c>
      <c r="B710" s="6" t="s">
        <v>1431</v>
      </c>
      <c r="C710" s="6" t="str">
        <f t="shared" si="60"/>
        <v>Челябинский городской округ</v>
      </c>
      <c r="D710" s="6">
        <v>1022</v>
      </c>
      <c r="E710" s="6" t="s">
        <v>1170</v>
      </c>
      <c r="F710" s="7">
        <v>27100.3</v>
      </c>
      <c r="G710" s="7">
        <f t="shared" si="61"/>
        <v>0</v>
      </c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>
        <f t="shared" si="62"/>
        <v>27100.3</v>
      </c>
      <c r="Y710" s="7">
        <f t="shared" si="63"/>
        <v>27100.3</v>
      </c>
      <c r="Z710" s="7"/>
      <c r="AA710" s="7"/>
      <c r="AB710" s="7"/>
      <c r="AC710" s="7"/>
      <c r="AD710" s="7"/>
      <c r="AE710" s="7">
        <v>27100.3</v>
      </c>
      <c r="AF710" s="7"/>
      <c r="AG710" s="7"/>
      <c r="AH710" s="7"/>
      <c r="AI710" s="7"/>
      <c r="AJ710" s="7"/>
      <c r="AK710" s="7"/>
      <c r="AL710" s="7">
        <f t="shared" si="64"/>
        <v>0</v>
      </c>
      <c r="AM710" s="7">
        <f t="shared" si="65"/>
        <v>0</v>
      </c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</row>
    <row r="711" spans="1:51" ht="15.75">
      <c r="A711" s="6">
        <v>17767</v>
      </c>
      <c r="B711" s="6" t="s">
        <v>1431</v>
      </c>
      <c r="C711" s="6" t="str">
        <f t="shared" si="60"/>
        <v>Челябинский городской округ</v>
      </c>
      <c r="D711" s="6">
        <v>1023</v>
      </c>
      <c r="E711" s="6" t="s">
        <v>1171</v>
      </c>
      <c r="F711" s="7">
        <v>3210651.2299999995</v>
      </c>
      <c r="G711" s="7">
        <f t="shared" si="61"/>
        <v>0</v>
      </c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>
        <v>1998.7</v>
      </c>
      <c r="S711" s="7">
        <v>3101890.01</v>
      </c>
      <c r="T711" s="7"/>
      <c r="U711" s="7"/>
      <c r="V711" s="7"/>
      <c r="W711" s="7"/>
      <c r="X711" s="7">
        <f t="shared" si="62"/>
        <v>55718.9</v>
      </c>
      <c r="Y711" s="7">
        <f t="shared" si="63"/>
        <v>55718.9</v>
      </c>
      <c r="Z711" s="7"/>
      <c r="AA711" s="7"/>
      <c r="AB711" s="7"/>
      <c r="AC711" s="7"/>
      <c r="AD711" s="7"/>
      <c r="AE711" s="7">
        <v>55718.9</v>
      </c>
      <c r="AF711" s="7"/>
      <c r="AG711" s="7"/>
      <c r="AH711" s="7"/>
      <c r="AI711" s="7"/>
      <c r="AJ711" s="7"/>
      <c r="AK711" s="7"/>
      <c r="AL711" s="7">
        <f t="shared" si="64"/>
        <v>53042.32</v>
      </c>
      <c r="AM711" s="7">
        <f t="shared" si="65"/>
        <v>0</v>
      </c>
      <c r="AN711" s="7"/>
      <c r="AO711" s="7"/>
      <c r="AP711" s="7"/>
      <c r="AQ711" s="7"/>
      <c r="AR711" s="7"/>
      <c r="AS711" s="7"/>
      <c r="AT711" s="7"/>
      <c r="AU711" s="7"/>
      <c r="AV711" s="7">
        <v>53042.32</v>
      </c>
      <c r="AW711" s="7"/>
      <c r="AX711" s="7"/>
      <c r="AY711" s="7"/>
    </row>
    <row r="712" spans="1:51" ht="15.75">
      <c r="A712" s="6">
        <v>17770</v>
      </c>
      <c r="B712" s="6" t="s">
        <v>1431</v>
      </c>
      <c r="C712" s="6" t="str">
        <f t="shared" si="60"/>
        <v>Челябинский городской округ</v>
      </c>
      <c r="D712" s="6">
        <v>1024</v>
      </c>
      <c r="E712" s="6" t="s">
        <v>1172</v>
      </c>
      <c r="F712" s="7">
        <v>6125968.5700000003</v>
      </c>
      <c r="G712" s="7">
        <f t="shared" si="61"/>
        <v>0</v>
      </c>
      <c r="H712" s="7"/>
      <c r="I712" s="7"/>
      <c r="J712" s="7"/>
      <c r="K712" s="7"/>
      <c r="L712" s="7"/>
      <c r="M712" s="7"/>
      <c r="N712" s="7">
        <v>830</v>
      </c>
      <c r="O712" s="7">
        <v>2698359.1</v>
      </c>
      <c r="P712" s="7"/>
      <c r="Q712" s="7"/>
      <c r="R712" s="7">
        <v>560</v>
      </c>
      <c r="S712" s="7">
        <v>3270587.12</v>
      </c>
      <c r="T712" s="7"/>
      <c r="U712" s="7"/>
      <c r="V712" s="7"/>
      <c r="W712" s="7"/>
      <c r="X712" s="7">
        <f t="shared" si="62"/>
        <v>66509.399999999994</v>
      </c>
      <c r="Y712" s="7">
        <f t="shared" si="63"/>
        <v>0</v>
      </c>
      <c r="Z712" s="7"/>
      <c r="AA712" s="7"/>
      <c r="AB712" s="7"/>
      <c r="AC712" s="7"/>
      <c r="AD712" s="7"/>
      <c r="AE712" s="7"/>
      <c r="AF712" s="7">
        <v>50652.1</v>
      </c>
      <c r="AG712" s="7"/>
      <c r="AH712" s="7">
        <v>15857.3</v>
      </c>
      <c r="AI712" s="7"/>
      <c r="AJ712" s="7"/>
      <c r="AK712" s="7"/>
      <c r="AL712" s="7">
        <f t="shared" si="64"/>
        <v>90512.95</v>
      </c>
      <c r="AM712" s="7">
        <f t="shared" si="65"/>
        <v>0</v>
      </c>
      <c r="AN712" s="7"/>
      <c r="AO712" s="7"/>
      <c r="AP712" s="7"/>
      <c r="AQ712" s="7"/>
      <c r="AR712" s="7"/>
      <c r="AS712" s="7"/>
      <c r="AT712" s="7">
        <v>40172.11</v>
      </c>
      <c r="AU712" s="7"/>
      <c r="AV712" s="7">
        <v>50340.84</v>
      </c>
      <c r="AW712" s="7"/>
      <c r="AX712" s="7"/>
      <c r="AY712" s="7"/>
    </row>
    <row r="713" spans="1:51" ht="15.75">
      <c r="A713" s="6">
        <v>17771</v>
      </c>
      <c r="B713" s="6" t="s">
        <v>1431</v>
      </c>
      <c r="C713" s="6" t="str">
        <f t="shared" ref="C713:C776" si="66">IF(LEN(D713)&gt;4,D713,C712)</f>
        <v>Челябинский городской округ</v>
      </c>
      <c r="D713" s="6">
        <v>1025</v>
      </c>
      <c r="E713" s="6" t="s">
        <v>1173</v>
      </c>
      <c r="F713" s="7">
        <v>43408.68</v>
      </c>
      <c r="G713" s="7">
        <f t="shared" ref="G713:G776" si="67">H713+I713+J713+K713+L713+M713</f>
        <v>0</v>
      </c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>
        <f t="shared" ref="X713:X776" si="68">Y713+AF713+AG713+AH713+AI713+AJ713+AK713</f>
        <v>43408.68</v>
      </c>
      <c r="Y713" s="7">
        <f t="shared" ref="Y713:Y776" si="69">Z713+AA713+AB713+AC713+AD713+AE713</f>
        <v>43408.68</v>
      </c>
      <c r="Z713" s="7"/>
      <c r="AA713" s="7"/>
      <c r="AB713" s="7"/>
      <c r="AC713" s="7"/>
      <c r="AD713" s="7"/>
      <c r="AE713" s="7">
        <v>43408.68</v>
      </c>
      <c r="AF713" s="7"/>
      <c r="AG713" s="7"/>
      <c r="AH713" s="7"/>
      <c r="AI713" s="7"/>
      <c r="AJ713" s="7"/>
      <c r="AK713" s="7"/>
      <c r="AL713" s="7">
        <f t="shared" ref="AL713:AL776" si="70">AM713+AT713+AU713+AV713+AW713+AX713+AY713</f>
        <v>0</v>
      </c>
      <c r="AM713" s="7">
        <f t="shared" ref="AM713:AM776" si="71">AN713+AO713+AP713+AQ713+AR713+AS713</f>
        <v>0</v>
      </c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</row>
    <row r="714" spans="1:51" ht="15.75">
      <c r="A714" s="6">
        <v>17776</v>
      </c>
      <c r="B714" s="6" t="s">
        <v>1431</v>
      </c>
      <c r="C714" s="6" t="str">
        <f t="shared" si="66"/>
        <v>Челябинский городской округ</v>
      </c>
      <c r="D714" s="6">
        <v>1026</v>
      </c>
      <c r="E714" s="6" t="s">
        <v>1174</v>
      </c>
      <c r="F714" s="7">
        <v>977727.1</v>
      </c>
      <c r="G714" s="7">
        <f t="shared" si="67"/>
        <v>0</v>
      </c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>
        <f t="shared" si="68"/>
        <v>977727.1</v>
      </c>
      <c r="Y714" s="7">
        <f t="shared" si="69"/>
        <v>101579.75</v>
      </c>
      <c r="Z714" s="7">
        <v>21328.080000000002</v>
      </c>
      <c r="AA714" s="7">
        <v>18843.04</v>
      </c>
      <c r="AB714" s="7">
        <v>18933.04</v>
      </c>
      <c r="AC714" s="7">
        <v>23542.55</v>
      </c>
      <c r="AD714" s="7">
        <v>18933.04</v>
      </c>
      <c r="AE714" s="7"/>
      <c r="AF714" s="7">
        <v>498410.61</v>
      </c>
      <c r="AG714" s="7">
        <v>24297.77</v>
      </c>
      <c r="AH714" s="7">
        <v>325926.34999999998</v>
      </c>
      <c r="AI714" s="7">
        <v>22489.97</v>
      </c>
      <c r="AJ714" s="7"/>
      <c r="AK714" s="7">
        <v>5022.6499999999996</v>
      </c>
      <c r="AL714" s="7">
        <f t="shared" si="70"/>
        <v>0</v>
      </c>
      <c r="AM714" s="7">
        <f t="shared" si="71"/>
        <v>0</v>
      </c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</row>
    <row r="715" spans="1:51" ht="15.75">
      <c r="A715" s="6">
        <v>17779</v>
      </c>
      <c r="B715" s="6" t="s">
        <v>1431</v>
      </c>
      <c r="C715" s="6" t="str">
        <f t="shared" si="66"/>
        <v>Челябинский городской округ</v>
      </c>
      <c r="D715" s="6">
        <v>1027</v>
      </c>
      <c r="E715" s="6" t="s">
        <v>1175</v>
      </c>
      <c r="F715" s="7">
        <v>36552.67</v>
      </c>
      <c r="G715" s="7">
        <f t="shared" si="67"/>
        <v>0</v>
      </c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>
        <f t="shared" si="68"/>
        <v>36552.67</v>
      </c>
      <c r="Y715" s="7">
        <f t="shared" si="69"/>
        <v>25883.67</v>
      </c>
      <c r="Z715" s="7"/>
      <c r="AA715" s="7"/>
      <c r="AB715" s="7"/>
      <c r="AC715" s="7"/>
      <c r="AD715" s="7"/>
      <c r="AE715" s="7">
        <v>25883.67</v>
      </c>
      <c r="AF715" s="7"/>
      <c r="AG715" s="7"/>
      <c r="AH715" s="7"/>
      <c r="AI715" s="7">
        <v>10669</v>
      </c>
      <c r="AJ715" s="7"/>
      <c r="AK715" s="7"/>
      <c r="AL715" s="7">
        <f t="shared" si="70"/>
        <v>0</v>
      </c>
      <c r="AM715" s="7">
        <f t="shared" si="71"/>
        <v>0</v>
      </c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</row>
    <row r="716" spans="1:51" ht="15.75">
      <c r="A716" s="6">
        <v>17804</v>
      </c>
      <c r="B716" s="6" t="s">
        <v>1431</v>
      </c>
      <c r="C716" s="6" t="str">
        <f t="shared" si="66"/>
        <v>Челябинский городской округ</v>
      </c>
      <c r="D716" s="6">
        <v>1028</v>
      </c>
      <c r="E716" s="6" t="s">
        <v>1176</v>
      </c>
      <c r="F716" s="7">
        <v>2538291.4</v>
      </c>
      <c r="G716" s="7">
        <f t="shared" si="67"/>
        <v>0</v>
      </c>
      <c r="H716" s="7"/>
      <c r="I716" s="7"/>
      <c r="J716" s="7"/>
      <c r="K716" s="7"/>
      <c r="L716" s="7"/>
      <c r="M716" s="7"/>
      <c r="N716" s="7">
        <v>464</v>
      </c>
      <c r="O716" s="7">
        <v>1062591.03</v>
      </c>
      <c r="P716" s="7"/>
      <c r="Q716" s="7"/>
      <c r="R716" s="7">
        <v>768</v>
      </c>
      <c r="S716" s="7">
        <v>1458216.2</v>
      </c>
      <c r="T716" s="7"/>
      <c r="U716" s="7"/>
      <c r="V716" s="7"/>
      <c r="W716" s="7"/>
      <c r="X716" s="7">
        <f t="shared" si="68"/>
        <v>0</v>
      </c>
      <c r="Y716" s="7">
        <f t="shared" si="69"/>
        <v>0</v>
      </c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>
        <f t="shared" si="70"/>
        <v>17484.169999999998</v>
      </c>
      <c r="AM716" s="7">
        <f t="shared" si="71"/>
        <v>0</v>
      </c>
      <c r="AN716" s="7"/>
      <c r="AO716" s="7"/>
      <c r="AP716" s="7"/>
      <c r="AQ716" s="7"/>
      <c r="AR716" s="7"/>
      <c r="AS716" s="7"/>
      <c r="AT716" s="7">
        <v>10753.44</v>
      </c>
      <c r="AU716" s="7"/>
      <c r="AV716" s="7">
        <v>6730.73</v>
      </c>
      <c r="AW716" s="7"/>
      <c r="AX716" s="7"/>
      <c r="AY716" s="7"/>
    </row>
    <row r="717" spans="1:51" ht="15.75">
      <c r="A717" s="6">
        <v>17829</v>
      </c>
      <c r="B717" s="6" t="s">
        <v>1431</v>
      </c>
      <c r="C717" s="6" t="str">
        <f t="shared" si="66"/>
        <v>Челябинский городской округ</v>
      </c>
      <c r="D717" s="6">
        <v>1029</v>
      </c>
      <c r="E717" s="6" t="s">
        <v>1177</v>
      </c>
      <c r="F717" s="7">
        <v>1758740.21</v>
      </c>
      <c r="G717" s="7">
        <f t="shared" si="67"/>
        <v>0</v>
      </c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>
        <f t="shared" si="68"/>
        <v>1758740.21</v>
      </c>
      <c r="Y717" s="7">
        <f t="shared" si="69"/>
        <v>0</v>
      </c>
      <c r="Z717" s="7"/>
      <c r="AA717" s="7"/>
      <c r="AB717" s="7"/>
      <c r="AC717" s="7"/>
      <c r="AD717" s="7"/>
      <c r="AE717" s="7"/>
      <c r="AF717" s="7">
        <v>503205.32</v>
      </c>
      <c r="AG717" s="7"/>
      <c r="AH717" s="7">
        <v>1020251.47</v>
      </c>
      <c r="AI717" s="7">
        <v>235283.42</v>
      </c>
      <c r="AJ717" s="7"/>
      <c r="AK717" s="7"/>
      <c r="AL717" s="7">
        <f t="shared" si="70"/>
        <v>0</v>
      </c>
      <c r="AM717" s="7">
        <f t="shared" si="71"/>
        <v>0</v>
      </c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</row>
    <row r="718" spans="1:51" ht="15.75">
      <c r="A718" s="6">
        <v>17872</v>
      </c>
      <c r="B718" s="6" t="s">
        <v>1431</v>
      </c>
      <c r="C718" s="6" t="str">
        <f t="shared" si="66"/>
        <v>Челябинский городской округ</v>
      </c>
      <c r="D718" s="6">
        <v>1030</v>
      </c>
      <c r="E718" s="6" t="s">
        <v>1178</v>
      </c>
      <c r="F718" s="7">
        <v>8063962.3300000001</v>
      </c>
      <c r="G718" s="7">
        <f t="shared" si="67"/>
        <v>0</v>
      </c>
      <c r="H718" s="7"/>
      <c r="I718" s="7"/>
      <c r="J718" s="7"/>
      <c r="K718" s="7"/>
      <c r="L718" s="7"/>
      <c r="M718" s="7"/>
      <c r="N718" s="7">
        <v>1442</v>
      </c>
      <c r="O718" s="7">
        <v>2532984.2999999998</v>
      </c>
      <c r="P718" s="7"/>
      <c r="Q718" s="7"/>
      <c r="R718" s="7">
        <v>3510</v>
      </c>
      <c r="S718" s="7">
        <v>5381294</v>
      </c>
      <c r="T718" s="7"/>
      <c r="U718" s="7"/>
      <c r="V718" s="7"/>
      <c r="W718" s="7"/>
      <c r="X718" s="7">
        <f t="shared" si="68"/>
        <v>108314.24000000001</v>
      </c>
      <c r="Y718" s="7">
        <f t="shared" si="69"/>
        <v>0</v>
      </c>
      <c r="Z718" s="7"/>
      <c r="AA718" s="7"/>
      <c r="AB718" s="7"/>
      <c r="AC718" s="7"/>
      <c r="AD718" s="7"/>
      <c r="AE718" s="7"/>
      <c r="AF718" s="7">
        <v>83370.820000000007</v>
      </c>
      <c r="AG718" s="7"/>
      <c r="AH718" s="7">
        <v>24943.42</v>
      </c>
      <c r="AI718" s="7"/>
      <c r="AJ718" s="7"/>
      <c r="AK718" s="7"/>
      <c r="AL718" s="7">
        <f t="shared" si="70"/>
        <v>41369.79</v>
      </c>
      <c r="AM718" s="7">
        <f t="shared" si="71"/>
        <v>0</v>
      </c>
      <c r="AN718" s="7"/>
      <c r="AO718" s="7"/>
      <c r="AP718" s="7"/>
      <c r="AQ718" s="7"/>
      <c r="AR718" s="7"/>
      <c r="AS718" s="7"/>
      <c r="AT718" s="7">
        <v>30208.05</v>
      </c>
      <c r="AU718" s="7"/>
      <c r="AV718" s="7">
        <v>11161.74</v>
      </c>
      <c r="AW718" s="7"/>
      <c r="AX718" s="7"/>
      <c r="AY718" s="7"/>
    </row>
    <row r="719" spans="1:51" ht="15.75">
      <c r="A719" s="6">
        <v>17880</v>
      </c>
      <c r="B719" s="6" t="s">
        <v>1431</v>
      </c>
      <c r="C719" s="6" t="str">
        <f t="shared" si="66"/>
        <v>Челябинский городской округ</v>
      </c>
      <c r="D719" s="6">
        <v>1031</v>
      </c>
      <c r="E719" s="6" t="s">
        <v>1179</v>
      </c>
      <c r="F719" s="7">
        <v>34589.11</v>
      </c>
      <c r="G719" s="7">
        <f t="shared" si="67"/>
        <v>0</v>
      </c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>
        <f t="shared" si="68"/>
        <v>34589.11</v>
      </c>
      <c r="Y719" s="7">
        <f t="shared" si="69"/>
        <v>34589.11</v>
      </c>
      <c r="Z719" s="7"/>
      <c r="AA719" s="7"/>
      <c r="AB719" s="7"/>
      <c r="AC719" s="7"/>
      <c r="AD719" s="7"/>
      <c r="AE719" s="7">
        <v>34589.11</v>
      </c>
      <c r="AF719" s="7"/>
      <c r="AG719" s="7"/>
      <c r="AH719" s="7"/>
      <c r="AI719" s="7"/>
      <c r="AJ719" s="7"/>
      <c r="AK719" s="7"/>
      <c r="AL719" s="7">
        <f t="shared" si="70"/>
        <v>0</v>
      </c>
      <c r="AM719" s="7">
        <f t="shared" si="71"/>
        <v>0</v>
      </c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</row>
    <row r="720" spans="1:51" ht="15.75">
      <c r="A720" s="6">
        <v>17892</v>
      </c>
      <c r="B720" s="6" t="s">
        <v>1431</v>
      </c>
      <c r="C720" s="6" t="str">
        <f t="shared" si="66"/>
        <v>Челябинский городской округ</v>
      </c>
      <c r="D720" s="6">
        <v>1032</v>
      </c>
      <c r="E720" s="6" t="s">
        <v>1180</v>
      </c>
      <c r="F720" s="7">
        <v>45450.65</v>
      </c>
      <c r="G720" s="7">
        <f t="shared" si="67"/>
        <v>0</v>
      </c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>
        <f t="shared" si="68"/>
        <v>45450.65</v>
      </c>
      <c r="Y720" s="7">
        <f t="shared" si="69"/>
        <v>45450.65</v>
      </c>
      <c r="Z720" s="7"/>
      <c r="AA720" s="7"/>
      <c r="AB720" s="7"/>
      <c r="AC720" s="7"/>
      <c r="AD720" s="7"/>
      <c r="AE720" s="7">
        <v>45450.65</v>
      </c>
      <c r="AF720" s="7"/>
      <c r="AG720" s="7"/>
      <c r="AH720" s="7"/>
      <c r="AI720" s="7"/>
      <c r="AJ720" s="7"/>
      <c r="AK720" s="7"/>
      <c r="AL720" s="7">
        <f t="shared" si="70"/>
        <v>0</v>
      </c>
      <c r="AM720" s="7">
        <f t="shared" si="71"/>
        <v>0</v>
      </c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</row>
    <row r="721" spans="1:51" ht="15.75">
      <c r="A721" s="6">
        <v>17893</v>
      </c>
      <c r="B721" s="6" t="s">
        <v>1431</v>
      </c>
      <c r="C721" s="6" t="str">
        <f t="shared" si="66"/>
        <v>Челябинский городской округ</v>
      </c>
      <c r="D721" s="6">
        <v>1033</v>
      </c>
      <c r="E721" s="6" t="s">
        <v>1181</v>
      </c>
      <c r="F721" s="7">
        <v>2489309.3600000003</v>
      </c>
      <c r="G721" s="7">
        <f t="shared" si="67"/>
        <v>0</v>
      </c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>
        <f t="shared" si="68"/>
        <v>2489309.3600000003</v>
      </c>
      <c r="Y721" s="7">
        <f t="shared" si="69"/>
        <v>0</v>
      </c>
      <c r="Z721" s="7"/>
      <c r="AA721" s="7"/>
      <c r="AB721" s="7"/>
      <c r="AC721" s="7"/>
      <c r="AD721" s="7"/>
      <c r="AE721" s="7"/>
      <c r="AF721" s="7">
        <v>716681.76</v>
      </c>
      <c r="AG721" s="7"/>
      <c r="AH721" s="7">
        <v>1413742.81</v>
      </c>
      <c r="AI721" s="7">
        <v>358884.79</v>
      </c>
      <c r="AJ721" s="7"/>
      <c r="AK721" s="7"/>
      <c r="AL721" s="7">
        <f t="shared" si="70"/>
        <v>0</v>
      </c>
      <c r="AM721" s="7">
        <f t="shared" si="71"/>
        <v>0</v>
      </c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</row>
    <row r="722" spans="1:51" ht="15.75">
      <c r="A722" s="6">
        <v>17900</v>
      </c>
      <c r="B722" s="6" t="s">
        <v>1431</v>
      </c>
      <c r="C722" s="6" t="str">
        <f t="shared" si="66"/>
        <v>Челябинский городской округ</v>
      </c>
      <c r="D722" s="6">
        <v>1034</v>
      </c>
      <c r="E722" s="6" t="s">
        <v>1182</v>
      </c>
      <c r="F722" s="7">
        <v>3676312.98</v>
      </c>
      <c r="G722" s="7">
        <f t="shared" si="67"/>
        <v>0</v>
      </c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>
        <v>1559.63302752294</v>
      </c>
      <c r="S722" s="7">
        <v>3614433.98</v>
      </c>
      <c r="T722" s="7"/>
      <c r="U722" s="7"/>
      <c r="V722" s="7"/>
      <c r="W722" s="7"/>
      <c r="X722" s="7">
        <f t="shared" si="68"/>
        <v>0</v>
      </c>
      <c r="Y722" s="7">
        <f t="shared" si="69"/>
        <v>0</v>
      </c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>
        <f t="shared" si="70"/>
        <v>61879</v>
      </c>
      <c r="AM722" s="7">
        <f t="shared" si="71"/>
        <v>0</v>
      </c>
      <c r="AN722" s="7"/>
      <c r="AO722" s="7"/>
      <c r="AP722" s="7"/>
      <c r="AQ722" s="7"/>
      <c r="AR722" s="7"/>
      <c r="AS722" s="7"/>
      <c r="AT722" s="7"/>
      <c r="AU722" s="7"/>
      <c r="AV722" s="7">
        <v>61879</v>
      </c>
      <c r="AW722" s="7"/>
      <c r="AX722" s="7"/>
      <c r="AY722" s="7"/>
    </row>
    <row r="723" spans="1:51" ht="15.75">
      <c r="A723" s="6">
        <v>17924</v>
      </c>
      <c r="B723" s="6" t="s">
        <v>1431</v>
      </c>
      <c r="C723" s="6" t="str">
        <f t="shared" si="66"/>
        <v>Челябинский городской округ</v>
      </c>
      <c r="D723" s="6">
        <v>1035</v>
      </c>
      <c r="E723" s="6" t="s">
        <v>1183</v>
      </c>
      <c r="F723" s="7">
        <v>5672603.21</v>
      </c>
      <c r="G723" s="7">
        <f t="shared" si="67"/>
        <v>0</v>
      </c>
      <c r="H723" s="7"/>
      <c r="I723" s="7"/>
      <c r="J723" s="7"/>
      <c r="K723" s="7"/>
      <c r="L723" s="7"/>
      <c r="M723" s="7"/>
      <c r="N723" s="7">
        <v>2260</v>
      </c>
      <c r="O723" s="7">
        <v>2312426.2400000002</v>
      </c>
      <c r="P723" s="7"/>
      <c r="Q723" s="7"/>
      <c r="R723" s="7">
        <v>1796</v>
      </c>
      <c r="S723" s="7">
        <v>3302452.87</v>
      </c>
      <c r="T723" s="7"/>
      <c r="U723" s="7"/>
      <c r="V723" s="7"/>
      <c r="W723" s="7"/>
      <c r="X723" s="7">
        <f t="shared" si="68"/>
        <v>0</v>
      </c>
      <c r="Y723" s="7">
        <f t="shared" si="69"/>
        <v>0</v>
      </c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>
        <f t="shared" si="70"/>
        <v>57724.1</v>
      </c>
      <c r="AM723" s="7">
        <f t="shared" si="71"/>
        <v>0</v>
      </c>
      <c r="AN723" s="7"/>
      <c r="AO723" s="7"/>
      <c r="AP723" s="7"/>
      <c r="AQ723" s="7"/>
      <c r="AR723" s="7"/>
      <c r="AS723" s="7"/>
      <c r="AT723" s="7">
        <v>52376.67</v>
      </c>
      <c r="AU723" s="7"/>
      <c r="AV723" s="7">
        <v>5347.43</v>
      </c>
      <c r="AW723" s="7"/>
      <c r="AX723" s="7"/>
      <c r="AY723" s="7"/>
    </row>
    <row r="724" spans="1:51" ht="15.75">
      <c r="A724" s="6">
        <v>17930</v>
      </c>
      <c r="B724" s="6" t="s">
        <v>1431</v>
      </c>
      <c r="C724" s="6" t="str">
        <f t="shared" si="66"/>
        <v>Челябинский городской округ</v>
      </c>
      <c r="D724" s="6">
        <v>1036</v>
      </c>
      <c r="E724" s="6" t="s">
        <v>1184</v>
      </c>
      <c r="F724" s="7">
        <v>25977.35</v>
      </c>
      <c r="G724" s="7">
        <f t="shared" si="67"/>
        <v>0</v>
      </c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>
        <f t="shared" si="68"/>
        <v>25977.35</v>
      </c>
      <c r="Y724" s="7">
        <f t="shared" si="69"/>
        <v>25977.35</v>
      </c>
      <c r="Z724" s="7"/>
      <c r="AA724" s="7"/>
      <c r="AB724" s="7"/>
      <c r="AC724" s="7"/>
      <c r="AD724" s="7"/>
      <c r="AE724" s="7">
        <v>25977.35</v>
      </c>
      <c r="AF724" s="7"/>
      <c r="AG724" s="7"/>
      <c r="AH724" s="7"/>
      <c r="AI724" s="7"/>
      <c r="AJ724" s="7"/>
      <c r="AK724" s="7"/>
      <c r="AL724" s="7">
        <f t="shared" si="70"/>
        <v>0</v>
      </c>
      <c r="AM724" s="7">
        <f t="shared" si="71"/>
        <v>0</v>
      </c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</row>
    <row r="725" spans="1:51" ht="15.75">
      <c r="A725" s="6">
        <v>17961</v>
      </c>
      <c r="B725" s="6" t="s">
        <v>1431</v>
      </c>
      <c r="C725" s="6" t="str">
        <f t="shared" si="66"/>
        <v>Челябинский городской округ</v>
      </c>
      <c r="D725" s="6">
        <v>1037</v>
      </c>
      <c r="E725" s="6" t="s">
        <v>1185</v>
      </c>
      <c r="F725" s="7">
        <v>1165057.27</v>
      </c>
      <c r="G725" s="7">
        <f t="shared" si="67"/>
        <v>0</v>
      </c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>
        <f t="shared" si="68"/>
        <v>1165057.27</v>
      </c>
      <c r="Y725" s="7">
        <f t="shared" si="69"/>
        <v>0</v>
      </c>
      <c r="Z725" s="7"/>
      <c r="AA725" s="7"/>
      <c r="AB725" s="7"/>
      <c r="AC725" s="7"/>
      <c r="AD725" s="7"/>
      <c r="AE725" s="7"/>
      <c r="AF725" s="7">
        <v>445107.95</v>
      </c>
      <c r="AG725" s="7"/>
      <c r="AH725" s="7">
        <v>719949.32</v>
      </c>
      <c r="AI725" s="7"/>
      <c r="AJ725" s="7"/>
      <c r="AK725" s="7"/>
      <c r="AL725" s="7">
        <f t="shared" si="70"/>
        <v>0</v>
      </c>
      <c r="AM725" s="7">
        <f t="shared" si="71"/>
        <v>0</v>
      </c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</row>
    <row r="726" spans="1:51" ht="15.75">
      <c r="A726" s="6">
        <v>18041</v>
      </c>
      <c r="B726" s="6" t="s">
        <v>1431</v>
      </c>
      <c r="C726" s="6" t="str">
        <f t="shared" si="66"/>
        <v>Челябинский городской округ</v>
      </c>
      <c r="D726" s="6">
        <v>1038</v>
      </c>
      <c r="E726" s="6" t="s">
        <v>1186</v>
      </c>
      <c r="F726" s="7">
        <v>2453070.5799999996</v>
      </c>
      <c r="G726" s="7">
        <f t="shared" si="67"/>
        <v>805819.64</v>
      </c>
      <c r="H726" s="7">
        <v>805819.64</v>
      </c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>
        <v>961825.08</v>
      </c>
      <c r="W726" s="7">
        <v>489346</v>
      </c>
      <c r="X726" s="7">
        <f t="shared" si="68"/>
        <v>166379</v>
      </c>
      <c r="Y726" s="7">
        <f t="shared" si="69"/>
        <v>47638</v>
      </c>
      <c r="Z726" s="7">
        <v>47638</v>
      </c>
      <c r="AA726" s="7"/>
      <c r="AB726" s="7"/>
      <c r="AC726" s="7"/>
      <c r="AD726" s="7"/>
      <c r="AE726" s="7"/>
      <c r="AF726" s="7"/>
      <c r="AG726" s="7"/>
      <c r="AH726" s="7">
        <v>118741</v>
      </c>
      <c r="AI726" s="7"/>
      <c r="AJ726" s="7"/>
      <c r="AK726" s="7"/>
      <c r="AL726" s="7">
        <f t="shared" si="70"/>
        <v>29700.86</v>
      </c>
      <c r="AM726" s="7">
        <f t="shared" si="71"/>
        <v>17244.54</v>
      </c>
      <c r="AN726" s="7">
        <v>17244.54</v>
      </c>
      <c r="AO726" s="7"/>
      <c r="AP726" s="7"/>
      <c r="AQ726" s="7"/>
      <c r="AR726" s="7"/>
      <c r="AS726" s="7"/>
      <c r="AT726" s="7"/>
      <c r="AU726" s="7"/>
      <c r="AV726" s="7"/>
      <c r="AW726" s="7"/>
      <c r="AX726" s="7">
        <v>8379.2999999999993</v>
      </c>
      <c r="AY726" s="7">
        <v>4077.02</v>
      </c>
    </row>
    <row r="727" spans="1:51" ht="15.75">
      <c r="A727" s="6">
        <v>18050</v>
      </c>
      <c r="B727" s="6" t="s">
        <v>1431</v>
      </c>
      <c r="C727" s="6" t="str">
        <f t="shared" si="66"/>
        <v>Челябинский городской округ</v>
      </c>
      <c r="D727" s="6">
        <v>1039</v>
      </c>
      <c r="E727" s="6" t="s">
        <v>1187</v>
      </c>
      <c r="F727" s="7">
        <v>2657685.02</v>
      </c>
      <c r="G727" s="7">
        <f t="shared" si="67"/>
        <v>0</v>
      </c>
      <c r="H727" s="7"/>
      <c r="I727" s="7"/>
      <c r="J727" s="7"/>
      <c r="K727" s="7"/>
      <c r="L727" s="7"/>
      <c r="M727" s="7"/>
      <c r="N727" s="7">
        <v>850</v>
      </c>
      <c r="O727" s="7">
        <v>2525600.02</v>
      </c>
      <c r="P727" s="7"/>
      <c r="Q727" s="7"/>
      <c r="R727" s="7"/>
      <c r="S727" s="7"/>
      <c r="T727" s="7"/>
      <c r="U727" s="7"/>
      <c r="V727" s="7"/>
      <c r="W727" s="7"/>
      <c r="X727" s="7">
        <f t="shared" si="68"/>
        <v>92160.31</v>
      </c>
      <c r="Y727" s="7">
        <f t="shared" si="69"/>
        <v>0</v>
      </c>
      <c r="Z727" s="7"/>
      <c r="AA727" s="7"/>
      <c r="AB727" s="7"/>
      <c r="AC727" s="7"/>
      <c r="AD727" s="7"/>
      <c r="AE727" s="7"/>
      <c r="AF727" s="7">
        <v>71784.789999999994</v>
      </c>
      <c r="AG727" s="7"/>
      <c r="AH727" s="7">
        <v>20375.52</v>
      </c>
      <c r="AI727" s="7"/>
      <c r="AJ727" s="7"/>
      <c r="AK727" s="7"/>
      <c r="AL727" s="7">
        <f t="shared" si="70"/>
        <v>39924.69</v>
      </c>
      <c r="AM727" s="7">
        <f t="shared" si="71"/>
        <v>0</v>
      </c>
      <c r="AN727" s="7"/>
      <c r="AO727" s="7"/>
      <c r="AP727" s="7"/>
      <c r="AQ727" s="7"/>
      <c r="AR727" s="7"/>
      <c r="AS727" s="7"/>
      <c r="AT727" s="7">
        <v>39924.69</v>
      </c>
      <c r="AU727" s="7"/>
      <c r="AV727" s="7"/>
      <c r="AW727" s="7"/>
      <c r="AX727" s="7"/>
      <c r="AY727" s="7"/>
    </row>
    <row r="728" spans="1:51" ht="15.75">
      <c r="A728" s="6">
        <v>18199</v>
      </c>
      <c r="B728" s="6" t="s">
        <v>1431</v>
      </c>
      <c r="C728" s="6" t="str">
        <f t="shared" si="66"/>
        <v>Челябинский городской округ</v>
      </c>
      <c r="D728" s="6">
        <v>1040</v>
      </c>
      <c r="E728" s="6" t="s">
        <v>1188</v>
      </c>
      <c r="F728" s="7">
        <v>4235349.8000000007</v>
      </c>
      <c r="G728" s="7">
        <f t="shared" si="67"/>
        <v>0</v>
      </c>
      <c r="H728" s="7"/>
      <c r="I728" s="7"/>
      <c r="J728" s="7"/>
      <c r="K728" s="7"/>
      <c r="L728" s="7"/>
      <c r="M728" s="7"/>
      <c r="N728" s="7">
        <v>786</v>
      </c>
      <c r="O728" s="7">
        <v>1631275.2</v>
      </c>
      <c r="P728" s="7"/>
      <c r="Q728" s="7"/>
      <c r="R728" s="7">
        <v>3294</v>
      </c>
      <c r="S728" s="7">
        <v>2442081.6</v>
      </c>
      <c r="T728" s="7"/>
      <c r="U728" s="7"/>
      <c r="V728" s="7"/>
      <c r="W728" s="7"/>
      <c r="X728" s="7">
        <f t="shared" si="68"/>
        <v>140512.44</v>
      </c>
      <c r="Y728" s="7">
        <f t="shared" si="69"/>
        <v>0</v>
      </c>
      <c r="Z728" s="7"/>
      <c r="AA728" s="7"/>
      <c r="AB728" s="7"/>
      <c r="AC728" s="7"/>
      <c r="AD728" s="7"/>
      <c r="AE728" s="7"/>
      <c r="AF728" s="7">
        <v>111271.2</v>
      </c>
      <c r="AG728" s="7"/>
      <c r="AH728" s="7">
        <v>29241.24</v>
      </c>
      <c r="AI728" s="7"/>
      <c r="AJ728" s="7"/>
      <c r="AK728" s="7"/>
      <c r="AL728" s="7">
        <f t="shared" si="70"/>
        <v>21480.560000000001</v>
      </c>
      <c r="AM728" s="7">
        <f t="shared" si="71"/>
        <v>0</v>
      </c>
      <c r="AN728" s="7"/>
      <c r="AO728" s="7"/>
      <c r="AP728" s="7"/>
      <c r="AQ728" s="7"/>
      <c r="AR728" s="7"/>
      <c r="AS728" s="7"/>
      <c r="AT728" s="7">
        <v>9740.1200000000008</v>
      </c>
      <c r="AU728" s="7"/>
      <c r="AV728" s="7">
        <v>11740.44</v>
      </c>
      <c r="AW728" s="7"/>
      <c r="AX728" s="7"/>
      <c r="AY728" s="7"/>
    </row>
    <row r="729" spans="1:51" ht="15.75">
      <c r="A729" s="6">
        <v>18234</v>
      </c>
      <c r="B729" s="6" t="s">
        <v>1431</v>
      </c>
      <c r="C729" s="6" t="str">
        <f t="shared" si="66"/>
        <v>Челябинский городской округ</v>
      </c>
      <c r="D729" s="6">
        <v>1041</v>
      </c>
      <c r="E729" s="6" t="s">
        <v>1189</v>
      </c>
      <c r="F729" s="7">
        <v>16762374.699999997</v>
      </c>
      <c r="G729" s="7">
        <f t="shared" si="67"/>
        <v>0</v>
      </c>
      <c r="H729" s="7"/>
      <c r="I729" s="7"/>
      <c r="J729" s="7"/>
      <c r="K729" s="7"/>
      <c r="L729" s="7"/>
      <c r="M729" s="7"/>
      <c r="N729" s="7">
        <v>576</v>
      </c>
      <c r="O729" s="7">
        <v>6605722.0499999998</v>
      </c>
      <c r="P729" s="7"/>
      <c r="Q729" s="7"/>
      <c r="R729" s="7">
        <v>1440</v>
      </c>
      <c r="S729" s="7">
        <v>9286635.7400000002</v>
      </c>
      <c r="T729" s="7"/>
      <c r="U729" s="7"/>
      <c r="V729" s="7"/>
      <c r="W729" s="7"/>
      <c r="X729" s="7">
        <f t="shared" si="68"/>
        <v>844047.69</v>
      </c>
      <c r="Y729" s="7">
        <f t="shared" si="69"/>
        <v>0</v>
      </c>
      <c r="Z729" s="7"/>
      <c r="AA729" s="7"/>
      <c r="AB729" s="7"/>
      <c r="AC729" s="7"/>
      <c r="AD729" s="7"/>
      <c r="AE729" s="7"/>
      <c r="AF729" s="7">
        <v>515774.17</v>
      </c>
      <c r="AG729" s="7"/>
      <c r="AH729" s="7">
        <v>328273.52</v>
      </c>
      <c r="AI729" s="7"/>
      <c r="AJ729" s="7"/>
      <c r="AK729" s="7"/>
      <c r="AL729" s="7">
        <f t="shared" si="70"/>
        <v>25969.22</v>
      </c>
      <c r="AM729" s="7">
        <f t="shared" si="71"/>
        <v>0</v>
      </c>
      <c r="AN729" s="7"/>
      <c r="AO729" s="7"/>
      <c r="AP729" s="7"/>
      <c r="AQ729" s="7"/>
      <c r="AR729" s="7"/>
      <c r="AS729" s="7"/>
      <c r="AT729" s="7">
        <v>13349.1</v>
      </c>
      <c r="AU729" s="7"/>
      <c r="AV729" s="7">
        <v>12620.12</v>
      </c>
      <c r="AW729" s="7"/>
      <c r="AX729" s="7"/>
      <c r="AY729" s="7"/>
    </row>
    <row r="730" spans="1:51" ht="15.75">
      <c r="A730" s="6">
        <v>18238</v>
      </c>
      <c r="B730" s="6" t="s">
        <v>1431</v>
      </c>
      <c r="C730" s="6" t="str">
        <f t="shared" si="66"/>
        <v>Челябинский городской округ</v>
      </c>
      <c r="D730" s="6">
        <v>1042</v>
      </c>
      <c r="E730" s="6" t="s">
        <v>1190</v>
      </c>
      <c r="F730" s="7">
        <v>3382624.3</v>
      </c>
      <c r="G730" s="7">
        <f t="shared" si="67"/>
        <v>0</v>
      </c>
      <c r="H730" s="7"/>
      <c r="I730" s="7"/>
      <c r="J730" s="7"/>
      <c r="K730" s="7"/>
      <c r="L730" s="7"/>
      <c r="M730" s="7"/>
      <c r="N730" s="7">
        <v>1052.6208588957099</v>
      </c>
      <c r="O730" s="7">
        <v>2526058.54</v>
      </c>
      <c r="P730" s="7"/>
      <c r="Q730" s="7"/>
      <c r="R730" s="7"/>
      <c r="S730" s="7"/>
      <c r="T730" s="7"/>
      <c r="U730" s="7"/>
      <c r="V730" s="7"/>
      <c r="W730" s="7">
        <v>483928.8</v>
      </c>
      <c r="X730" s="7">
        <f t="shared" si="68"/>
        <v>308223.23</v>
      </c>
      <c r="Y730" s="7">
        <f t="shared" si="69"/>
        <v>78231.23</v>
      </c>
      <c r="Z730" s="7"/>
      <c r="AA730" s="7"/>
      <c r="AB730" s="7"/>
      <c r="AC730" s="7"/>
      <c r="AD730" s="7"/>
      <c r="AE730" s="7">
        <v>78231.23</v>
      </c>
      <c r="AF730" s="7">
        <v>137595</v>
      </c>
      <c r="AG730" s="7">
        <v>1727</v>
      </c>
      <c r="AH730" s="7">
        <v>42469</v>
      </c>
      <c r="AI730" s="7">
        <v>17600</v>
      </c>
      <c r="AJ730" s="7"/>
      <c r="AK730" s="7">
        <v>30601</v>
      </c>
      <c r="AL730" s="7">
        <f t="shared" si="70"/>
        <v>64413.73</v>
      </c>
      <c r="AM730" s="7">
        <f t="shared" si="71"/>
        <v>0</v>
      </c>
      <c r="AN730" s="7"/>
      <c r="AO730" s="7"/>
      <c r="AP730" s="7"/>
      <c r="AQ730" s="7"/>
      <c r="AR730" s="7"/>
      <c r="AS730" s="7"/>
      <c r="AT730" s="7">
        <v>54057.65</v>
      </c>
      <c r="AU730" s="7"/>
      <c r="AV730" s="7"/>
      <c r="AW730" s="7"/>
      <c r="AX730" s="7"/>
      <c r="AY730" s="7">
        <v>10356.08</v>
      </c>
    </row>
    <row r="731" spans="1:51" ht="15.75">
      <c r="A731" s="6">
        <v>18242</v>
      </c>
      <c r="B731" s="6" t="s">
        <v>1431</v>
      </c>
      <c r="C731" s="6" t="str">
        <f t="shared" si="66"/>
        <v>Челябинский городской округ</v>
      </c>
      <c r="D731" s="6">
        <v>1043</v>
      </c>
      <c r="E731" s="6" t="s">
        <v>1191</v>
      </c>
      <c r="F731" s="7">
        <v>667528.19000000006</v>
      </c>
      <c r="G731" s="7">
        <f t="shared" si="67"/>
        <v>587212.84</v>
      </c>
      <c r="H731" s="7">
        <v>140252.44</v>
      </c>
      <c r="I731" s="7">
        <v>69616.460000000006</v>
      </c>
      <c r="J731" s="7">
        <v>68829.399999999994</v>
      </c>
      <c r="K731" s="7">
        <v>277677.59999999998</v>
      </c>
      <c r="L731" s="7">
        <v>30836.94</v>
      </c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>
        <f t="shared" si="68"/>
        <v>67749</v>
      </c>
      <c r="Y731" s="7">
        <f t="shared" si="69"/>
        <v>60146</v>
      </c>
      <c r="Z731" s="7">
        <v>12642</v>
      </c>
      <c r="AA731" s="7">
        <v>7189</v>
      </c>
      <c r="AB731" s="7">
        <v>8236</v>
      </c>
      <c r="AC731" s="7">
        <v>20611</v>
      </c>
      <c r="AD731" s="7">
        <v>11468</v>
      </c>
      <c r="AE731" s="7"/>
      <c r="AF731" s="7"/>
      <c r="AG731" s="7"/>
      <c r="AH731" s="7"/>
      <c r="AI731" s="7">
        <v>7603</v>
      </c>
      <c r="AJ731" s="7"/>
      <c r="AK731" s="7"/>
      <c r="AL731" s="7">
        <f t="shared" si="70"/>
        <v>12566.35</v>
      </c>
      <c r="AM731" s="7">
        <f t="shared" si="71"/>
        <v>12566.35</v>
      </c>
      <c r="AN731" s="7">
        <v>3001.4</v>
      </c>
      <c r="AO731" s="7">
        <v>1489.79</v>
      </c>
      <c r="AP731" s="7">
        <v>1472.95</v>
      </c>
      <c r="AQ731" s="7">
        <v>5942.3</v>
      </c>
      <c r="AR731" s="7">
        <v>659.91</v>
      </c>
      <c r="AS731" s="7"/>
      <c r="AT731" s="7"/>
      <c r="AU731" s="7"/>
      <c r="AV731" s="7"/>
      <c r="AW731" s="7"/>
      <c r="AX731" s="7"/>
      <c r="AY731" s="7"/>
    </row>
    <row r="732" spans="1:51" ht="15.75">
      <c r="A732" s="6">
        <v>18244</v>
      </c>
      <c r="B732" s="6" t="s">
        <v>1431</v>
      </c>
      <c r="C732" s="6" t="str">
        <f t="shared" si="66"/>
        <v>Челябинский городской округ</v>
      </c>
      <c r="D732" s="6">
        <v>1044</v>
      </c>
      <c r="E732" s="6" t="s">
        <v>1192</v>
      </c>
      <c r="F732" s="7">
        <v>307132.80000000005</v>
      </c>
      <c r="G732" s="7">
        <f t="shared" si="67"/>
        <v>266614.78000000003</v>
      </c>
      <c r="H732" s="7">
        <v>266614.78000000003</v>
      </c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>
        <f t="shared" si="68"/>
        <v>34812.46</v>
      </c>
      <c r="Y732" s="7">
        <f t="shared" si="69"/>
        <v>34812.46</v>
      </c>
      <c r="Z732" s="7"/>
      <c r="AA732" s="7"/>
      <c r="AB732" s="7"/>
      <c r="AC732" s="7"/>
      <c r="AD732" s="7"/>
      <c r="AE732" s="7">
        <v>34812.46</v>
      </c>
      <c r="AF732" s="7"/>
      <c r="AG732" s="7"/>
      <c r="AH732" s="7"/>
      <c r="AI732" s="7"/>
      <c r="AJ732" s="7"/>
      <c r="AK732" s="7"/>
      <c r="AL732" s="7">
        <f t="shared" si="70"/>
        <v>5705.56</v>
      </c>
      <c r="AM732" s="7">
        <f t="shared" si="71"/>
        <v>5705.56</v>
      </c>
      <c r="AN732" s="7">
        <v>5705.56</v>
      </c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</row>
    <row r="733" spans="1:51" ht="15.75">
      <c r="A733" s="6">
        <v>18260</v>
      </c>
      <c r="B733" s="6" t="s">
        <v>1431</v>
      </c>
      <c r="C733" s="6" t="str">
        <f t="shared" si="66"/>
        <v>Челябинский городской округ</v>
      </c>
      <c r="D733" s="6">
        <v>1045</v>
      </c>
      <c r="E733" s="6" t="s">
        <v>1193</v>
      </c>
      <c r="F733" s="7">
        <v>24351.05</v>
      </c>
      <c r="G733" s="7">
        <f t="shared" si="67"/>
        <v>0</v>
      </c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>
        <f t="shared" si="68"/>
        <v>24351.05</v>
      </c>
      <c r="Y733" s="7">
        <f t="shared" si="69"/>
        <v>24351.05</v>
      </c>
      <c r="Z733" s="7"/>
      <c r="AA733" s="7"/>
      <c r="AB733" s="7"/>
      <c r="AC733" s="7"/>
      <c r="AD733" s="7"/>
      <c r="AE733" s="7">
        <v>24351.05</v>
      </c>
      <c r="AF733" s="7"/>
      <c r="AG733" s="7"/>
      <c r="AH733" s="7"/>
      <c r="AI733" s="7"/>
      <c r="AJ733" s="7"/>
      <c r="AK733" s="7"/>
      <c r="AL733" s="7">
        <f t="shared" si="70"/>
        <v>0</v>
      </c>
      <c r="AM733" s="7">
        <f t="shared" si="71"/>
        <v>0</v>
      </c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</row>
    <row r="734" spans="1:51" ht="15.75">
      <c r="A734" s="6">
        <v>18281</v>
      </c>
      <c r="B734" s="6" t="s">
        <v>1431</v>
      </c>
      <c r="C734" s="6" t="str">
        <f t="shared" si="66"/>
        <v>Челябинский городской округ</v>
      </c>
      <c r="D734" s="6">
        <v>1046</v>
      </c>
      <c r="E734" s="6" t="s">
        <v>1194</v>
      </c>
      <c r="F734" s="7">
        <v>6305363.1899999995</v>
      </c>
      <c r="G734" s="7">
        <f t="shared" si="67"/>
        <v>0</v>
      </c>
      <c r="H734" s="7"/>
      <c r="I734" s="7"/>
      <c r="J734" s="7"/>
      <c r="K734" s="7"/>
      <c r="L734" s="7"/>
      <c r="M734" s="7"/>
      <c r="N734" s="7">
        <v>938</v>
      </c>
      <c r="O734" s="7">
        <v>2906793</v>
      </c>
      <c r="P734" s="7"/>
      <c r="Q734" s="7"/>
      <c r="R734" s="7">
        <v>2138.8000000000002</v>
      </c>
      <c r="S734" s="7">
        <v>3270587.12</v>
      </c>
      <c r="T734" s="7"/>
      <c r="U734" s="7"/>
      <c r="V734" s="7"/>
      <c r="W734" s="7"/>
      <c r="X734" s="7">
        <f t="shared" si="68"/>
        <v>57992.34</v>
      </c>
      <c r="Y734" s="7">
        <f t="shared" si="69"/>
        <v>0</v>
      </c>
      <c r="Z734" s="7"/>
      <c r="AA734" s="7"/>
      <c r="AB734" s="7"/>
      <c r="AC734" s="7"/>
      <c r="AD734" s="7"/>
      <c r="AE734" s="7"/>
      <c r="AF734" s="7">
        <v>57992.34</v>
      </c>
      <c r="AG734" s="7"/>
      <c r="AH734" s="7"/>
      <c r="AI734" s="7"/>
      <c r="AJ734" s="7"/>
      <c r="AK734" s="7"/>
      <c r="AL734" s="7">
        <f t="shared" si="70"/>
        <v>69990.73</v>
      </c>
      <c r="AM734" s="7">
        <f t="shared" si="71"/>
        <v>0</v>
      </c>
      <c r="AN734" s="7"/>
      <c r="AO734" s="7"/>
      <c r="AP734" s="7"/>
      <c r="AQ734" s="7"/>
      <c r="AR734" s="7"/>
      <c r="AS734" s="7"/>
      <c r="AT734" s="7">
        <v>19649.89</v>
      </c>
      <c r="AU734" s="7"/>
      <c r="AV734" s="7">
        <v>50340.84</v>
      </c>
      <c r="AW734" s="7"/>
      <c r="AX734" s="7"/>
      <c r="AY734" s="7"/>
    </row>
    <row r="735" spans="1:51" ht="15.75">
      <c r="A735" s="6">
        <v>18288</v>
      </c>
      <c r="B735" s="6" t="s">
        <v>1431</v>
      </c>
      <c r="C735" s="6" t="str">
        <f t="shared" si="66"/>
        <v>Челябинский городской округ</v>
      </c>
      <c r="D735" s="6">
        <v>1047</v>
      </c>
      <c r="E735" s="6" t="s">
        <v>1195</v>
      </c>
      <c r="F735" s="7">
        <v>255489.34999999998</v>
      </c>
      <c r="G735" s="7">
        <f t="shared" si="67"/>
        <v>0</v>
      </c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>
        <v>757.82</v>
      </c>
      <c r="U735" s="7">
        <v>251188.99</v>
      </c>
      <c r="V735" s="7"/>
      <c r="W735" s="7"/>
      <c r="X735" s="7">
        <f t="shared" si="68"/>
        <v>0</v>
      </c>
      <c r="Y735" s="7">
        <f t="shared" si="69"/>
        <v>0</v>
      </c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>
        <f t="shared" si="70"/>
        <v>4300.3599999999997</v>
      </c>
      <c r="AM735" s="7">
        <f t="shared" si="71"/>
        <v>0</v>
      </c>
      <c r="AN735" s="7"/>
      <c r="AO735" s="7"/>
      <c r="AP735" s="7"/>
      <c r="AQ735" s="7"/>
      <c r="AR735" s="7"/>
      <c r="AS735" s="7"/>
      <c r="AT735" s="7"/>
      <c r="AU735" s="7"/>
      <c r="AV735" s="7"/>
      <c r="AW735" s="7">
        <v>4300.3599999999997</v>
      </c>
      <c r="AX735" s="7"/>
      <c r="AY735" s="7"/>
    </row>
    <row r="736" spans="1:51" ht="15.75">
      <c r="A736" s="6">
        <v>18352</v>
      </c>
      <c r="B736" s="6" t="s">
        <v>1431</v>
      </c>
      <c r="C736" s="6" t="str">
        <f t="shared" si="66"/>
        <v>Челябинский городской округ</v>
      </c>
      <c r="D736" s="6">
        <v>1048</v>
      </c>
      <c r="E736" s="6" t="s">
        <v>1196</v>
      </c>
      <c r="F736" s="7">
        <v>923814.1399999999</v>
      </c>
      <c r="G736" s="7">
        <f t="shared" si="67"/>
        <v>0</v>
      </c>
      <c r="H736" s="7"/>
      <c r="I736" s="7"/>
      <c r="J736" s="7"/>
      <c r="K736" s="7"/>
      <c r="L736" s="7"/>
      <c r="M736" s="7"/>
      <c r="N736" s="7"/>
      <c r="O736" s="7"/>
      <c r="P736" s="7">
        <v>620.41111111111104</v>
      </c>
      <c r="Q736" s="7">
        <v>220543.31</v>
      </c>
      <c r="R736" s="7"/>
      <c r="S736" s="7"/>
      <c r="T736" s="7"/>
      <c r="U736" s="7"/>
      <c r="V736" s="7">
        <v>607377.87</v>
      </c>
      <c r="W736" s="7"/>
      <c r="X736" s="7">
        <f t="shared" si="68"/>
        <v>78175.45</v>
      </c>
      <c r="Y736" s="7">
        <f t="shared" si="69"/>
        <v>31806.45</v>
      </c>
      <c r="Z736" s="7"/>
      <c r="AA736" s="7"/>
      <c r="AB736" s="7"/>
      <c r="AC736" s="7"/>
      <c r="AD736" s="7"/>
      <c r="AE736" s="7">
        <v>31806.45</v>
      </c>
      <c r="AF736" s="7"/>
      <c r="AG736" s="7">
        <v>13188</v>
      </c>
      <c r="AH736" s="7"/>
      <c r="AI736" s="7"/>
      <c r="AJ736" s="7">
        <v>33181</v>
      </c>
      <c r="AK736" s="7"/>
      <c r="AL736" s="7">
        <f t="shared" si="70"/>
        <v>17717.509999999998</v>
      </c>
      <c r="AM736" s="7">
        <f t="shared" si="71"/>
        <v>0</v>
      </c>
      <c r="AN736" s="7"/>
      <c r="AO736" s="7"/>
      <c r="AP736" s="7"/>
      <c r="AQ736" s="7"/>
      <c r="AR736" s="7"/>
      <c r="AS736" s="7"/>
      <c r="AT736" s="7"/>
      <c r="AU736" s="7">
        <v>4719.63</v>
      </c>
      <c r="AV736" s="7"/>
      <c r="AW736" s="7"/>
      <c r="AX736" s="7">
        <v>12997.88</v>
      </c>
      <c r="AY736" s="7"/>
    </row>
    <row r="737" spans="1:51" ht="15.75">
      <c r="A737" s="6">
        <v>18373</v>
      </c>
      <c r="B737" s="6" t="s">
        <v>1431</v>
      </c>
      <c r="C737" s="6" t="str">
        <f t="shared" si="66"/>
        <v>Челябинский городской округ</v>
      </c>
      <c r="D737" s="6">
        <v>1049</v>
      </c>
      <c r="E737" s="6" t="s">
        <v>1197</v>
      </c>
      <c r="F737" s="7">
        <v>13345</v>
      </c>
      <c r="G737" s="7">
        <f t="shared" si="67"/>
        <v>0</v>
      </c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>
        <f t="shared" si="68"/>
        <v>13345</v>
      </c>
      <c r="Y737" s="7">
        <f t="shared" si="69"/>
        <v>13345</v>
      </c>
      <c r="Z737" s="7"/>
      <c r="AA737" s="7"/>
      <c r="AB737" s="7"/>
      <c r="AC737" s="7"/>
      <c r="AD737" s="7"/>
      <c r="AE737" s="7">
        <v>13345</v>
      </c>
      <c r="AF737" s="7"/>
      <c r="AG737" s="7"/>
      <c r="AH737" s="7"/>
      <c r="AI737" s="7"/>
      <c r="AJ737" s="7"/>
      <c r="AK737" s="7"/>
      <c r="AL737" s="7">
        <f t="shared" si="70"/>
        <v>0</v>
      </c>
      <c r="AM737" s="7">
        <f t="shared" si="71"/>
        <v>0</v>
      </c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</row>
    <row r="738" spans="1:51" ht="15.75">
      <c r="A738" s="6">
        <v>18431</v>
      </c>
      <c r="B738" s="6" t="s">
        <v>1431</v>
      </c>
      <c r="C738" s="6" t="str">
        <f t="shared" si="66"/>
        <v>Челябинский городской округ</v>
      </c>
      <c r="D738" s="6">
        <v>1050</v>
      </c>
      <c r="E738" s="6" t="s">
        <v>1198</v>
      </c>
      <c r="F738" s="7">
        <v>23344</v>
      </c>
      <c r="G738" s="7">
        <f t="shared" si="67"/>
        <v>0</v>
      </c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>
        <f t="shared" si="68"/>
        <v>23344</v>
      </c>
      <c r="Y738" s="7">
        <f t="shared" si="69"/>
        <v>23344</v>
      </c>
      <c r="Z738" s="7"/>
      <c r="AA738" s="7"/>
      <c r="AB738" s="7"/>
      <c r="AC738" s="7"/>
      <c r="AD738" s="7"/>
      <c r="AE738" s="7">
        <v>23344</v>
      </c>
      <c r="AF738" s="7"/>
      <c r="AG738" s="7"/>
      <c r="AH738" s="7"/>
      <c r="AI738" s="7"/>
      <c r="AJ738" s="7"/>
      <c r="AK738" s="7"/>
      <c r="AL738" s="7">
        <f t="shared" si="70"/>
        <v>0</v>
      </c>
      <c r="AM738" s="7">
        <f t="shared" si="71"/>
        <v>0</v>
      </c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</row>
    <row r="739" spans="1:51" ht="15.75">
      <c r="A739" s="6">
        <v>18435</v>
      </c>
      <c r="B739" s="6" t="s">
        <v>1431</v>
      </c>
      <c r="C739" s="6" t="str">
        <f t="shared" si="66"/>
        <v>Челябинский городской округ</v>
      </c>
      <c r="D739" s="6">
        <v>1051</v>
      </c>
      <c r="E739" s="6" t="s">
        <v>1199</v>
      </c>
      <c r="F739" s="7">
        <v>7894261.2299999995</v>
      </c>
      <c r="G739" s="7">
        <f t="shared" si="67"/>
        <v>0</v>
      </c>
      <c r="H739" s="7"/>
      <c r="I739" s="7"/>
      <c r="J739" s="7"/>
      <c r="K739" s="7"/>
      <c r="L739" s="7"/>
      <c r="M739" s="7"/>
      <c r="N739" s="7">
        <v>886</v>
      </c>
      <c r="O739" s="7">
        <v>3248010.26</v>
      </c>
      <c r="P739" s="7"/>
      <c r="Q739" s="7"/>
      <c r="R739" s="7">
        <v>3090</v>
      </c>
      <c r="S739" s="7">
        <v>4604988.68</v>
      </c>
      <c r="T739" s="7"/>
      <c r="U739" s="7"/>
      <c r="V739" s="7"/>
      <c r="W739" s="7"/>
      <c r="X739" s="7">
        <f t="shared" si="68"/>
        <v>0</v>
      </c>
      <c r="Y739" s="7">
        <f t="shared" si="69"/>
        <v>0</v>
      </c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>
        <f t="shared" si="70"/>
        <v>41262.29</v>
      </c>
      <c r="AM739" s="7">
        <f t="shared" si="71"/>
        <v>0</v>
      </c>
      <c r="AN739" s="7"/>
      <c r="AO739" s="7"/>
      <c r="AP739" s="7"/>
      <c r="AQ739" s="7"/>
      <c r="AR739" s="7"/>
      <c r="AS739" s="7"/>
      <c r="AT739" s="7">
        <v>14181.61</v>
      </c>
      <c r="AU739" s="7"/>
      <c r="AV739" s="7">
        <v>27080.68</v>
      </c>
      <c r="AW739" s="7"/>
      <c r="AX739" s="7"/>
      <c r="AY739" s="7"/>
    </row>
    <row r="740" spans="1:51" ht="15.75">
      <c r="A740" s="6">
        <v>18437</v>
      </c>
      <c r="B740" s="6" t="s">
        <v>1431</v>
      </c>
      <c r="C740" s="6" t="str">
        <f t="shared" si="66"/>
        <v>Челябинский городской округ</v>
      </c>
      <c r="D740" s="6">
        <v>1052</v>
      </c>
      <c r="E740" s="6" t="s">
        <v>1200</v>
      </c>
      <c r="F740" s="7">
        <v>52319.63</v>
      </c>
      <c r="G740" s="7">
        <f t="shared" si="67"/>
        <v>0</v>
      </c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>
        <f t="shared" si="68"/>
        <v>52319.63</v>
      </c>
      <c r="Y740" s="7">
        <f t="shared" si="69"/>
        <v>52319.63</v>
      </c>
      <c r="Z740" s="7"/>
      <c r="AA740" s="7"/>
      <c r="AB740" s="7"/>
      <c r="AC740" s="7"/>
      <c r="AD740" s="7"/>
      <c r="AE740" s="7">
        <v>52319.63</v>
      </c>
      <c r="AF740" s="7"/>
      <c r="AG740" s="7"/>
      <c r="AH740" s="7"/>
      <c r="AI740" s="7"/>
      <c r="AJ740" s="7"/>
      <c r="AK740" s="7"/>
      <c r="AL740" s="7">
        <f t="shared" si="70"/>
        <v>0</v>
      </c>
      <c r="AM740" s="7">
        <f t="shared" si="71"/>
        <v>0</v>
      </c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</row>
    <row r="741" spans="1:51" ht="15.75">
      <c r="A741" s="6">
        <v>18440</v>
      </c>
      <c r="B741" s="6" t="s">
        <v>1431</v>
      </c>
      <c r="C741" s="6" t="str">
        <f t="shared" si="66"/>
        <v>Челябинский городской округ</v>
      </c>
      <c r="D741" s="6">
        <v>1053</v>
      </c>
      <c r="E741" s="6" t="s">
        <v>1201</v>
      </c>
      <c r="F741" s="7">
        <v>6399277.5499999998</v>
      </c>
      <c r="G741" s="7">
        <f t="shared" si="67"/>
        <v>0</v>
      </c>
      <c r="H741" s="7"/>
      <c r="I741" s="7"/>
      <c r="J741" s="7"/>
      <c r="K741" s="7"/>
      <c r="L741" s="7"/>
      <c r="M741" s="7"/>
      <c r="N741" s="7">
        <v>850</v>
      </c>
      <c r="O741" s="7">
        <v>2846623.74</v>
      </c>
      <c r="P741" s="7"/>
      <c r="Q741" s="7"/>
      <c r="R741" s="7">
        <v>5115</v>
      </c>
      <c r="S741" s="7">
        <v>3386745.14</v>
      </c>
      <c r="T741" s="7"/>
      <c r="U741" s="7"/>
      <c r="V741" s="7"/>
      <c r="W741" s="7"/>
      <c r="X741" s="7">
        <f t="shared" si="68"/>
        <v>67120.569999999992</v>
      </c>
      <c r="Y741" s="7">
        <f t="shared" si="69"/>
        <v>0</v>
      </c>
      <c r="Z741" s="7"/>
      <c r="AA741" s="7"/>
      <c r="AB741" s="7"/>
      <c r="AC741" s="7"/>
      <c r="AD741" s="7"/>
      <c r="AE741" s="7"/>
      <c r="AF741" s="7">
        <v>51093.31</v>
      </c>
      <c r="AG741" s="7"/>
      <c r="AH741" s="7">
        <v>16027.26</v>
      </c>
      <c r="AI741" s="7"/>
      <c r="AJ741" s="7"/>
      <c r="AK741" s="7"/>
      <c r="AL741" s="7">
        <f t="shared" si="70"/>
        <v>98788.1</v>
      </c>
      <c r="AM741" s="7">
        <f t="shared" si="71"/>
        <v>0</v>
      </c>
      <c r="AN741" s="7"/>
      <c r="AO741" s="7"/>
      <c r="AP741" s="7"/>
      <c r="AQ741" s="7"/>
      <c r="AR741" s="7"/>
      <c r="AS741" s="7"/>
      <c r="AT741" s="7">
        <v>45838.42</v>
      </c>
      <c r="AU741" s="7"/>
      <c r="AV741" s="7">
        <v>52949.68</v>
      </c>
      <c r="AW741" s="7"/>
      <c r="AX741" s="7"/>
      <c r="AY741" s="7"/>
    </row>
    <row r="742" spans="1:51" ht="15.75">
      <c r="A742" s="6">
        <v>18447</v>
      </c>
      <c r="B742" s="6" t="s">
        <v>1431</v>
      </c>
      <c r="C742" s="6" t="str">
        <f t="shared" si="66"/>
        <v>Челябинский городской округ</v>
      </c>
      <c r="D742" s="6">
        <v>1054</v>
      </c>
      <c r="E742" s="6" t="s">
        <v>1202</v>
      </c>
      <c r="F742" s="7">
        <v>23898</v>
      </c>
      <c r="G742" s="7">
        <f t="shared" si="67"/>
        <v>0</v>
      </c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>
        <f t="shared" si="68"/>
        <v>23898</v>
      </c>
      <c r="Y742" s="7">
        <f t="shared" si="69"/>
        <v>23898</v>
      </c>
      <c r="Z742" s="7"/>
      <c r="AA742" s="7"/>
      <c r="AB742" s="7"/>
      <c r="AC742" s="7"/>
      <c r="AD742" s="7"/>
      <c r="AE742" s="7">
        <v>23898</v>
      </c>
      <c r="AF742" s="7"/>
      <c r="AG742" s="7"/>
      <c r="AH742" s="7"/>
      <c r="AI742" s="7"/>
      <c r="AJ742" s="7"/>
      <c r="AK742" s="7"/>
      <c r="AL742" s="7">
        <f t="shared" si="70"/>
        <v>0</v>
      </c>
      <c r="AM742" s="7">
        <f t="shared" si="71"/>
        <v>0</v>
      </c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</row>
    <row r="743" spans="1:51" ht="15.75">
      <c r="A743" s="6">
        <v>18470</v>
      </c>
      <c r="B743" s="6" t="s">
        <v>1431</v>
      </c>
      <c r="C743" s="6" t="str">
        <f t="shared" si="66"/>
        <v>Челябинский городской округ</v>
      </c>
      <c r="D743" s="6">
        <v>1055</v>
      </c>
      <c r="E743" s="6" t="s">
        <v>1203</v>
      </c>
      <c r="F743" s="7">
        <v>2175557.8499999996</v>
      </c>
      <c r="G743" s="7">
        <f t="shared" si="67"/>
        <v>0</v>
      </c>
      <c r="H743" s="7"/>
      <c r="I743" s="7"/>
      <c r="J743" s="7"/>
      <c r="K743" s="7"/>
      <c r="L743" s="7"/>
      <c r="M743" s="7"/>
      <c r="N743" s="7">
        <v>300</v>
      </c>
      <c r="O743" s="7">
        <v>862856.4</v>
      </c>
      <c r="P743" s="7"/>
      <c r="Q743" s="7"/>
      <c r="R743" s="7">
        <v>576</v>
      </c>
      <c r="S743" s="7">
        <v>1301853.83</v>
      </c>
      <c r="T743" s="7"/>
      <c r="U743" s="7"/>
      <c r="V743" s="7"/>
      <c r="W743" s="7"/>
      <c r="X743" s="7">
        <f t="shared" si="68"/>
        <v>0</v>
      </c>
      <c r="Y743" s="7">
        <f t="shared" si="69"/>
        <v>0</v>
      </c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>
        <f t="shared" si="70"/>
        <v>10847.619999999999</v>
      </c>
      <c r="AM743" s="7">
        <f t="shared" si="71"/>
        <v>0</v>
      </c>
      <c r="AN743" s="7"/>
      <c r="AO743" s="7"/>
      <c r="AP743" s="7"/>
      <c r="AQ743" s="7"/>
      <c r="AR743" s="7"/>
      <c r="AS743" s="7"/>
      <c r="AT743" s="7">
        <v>6284.61</v>
      </c>
      <c r="AU743" s="7"/>
      <c r="AV743" s="7">
        <v>4563.01</v>
      </c>
      <c r="AW743" s="7"/>
      <c r="AX743" s="7"/>
      <c r="AY743" s="7"/>
    </row>
    <row r="744" spans="1:51" ht="15.75">
      <c r="A744" s="6">
        <v>18484</v>
      </c>
      <c r="B744" s="6" t="s">
        <v>1431</v>
      </c>
      <c r="C744" s="6" t="str">
        <f t="shared" si="66"/>
        <v>Челябинский городской округ</v>
      </c>
      <c r="D744" s="6">
        <v>1056</v>
      </c>
      <c r="E744" s="6" t="s">
        <v>1204</v>
      </c>
      <c r="F744" s="7">
        <v>545876.12</v>
      </c>
      <c r="G744" s="7">
        <f t="shared" si="67"/>
        <v>0</v>
      </c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>
        <f t="shared" si="68"/>
        <v>545876.12</v>
      </c>
      <c r="Y744" s="7">
        <f t="shared" si="69"/>
        <v>0</v>
      </c>
      <c r="Z744" s="7"/>
      <c r="AA744" s="7"/>
      <c r="AB744" s="7"/>
      <c r="AC744" s="7"/>
      <c r="AD744" s="7"/>
      <c r="AE744" s="7"/>
      <c r="AF744" s="7">
        <v>242193</v>
      </c>
      <c r="AG744" s="7"/>
      <c r="AH744" s="7">
        <v>303683.12</v>
      </c>
      <c r="AI744" s="7"/>
      <c r="AJ744" s="7"/>
      <c r="AK744" s="7"/>
      <c r="AL744" s="7">
        <f t="shared" si="70"/>
        <v>0</v>
      </c>
      <c r="AM744" s="7">
        <f t="shared" si="71"/>
        <v>0</v>
      </c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</row>
    <row r="745" spans="1:51" ht="15.75">
      <c r="A745" s="6">
        <v>18513</v>
      </c>
      <c r="B745" s="6" t="s">
        <v>1431</v>
      </c>
      <c r="C745" s="6" t="str">
        <f t="shared" si="66"/>
        <v>Челябинский городской округ</v>
      </c>
      <c r="D745" s="6">
        <v>1057</v>
      </c>
      <c r="E745" s="6" t="s">
        <v>1205</v>
      </c>
      <c r="F745" s="7">
        <v>1385996.95</v>
      </c>
      <c r="G745" s="7">
        <f t="shared" si="67"/>
        <v>0</v>
      </c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>
        <f t="shared" si="68"/>
        <v>1385996.95</v>
      </c>
      <c r="Y745" s="7">
        <f t="shared" si="69"/>
        <v>0</v>
      </c>
      <c r="Z745" s="7"/>
      <c r="AA745" s="7"/>
      <c r="AB745" s="7"/>
      <c r="AC745" s="7"/>
      <c r="AD745" s="7"/>
      <c r="AE745" s="7"/>
      <c r="AF745" s="7">
        <v>419703.83</v>
      </c>
      <c r="AG745" s="7"/>
      <c r="AH745" s="7">
        <v>857398.22</v>
      </c>
      <c r="AI745" s="7">
        <v>108894.9</v>
      </c>
      <c r="AJ745" s="7"/>
      <c r="AK745" s="7"/>
      <c r="AL745" s="7">
        <f t="shared" si="70"/>
        <v>0</v>
      </c>
      <c r="AM745" s="7">
        <f t="shared" si="71"/>
        <v>0</v>
      </c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</row>
    <row r="746" spans="1:51" ht="15.75">
      <c r="A746" s="6">
        <v>18533</v>
      </c>
      <c r="B746" s="6" t="s">
        <v>1431</v>
      </c>
      <c r="C746" s="6" t="str">
        <f t="shared" si="66"/>
        <v>Челябинский городской округ</v>
      </c>
      <c r="D746" s="6">
        <v>1058</v>
      </c>
      <c r="E746" s="6" t="s">
        <v>1206</v>
      </c>
      <c r="F746" s="7">
        <v>6660960.9400000004</v>
      </c>
      <c r="G746" s="7">
        <f t="shared" si="67"/>
        <v>2546317.63</v>
      </c>
      <c r="H746" s="7"/>
      <c r="I746" s="7"/>
      <c r="J746" s="7"/>
      <c r="K746" s="7">
        <v>2546317.63</v>
      </c>
      <c r="L746" s="7"/>
      <c r="M746" s="7"/>
      <c r="N746" s="7">
        <v>1040.87300613497</v>
      </c>
      <c r="O746" s="7">
        <v>2071208.68</v>
      </c>
      <c r="P746" s="7"/>
      <c r="Q746" s="7"/>
      <c r="R746" s="7"/>
      <c r="S746" s="7"/>
      <c r="T746" s="7"/>
      <c r="U746" s="7"/>
      <c r="V746" s="7">
        <v>813433.4</v>
      </c>
      <c r="W746" s="7">
        <v>494458.29</v>
      </c>
      <c r="X746" s="7">
        <f t="shared" si="68"/>
        <v>608739</v>
      </c>
      <c r="Y746" s="7">
        <f t="shared" si="69"/>
        <v>323187</v>
      </c>
      <c r="Z746" s="7"/>
      <c r="AA746" s="7">
        <v>58935</v>
      </c>
      <c r="AB746" s="7">
        <v>30789</v>
      </c>
      <c r="AC746" s="7">
        <v>191357</v>
      </c>
      <c r="AD746" s="7"/>
      <c r="AE746" s="7">
        <v>42106</v>
      </c>
      <c r="AF746" s="7">
        <v>126570</v>
      </c>
      <c r="AG746" s="7">
        <v>7450</v>
      </c>
      <c r="AH746" s="7">
        <v>56656</v>
      </c>
      <c r="AI746" s="7">
        <v>15178</v>
      </c>
      <c r="AJ746" s="7">
        <v>50342</v>
      </c>
      <c r="AK746" s="7">
        <v>29356</v>
      </c>
      <c r="AL746" s="7">
        <f t="shared" si="70"/>
        <v>126803.94</v>
      </c>
      <c r="AM746" s="7">
        <f t="shared" si="71"/>
        <v>54491.199999999997</v>
      </c>
      <c r="AN746" s="7"/>
      <c r="AO746" s="7"/>
      <c r="AP746" s="7"/>
      <c r="AQ746" s="7">
        <v>54491.199999999997</v>
      </c>
      <c r="AR746" s="7"/>
      <c r="AS746" s="7"/>
      <c r="AT746" s="7">
        <v>44323.87</v>
      </c>
      <c r="AU746" s="7"/>
      <c r="AV746" s="7"/>
      <c r="AW746" s="7"/>
      <c r="AX746" s="7">
        <v>17407.47</v>
      </c>
      <c r="AY746" s="7">
        <v>10581.4</v>
      </c>
    </row>
    <row r="747" spans="1:51" ht="15.75">
      <c r="A747" s="6">
        <v>18534</v>
      </c>
      <c r="B747" s="6" t="s">
        <v>1431</v>
      </c>
      <c r="C747" s="6" t="str">
        <f t="shared" si="66"/>
        <v>Челябинский городской округ</v>
      </c>
      <c r="D747" s="6">
        <v>1059</v>
      </c>
      <c r="E747" s="6" t="s">
        <v>1207</v>
      </c>
      <c r="F747" s="7">
        <v>30157</v>
      </c>
      <c r="G747" s="7">
        <f t="shared" si="67"/>
        <v>0</v>
      </c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>
        <f t="shared" si="68"/>
        <v>30157</v>
      </c>
      <c r="Y747" s="7">
        <f t="shared" si="69"/>
        <v>30157</v>
      </c>
      <c r="Z747" s="7"/>
      <c r="AA747" s="7"/>
      <c r="AB747" s="7"/>
      <c r="AC747" s="7"/>
      <c r="AD747" s="7"/>
      <c r="AE747" s="7">
        <v>30157</v>
      </c>
      <c r="AF747" s="7"/>
      <c r="AG747" s="7"/>
      <c r="AH747" s="7"/>
      <c r="AI747" s="7"/>
      <c r="AJ747" s="7"/>
      <c r="AK747" s="7"/>
      <c r="AL747" s="7">
        <f t="shared" si="70"/>
        <v>0</v>
      </c>
      <c r="AM747" s="7">
        <f t="shared" si="71"/>
        <v>0</v>
      </c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</row>
    <row r="748" spans="1:51" ht="15.75">
      <c r="A748" s="6">
        <v>18536</v>
      </c>
      <c r="B748" s="6" t="s">
        <v>1431</v>
      </c>
      <c r="C748" s="6" t="str">
        <f t="shared" si="66"/>
        <v>Челябинский городской округ</v>
      </c>
      <c r="D748" s="6">
        <v>1060</v>
      </c>
      <c r="E748" s="6" t="s">
        <v>1208</v>
      </c>
      <c r="F748" s="7">
        <v>94730</v>
      </c>
      <c r="G748" s="7">
        <f t="shared" si="67"/>
        <v>0</v>
      </c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>
        <f t="shared" si="68"/>
        <v>94730</v>
      </c>
      <c r="Y748" s="7">
        <f t="shared" si="69"/>
        <v>94730</v>
      </c>
      <c r="Z748" s="7"/>
      <c r="AA748" s="7"/>
      <c r="AB748" s="7"/>
      <c r="AC748" s="7"/>
      <c r="AD748" s="7"/>
      <c r="AE748" s="7">
        <v>94730</v>
      </c>
      <c r="AF748" s="7"/>
      <c r="AG748" s="7"/>
      <c r="AH748" s="7"/>
      <c r="AI748" s="7"/>
      <c r="AJ748" s="7"/>
      <c r="AK748" s="7"/>
      <c r="AL748" s="7">
        <f t="shared" si="70"/>
        <v>0</v>
      </c>
      <c r="AM748" s="7">
        <f t="shared" si="71"/>
        <v>0</v>
      </c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</row>
    <row r="749" spans="1:51" ht="15.75">
      <c r="A749" s="6">
        <v>18543</v>
      </c>
      <c r="B749" s="6" t="s">
        <v>1431</v>
      </c>
      <c r="C749" s="6" t="str">
        <f t="shared" si="66"/>
        <v>Челябинский городской округ</v>
      </c>
      <c r="D749" s="6">
        <v>1061</v>
      </c>
      <c r="E749" s="6" t="s">
        <v>1209</v>
      </c>
      <c r="F749" s="7">
        <v>4966059.41</v>
      </c>
      <c r="G749" s="7">
        <f t="shared" si="67"/>
        <v>0</v>
      </c>
      <c r="H749" s="7"/>
      <c r="I749" s="7"/>
      <c r="J749" s="7"/>
      <c r="K749" s="7"/>
      <c r="L749" s="7"/>
      <c r="M749" s="7"/>
      <c r="N749" s="7">
        <v>938</v>
      </c>
      <c r="O749" s="7">
        <v>2691805.06</v>
      </c>
      <c r="P749" s="7"/>
      <c r="Q749" s="7"/>
      <c r="R749" s="7">
        <v>1626</v>
      </c>
      <c r="S749" s="7">
        <v>2238265.4900000002</v>
      </c>
      <c r="T749" s="7"/>
      <c r="U749" s="7"/>
      <c r="V749" s="7"/>
      <c r="W749" s="7"/>
      <c r="X749" s="7">
        <f t="shared" si="68"/>
        <v>0</v>
      </c>
      <c r="Y749" s="7">
        <f t="shared" si="69"/>
        <v>0</v>
      </c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>
        <f t="shared" si="70"/>
        <v>35988.86</v>
      </c>
      <c r="AM749" s="7">
        <f t="shared" si="71"/>
        <v>0</v>
      </c>
      <c r="AN749" s="7"/>
      <c r="AO749" s="7"/>
      <c r="AP749" s="7"/>
      <c r="AQ749" s="7"/>
      <c r="AR749" s="7"/>
      <c r="AS749" s="7"/>
      <c r="AT749" s="7">
        <v>21738.639999999999</v>
      </c>
      <c r="AU749" s="7"/>
      <c r="AV749" s="7">
        <v>14250.22</v>
      </c>
      <c r="AW749" s="7"/>
      <c r="AX749" s="7"/>
      <c r="AY749" s="7"/>
    </row>
    <row r="750" spans="1:51" ht="15.75">
      <c r="A750" s="6">
        <v>18550</v>
      </c>
      <c r="B750" s="6" t="s">
        <v>1431</v>
      </c>
      <c r="C750" s="6" t="str">
        <f t="shared" si="66"/>
        <v>Челябинский городской округ</v>
      </c>
      <c r="D750" s="6">
        <v>1062</v>
      </c>
      <c r="E750" s="6" t="s">
        <v>1210</v>
      </c>
      <c r="F750" s="7">
        <v>568487.47</v>
      </c>
      <c r="G750" s="7">
        <f t="shared" si="67"/>
        <v>0</v>
      </c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>
        <v>512016</v>
      </c>
      <c r="X750" s="7">
        <f t="shared" si="68"/>
        <v>47716</v>
      </c>
      <c r="Y750" s="7">
        <f t="shared" si="69"/>
        <v>47716</v>
      </c>
      <c r="Z750" s="7"/>
      <c r="AA750" s="7"/>
      <c r="AB750" s="7"/>
      <c r="AC750" s="7"/>
      <c r="AD750" s="7"/>
      <c r="AE750" s="7">
        <v>47716</v>
      </c>
      <c r="AF750" s="7"/>
      <c r="AG750" s="7"/>
      <c r="AH750" s="7"/>
      <c r="AI750" s="7"/>
      <c r="AJ750" s="7"/>
      <c r="AK750" s="7"/>
      <c r="AL750" s="7">
        <f t="shared" si="70"/>
        <v>8755.4699999999993</v>
      </c>
      <c r="AM750" s="7">
        <f t="shared" si="71"/>
        <v>0</v>
      </c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>
        <v>8755.4699999999993</v>
      </c>
    </row>
    <row r="751" spans="1:51" ht="15.75">
      <c r="A751" s="6">
        <v>18554</v>
      </c>
      <c r="B751" s="6" t="s">
        <v>1431</v>
      </c>
      <c r="C751" s="6" t="str">
        <f t="shared" si="66"/>
        <v>Челябинский городской округ</v>
      </c>
      <c r="D751" s="6">
        <v>1063</v>
      </c>
      <c r="E751" s="6" t="s">
        <v>1211</v>
      </c>
      <c r="F751" s="7">
        <v>1510682.8400000003</v>
      </c>
      <c r="G751" s="7">
        <f t="shared" si="67"/>
        <v>110203.83</v>
      </c>
      <c r="H751" s="7">
        <v>110203.83</v>
      </c>
      <c r="I751" s="7"/>
      <c r="J751" s="7"/>
      <c r="K751" s="7"/>
      <c r="L751" s="7"/>
      <c r="M751" s="7"/>
      <c r="N751" s="7">
        <v>482.84294478527602</v>
      </c>
      <c r="O751" s="7">
        <v>1223532.96</v>
      </c>
      <c r="P751" s="7"/>
      <c r="Q751" s="7"/>
      <c r="R751" s="7"/>
      <c r="S751" s="7"/>
      <c r="T751" s="7"/>
      <c r="U751" s="7"/>
      <c r="V751" s="7"/>
      <c r="W751" s="7"/>
      <c r="X751" s="7">
        <f t="shared" si="68"/>
        <v>148404.08000000002</v>
      </c>
      <c r="Y751" s="7">
        <f t="shared" si="69"/>
        <v>39589.08</v>
      </c>
      <c r="Z751" s="7">
        <v>8529</v>
      </c>
      <c r="AA751" s="7"/>
      <c r="AB751" s="7">
        <v>6733</v>
      </c>
      <c r="AC751" s="7"/>
      <c r="AD751" s="7"/>
      <c r="AE751" s="7">
        <v>24327.08</v>
      </c>
      <c r="AF751" s="7">
        <v>69550</v>
      </c>
      <c r="AG751" s="7"/>
      <c r="AH751" s="7">
        <v>29802</v>
      </c>
      <c r="AI751" s="7">
        <v>9463</v>
      </c>
      <c r="AJ751" s="7"/>
      <c r="AK751" s="7"/>
      <c r="AL751" s="7">
        <f t="shared" si="70"/>
        <v>28541.97</v>
      </c>
      <c r="AM751" s="7">
        <f t="shared" si="71"/>
        <v>2358.36</v>
      </c>
      <c r="AN751" s="7">
        <v>2358.36</v>
      </c>
      <c r="AO751" s="7"/>
      <c r="AP751" s="7"/>
      <c r="AQ751" s="7"/>
      <c r="AR751" s="7"/>
      <c r="AS751" s="7"/>
      <c r="AT751" s="7">
        <v>26183.61</v>
      </c>
      <c r="AU751" s="7"/>
      <c r="AV751" s="7"/>
      <c r="AW751" s="7"/>
      <c r="AX751" s="7"/>
      <c r="AY751" s="7"/>
    </row>
    <row r="752" spans="1:51" ht="15.75">
      <c r="A752" s="6">
        <v>18562</v>
      </c>
      <c r="B752" s="6" t="s">
        <v>1431</v>
      </c>
      <c r="C752" s="6" t="str">
        <f t="shared" si="66"/>
        <v>Челябинский городской округ</v>
      </c>
      <c r="D752" s="6">
        <v>1064</v>
      </c>
      <c r="E752" s="6" t="s">
        <v>1212</v>
      </c>
      <c r="F752" s="7">
        <v>1145286</v>
      </c>
      <c r="G752" s="7">
        <f t="shared" si="67"/>
        <v>0</v>
      </c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>
        <f t="shared" si="68"/>
        <v>1145286</v>
      </c>
      <c r="Y752" s="7">
        <f t="shared" si="69"/>
        <v>0</v>
      </c>
      <c r="Z752" s="7"/>
      <c r="AA752" s="7"/>
      <c r="AB752" s="7"/>
      <c r="AC752" s="7"/>
      <c r="AD752" s="7"/>
      <c r="AE752" s="7"/>
      <c r="AF752" s="7">
        <v>429034.23</v>
      </c>
      <c r="AG752" s="7"/>
      <c r="AH752" s="7">
        <v>716251.77</v>
      </c>
      <c r="AI752" s="7"/>
      <c r="AJ752" s="7"/>
      <c r="AK752" s="7"/>
      <c r="AL752" s="7">
        <f t="shared" si="70"/>
        <v>0</v>
      </c>
      <c r="AM752" s="7">
        <f t="shared" si="71"/>
        <v>0</v>
      </c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</row>
    <row r="753" spans="1:51" ht="15.75">
      <c r="A753" s="6">
        <v>18665</v>
      </c>
      <c r="B753" s="6" t="s">
        <v>1431</v>
      </c>
      <c r="C753" s="6" t="str">
        <f t="shared" si="66"/>
        <v>Челябинский городской округ</v>
      </c>
      <c r="D753" s="6">
        <v>1065</v>
      </c>
      <c r="E753" s="6" t="s">
        <v>1213</v>
      </c>
      <c r="F753" s="7">
        <v>28924</v>
      </c>
      <c r="G753" s="7">
        <f t="shared" si="67"/>
        <v>0</v>
      </c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>
        <f t="shared" si="68"/>
        <v>28924</v>
      </c>
      <c r="Y753" s="7">
        <f t="shared" si="69"/>
        <v>28924</v>
      </c>
      <c r="Z753" s="7"/>
      <c r="AA753" s="7"/>
      <c r="AB753" s="7"/>
      <c r="AC753" s="7"/>
      <c r="AD753" s="7"/>
      <c r="AE753" s="7">
        <v>28924</v>
      </c>
      <c r="AF753" s="7"/>
      <c r="AG753" s="7"/>
      <c r="AH753" s="7"/>
      <c r="AI753" s="7"/>
      <c r="AJ753" s="7"/>
      <c r="AK753" s="7"/>
      <c r="AL753" s="7">
        <f t="shared" si="70"/>
        <v>0</v>
      </c>
      <c r="AM753" s="7">
        <f t="shared" si="71"/>
        <v>0</v>
      </c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</row>
    <row r="754" spans="1:51" ht="15.75">
      <c r="A754" s="6">
        <v>18666</v>
      </c>
      <c r="B754" s="6" t="s">
        <v>1431</v>
      </c>
      <c r="C754" s="6" t="str">
        <f t="shared" si="66"/>
        <v>Челябинский городской округ</v>
      </c>
      <c r="D754" s="6">
        <v>1066</v>
      </c>
      <c r="E754" s="6" t="s">
        <v>1214</v>
      </c>
      <c r="F754" s="7">
        <v>1608967.54</v>
      </c>
      <c r="G754" s="7">
        <f t="shared" si="67"/>
        <v>884313.24</v>
      </c>
      <c r="H754" s="7"/>
      <c r="I754" s="7">
        <v>204778.38</v>
      </c>
      <c r="J754" s="7">
        <v>82001.740000000005</v>
      </c>
      <c r="K754" s="7">
        <v>597533.12</v>
      </c>
      <c r="L754" s="7"/>
      <c r="M754" s="7"/>
      <c r="N754" s="7"/>
      <c r="O754" s="7"/>
      <c r="P754" s="7">
        <v>170.346296296296</v>
      </c>
      <c r="Q754" s="7">
        <v>97582.46</v>
      </c>
      <c r="R754" s="7">
        <v>707</v>
      </c>
      <c r="S754" s="7">
        <v>599988.84</v>
      </c>
      <c r="T754" s="7"/>
      <c r="U754" s="7"/>
      <c r="V754" s="7"/>
      <c r="W754" s="7"/>
      <c r="X754" s="7">
        <f t="shared" si="68"/>
        <v>0</v>
      </c>
      <c r="Y754" s="7">
        <f t="shared" si="69"/>
        <v>0</v>
      </c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>
        <f t="shared" si="70"/>
        <v>27083</v>
      </c>
      <c r="AM754" s="7">
        <f t="shared" si="71"/>
        <v>15140</v>
      </c>
      <c r="AN754" s="7"/>
      <c r="AO754" s="7">
        <v>3506</v>
      </c>
      <c r="AP754" s="7">
        <v>1404</v>
      </c>
      <c r="AQ754" s="7">
        <v>10230</v>
      </c>
      <c r="AR754" s="7"/>
      <c r="AS754" s="7"/>
      <c r="AT754" s="7"/>
      <c r="AU754" s="7">
        <v>1671</v>
      </c>
      <c r="AV754" s="7">
        <v>10272</v>
      </c>
      <c r="AW754" s="7"/>
      <c r="AX754" s="7"/>
      <c r="AY754" s="7"/>
    </row>
    <row r="755" spans="1:51" ht="15.75">
      <c r="A755" s="6">
        <v>18723</v>
      </c>
      <c r="B755" s="6" t="s">
        <v>1431</v>
      </c>
      <c r="C755" s="6" t="str">
        <f t="shared" si="66"/>
        <v>Челябинский городской округ</v>
      </c>
      <c r="D755" s="6">
        <v>1067</v>
      </c>
      <c r="E755" s="6" t="s">
        <v>1215</v>
      </c>
      <c r="F755" s="7">
        <v>715574.06</v>
      </c>
      <c r="G755" s="7">
        <f t="shared" si="67"/>
        <v>0</v>
      </c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>
        <f t="shared" si="68"/>
        <v>715574.06</v>
      </c>
      <c r="Y755" s="7">
        <f t="shared" si="69"/>
        <v>0</v>
      </c>
      <c r="Z755" s="7"/>
      <c r="AA755" s="7"/>
      <c r="AB755" s="7"/>
      <c r="AC755" s="7"/>
      <c r="AD755" s="7"/>
      <c r="AE755" s="7"/>
      <c r="AF755" s="7">
        <v>259723.48</v>
      </c>
      <c r="AG755" s="7"/>
      <c r="AH755" s="7">
        <v>455850.58</v>
      </c>
      <c r="AI755" s="7"/>
      <c r="AJ755" s="7"/>
      <c r="AK755" s="7"/>
      <c r="AL755" s="7">
        <f t="shared" si="70"/>
        <v>0</v>
      </c>
      <c r="AM755" s="7">
        <f t="shared" si="71"/>
        <v>0</v>
      </c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</row>
    <row r="756" spans="1:51" ht="15.75">
      <c r="A756" s="6">
        <v>18749</v>
      </c>
      <c r="B756" s="6" t="s">
        <v>1431</v>
      </c>
      <c r="C756" s="6" t="str">
        <f t="shared" si="66"/>
        <v>Челябинский городской округ</v>
      </c>
      <c r="D756" s="6">
        <v>1068</v>
      </c>
      <c r="E756" s="6" t="s">
        <v>1216</v>
      </c>
      <c r="F756" s="7">
        <v>33097</v>
      </c>
      <c r="G756" s="7">
        <f t="shared" si="67"/>
        <v>0</v>
      </c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>
        <f t="shared" si="68"/>
        <v>33097</v>
      </c>
      <c r="Y756" s="7">
        <f t="shared" si="69"/>
        <v>33097</v>
      </c>
      <c r="Z756" s="7"/>
      <c r="AA756" s="7"/>
      <c r="AB756" s="7"/>
      <c r="AC756" s="7"/>
      <c r="AD756" s="7"/>
      <c r="AE756" s="7">
        <v>33097</v>
      </c>
      <c r="AF756" s="7"/>
      <c r="AG756" s="7"/>
      <c r="AH756" s="7"/>
      <c r="AI756" s="7"/>
      <c r="AJ756" s="7"/>
      <c r="AK756" s="7"/>
      <c r="AL756" s="7">
        <f t="shared" si="70"/>
        <v>0</v>
      </c>
      <c r="AM756" s="7">
        <f t="shared" si="71"/>
        <v>0</v>
      </c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</row>
    <row r="757" spans="1:51" ht="15.75">
      <c r="A757" s="6">
        <v>18753</v>
      </c>
      <c r="B757" s="6" t="s">
        <v>1431</v>
      </c>
      <c r="C757" s="6" t="str">
        <f t="shared" si="66"/>
        <v>Челябинский городской округ</v>
      </c>
      <c r="D757" s="6">
        <v>1069</v>
      </c>
      <c r="E757" s="6" t="s">
        <v>1217</v>
      </c>
      <c r="F757" s="7">
        <v>8197086.6100000003</v>
      </c>
      <c r="G757" s="7">
        <f t="shared" si="67"/>
        <v>0</v>
      </c>
      <c r="H757" s="7"/>
      <c r="I757" s="7"/>
      <c r="J757" s="7"/>
      <c r="K757" s="7"/>
      <c r="L757" s="7"/>
      <c r="M757" s="7"/>
      <c r="N757" s="7">
        <v>2489.6</v>
      </c>
      <c r="O757" s="7">
        <v>6685880.6100000003</v>
      </c>
      <c r="P757" s="7">
        <v>420.8</v>
      </c>
      <c r="Q757" s="7">
        <v>241370.09</v>
      </c>
      <c r="R757" s="7"/>
      <c r="S757" s="7"/>
      <c r="T757" s="7"/>
      <c r="U757" s="7"/>
      <c r="V757" s="7"/>
      <c r="W757" s="7">
        <v>1073045.8500000001</v>
      </c>
      <c r="X757" s="7">
        <f t="shared" si="68"/>
        <v>59825</v>
      </c>
      <c r="Y757" s="7">
        <f t="shared" si="69"/>
        <v>59825</v>
      </c>
      <c r="Z757" s="7"/>
      <c r="AA757" s="7"/>
      <c r="AB757" s="7"/>
      <c r="AC757" s="7"/>
      <c r="AD757" s="7"/>
      <c r="AE757" s="7">
        <v>59825</v>
      </c>
      <c r="AF757" s="7"/>
      <c r="AG757" s="7"/>
      <c r="AH757" s="7"/>
      <c r="AI757" s="7"/>
      <c r="AJ757" s="7"/>
      <c r="AK757" s="7"/>
      <c r="AL757" s="7">
        <f t="shared" si="70"/>
        <v>136965.06</v>
      </c>
      <c r="AM757" s="7">
        <f t="shared" si="71"/>
        <v>0</v>
      </c>
      <c r="AN757" s="7"/>
      <c r="AO757" s="7"/>
      <c r="AP757" s="7"/>
      <c r="AQ757" s="7"/>
      <c r="AR757" s="7"/>
      <c r="AS757" s="7"/>
      <c r="AT757" s="7">
        <v>114462.27</v>
      </c>
      <c r="AU757" s="7">
        <v>4132.25</v>
      </c>
      <c r="AV757" s="7"/>
      <c r="AW757" s="7"/>
      <c r="AX757" s="7"/>
      <c r="AY757" s="7">
        <v>18370.54</v>
      </c>
    </row>
    <row r="758" spans="1:51" ht="15.75">
      <c r="A758" s="6">
        <v>18776</v>
      </c>
      <c r="B758" s="6" t="s">
        <v>1431</v>
      </c>
      <c r="C758" s="6" t="str">
        <f t="shared" si="66"/>
        <v>Челябинский городской округ</v>
      </c>
      <c r="D758" s="6">
        <v>1070</v>
      </c>
      <c r="E758" s="6" t="s">
        <v>1218</v>
      </c>
      <c r="F758" s="7">
        <v>5344169.3499999996</v>
      </c>
      <c r="G758" s="7">
        <f t="shared" si="67"/>
        <v>4169121.37</v>
      </c>
      <c r="H758" s="7">
        <v>821807.77</v>
      </c>
      <c r="I758" s="7">
        <v>763880.03</v>
      </c>
      <c r="J758" s="7">
        <v>339710.57</v>
      </c>
      <c r="K758" s="7">
        <v>1942678.79</v>
      </c>
      <c r="L758" s="7">
        <v>301044.21000000002</v>
      </c>
      <c r="M758" s="7"/>
      <c r="N758" s="7"/>
      <c r="O758" s="7"/>
      <c r="P758" s="7">
        <v>391.79629629629602</v>
      </c>
      <c r="Q758" s="7">
        <v>432162.33</v>
      </c>
      <c r="R758" s="7"/>
      <c r="S758" s="7"/>
      <c r="T758" s="7">
        <v>124.52921348314599</v>
      </c>
      <c r="U758" s="7">
        <v>58510.97</v>
      </c>
      <c r="V758" s="7">
        <v>572405.59</v>
      </c>
      <c r="W758" s="7"/>
      <c r="X758" s="7">
        <f t="shared" si="68"/>
        <v>0</v>
      </c>
      <c r="Y758" s="7">
        <f t="shared" si="69"/>
        <v>0</v>
      </c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>
        <f t="shared" si="70"/>
        <v>111969.09000000001</v>
      </c>
      <c r="AM758" s="7">
        <f t="shared" si="71"/>
        <v>89219.21</v>
      </c>
      <c r="AN758" s="7">
        <v>17586.689999999999</v>
      </c>
      <c r="AO758" s="7">
        <v>16347.03</v>
      </c>
      <c r="AP758" s="7">
        <v>7269.81</v>
      </c>
      <c r="AQ758" s="7">
        <v>41573.33</v>
      </c>
      <c r="AR758" s="7">
        <v>6442.35</v>
      </c>
      <c r="AS758" s="7"/>
      <c r="AT758" s="7"/>
      <c r="AU758" s="7">
        <v>9248.27</v>
      </c>
      <c r="AV758" s="7"/>
      <c r="AW758" s="7">
        <v>1252.1300000000001</v>
      </c>
      <c r="AX758" s="7">
        <v>12249.48</v>
      </c>
      <c r="AY758" s="7"/>
    </row>
    <row r="759" spans="1:51" ht="15.75">
      <c r="A759" s="6">
        <v>18781</v>
      </c>
      <c r="B759" s="6" t="s">
        <v>1431</v>
      </c>
      <c r="C759" s="6" t="str">
        <f t="shared" si="66"/>
        <v>Челябинский городской округ</v>
      </c>
      <c r="D759" s="6">
        <v>1071</v>
      </c>
      <c r="E759" s="6" t="s">
        <v>1219</v>
      </c>
      <c r="F759" s="7">
        <v>2066611.6999999997</v>
      </c>
      <c r="G759" s="7">
        <f t="shared" si="67"/>
        <v>0</v>
      </c>
      <c r="H759" s="7"/>
      <c r="I759" s="7"/>
      <c r="J759" s="7"/>
      <c r="K759" s="7"/>
      <c r="L759" s="7"/>
      <c r="M759" s="7"/>
      <c r="N759" s="7">
        <v>344.76</v>
      </c>
      <c r="O759" s="7">
        <v>639807.80000000005</v>
      </c>
      <c r="P759" s="7"/>
      <c r="Q759" s="7"/>
      <c r="R759" s="7">
        <v>468</v>
      </c>
      <c r="S759" s="7">
        <v>808030.96</v>
      </c>
      <c r="T759" s="7">
        <v>36.5</v>
      </c>
      <c r="U759" s="7">
        <v>158376.06</v>
      </c>
      <c r="V759" s="7"/>
      <c r="W759" s="7"/>
      <c r="X759" s="7">
        <f t="shared" si="68"/>
        <v>455293.52</v>
      </c>
      <c r="Y759" s="7">
        <f t="shared" si="69"/>
        <v>0</v>
      </c>
      <c r="Z759" s="7"/>
      <c r="AA759" s="7"/>
      <c r="AB759" s="7"/>
      <c r="AC759" s="7"/>
      <c r="AD759" s="7"/>
      <c r="AE759" s="7"/>
      <c r="AF759" s="7">
        <v>155140.49</v>
      </c>
      <c r="AG759" s="7"/>
      <c r="AH759" s="7">
        <v>230422.63</v>
      </c>
      <c r="AI759" s="7">
        <v>69730.399999999994</v>
      </c>
      <c r="AJ759" s="7"/>
      <c r="AK759" s="7"/>
      <c r="AL759" s="7">
        <f t="shared" si="70"/>
        <v>5103.3600000000006</v>
      </c>
      <c r="AM759" s="7">
        <f t="shared" si="71"/>
        <v>0</v>
      </c>
      <c r="AN759" s="7"/>
      <c r="AO759" s="7"/>
      <c r="AP759" s="7"/>
      <c r="AQ759" s="7"/>
      <c r="AR759" s="7"/>
      <c r="AS759" s="7"/>
      <c r="AT759" s="7">
        <v>1968.2</v>
      </c>
      <c r="AU759" s="7"/>
      <c r="AV759" s="7">
        <v>2606.15</v>
      </c>
      <c r="AW759" s="7">
        <v>529.01</v>
      </c>
      <c r="AX759" s="7"/>
      <c r="AY759" s="7"/>
    </row>
    <row r="760" spans="1:51" ht="15.75">
      <c r="A760" s="6">
        <v>18796</v>
      </c>
      <c r="B760" s="6" t="s">
        <v>1431</v>
      </c>
      <c r="C760" s="6" t="str">
        <f t="shared" si="66"/>
        <v>Челябинский городской округ</v>
      </c>
      <c r="D760" s="6">
        <v>1072</v>
      </c>
      <c r="E760" s="6" t="s">
        <v>1220</v>
      </c>
      <c r="F760" s="7">
        <v>1101888.8199999998</v>
      </c>
      <c r="G760" s="7">
        <f t="shared" si="67"/>
        <v>672611.04</v>
      </c>
      <c r="H760" s="7">
        <v>672611.04</v>
      </c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>
        <v>334201</v>
      </c>
      <c r="W760" s="7"/>
      <c r="X760" s="7">
        <f t="shared" si="68"/>
        <v>73531</v>
      </c>
      <c r="Y760" s="7">
        <f t="shared" si="69"/>
        <v>55005</v>
      </c>
      <c r="Z760" s="7">
        <v>32719</v>
      </c>
      <c r="AA760" s="7"/>
      <c r="AB760" s="7"/>
      <c r="AC760" s="7"/>
      <c r="AD760" s="7"/>
      <c r="AE760" s="7">
        <v>22286</v>
      </c>
      <c r="AF760" s="7"/>
      <c r="AG760" s="7"/>
      <c r="AH760" s="7"/>
      <c r="AI760" s="7"/>
      <c r="AJ760" s="7">
        <v>18526</v>
      </c>
      <c r="AK760" s="7"/>
      <c r="AL760" s="7">
        <f t="shared" si="70"/>
        <v>21545.78</v>
      </c>
      <c r="AM760" s="7">
        <f t="shared" si="71"/>
        <v>14393.88</v>
      </c>
      <c r="AN760" s="7">
        <v>14393.88</v>
      </c>
      <c r="AO760" s="7"/>
      <c r="AP760" s="7"/>
      <c r="AQ760" s="7"/>
      <c r="AR760" s="7"/>
      <c r="AS760" s="7"/>
      <c r="AT760" s="7"/>
      <c r="AU760" s="7"/>
      <c r="AV760" s="7"/>
      <c r="AW760" s="7"/>
      <c r="AX760" s="7">
        <v>7151.9</v>
      </c>
      <c r="AY760" s="7"/>
    </row>
    <row r="761" spans="1:51" ht="15.75">
      <c r="A761" s="6">
        <v>18797</v>
      </c>
      <c r="B761" s="6" t="s">
        <v>1431</v>
      </c>
      <c r="C761" s="6" t="str">
        <f t="shared" si="66"/>
        <v>Челябинский городской округ</v>
      </c>
      <c r="D761" s="6">
        <v>1073</v>
      </c>
      <c r="E761" s="6" t="s">
        <v>1221</v>
      </c>
      <c r="F761" s="7">
        <v>35373</v>
      </c>
      <c r="G761" s="7">
        <f t="shared" si="67"/>
        <v>0</v>
      </c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>
        <f t="shared" si="68"/>
        <v>35373</v>
      </c>
      <c r="Y761" s="7">
        <f t="shared" si="69"/>
        <v>35373</v>
      </c>
      <c r="Z761" s="7"/>
      <c r="AA761" s="7"/>
      <c r="AB761" s="7"/>
      <c r="AC761" s="7"/>
      <c r="AD761" s="7"/>
      <c r="AE761" s="7">
        <v>35373</v>
      </c>
      <c r="AF761" s="7"/>
      <c r="AG761" s="7"/>
      <c r="AH761" s="7"/>
      <c r="AI761" s="7"/>
      <c r="AJ761" s="7"/>
      <c r="AK761" s="7"/>
      <c r="AL761" s="7">
        <f t="shared" si="70"/>
        <v>0</v>
      </c>
      <c r="AM761" s="7">
        <f t="shared" si="71"/>
        <v>0</v>
      </c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</row>
    <row r="762" spans="1:51" ht="15.75">
      <c r="A762" s="6">
        <v>18848</v>
      </c>
      <c r="B762" s="6" t="s">
        <v>1431</v>
      </c>
      <c r="C762" s="6" t="str">
        <f t="shared" si="66"/>
        <v>Челябинский городской округ</v>
      </c>
      <c r="D762" s="6">
        <v>1074</v>
      </c>
      <c r="E762" s="6" t="s">
        <v>1222</v>
      </c>
      <c r="F762" s="7">
        <v>5553044.6799999997</v>
      </c>
      <c r="G762" s="7">
        <f t="shared" si="67"/>
        <v>2774618.96</v>
      </c>
      <c r="H762" s="7"/>
      <c r="I762" s="7"/>
      <c r="J762" s="7">
        <v>234312.6</v>
      </c>
      <c r="K762" s="7">
        <v>2540306.36</v>
      </c>
      <c r="L762" s="7"/>
      <c r="M762" s="7"/>
      <c r="N762" s="7"/>
      <c r="O762" s="7"/>
      <c r="P762" s="7"/>
      <c r="Q762" s="7"/>
      <c r="R762" s="7">
        <v>2080</v>
      </c>
      <c r="S762" s="7">
        <v>2254795.92</v>
      </c>
      <c r="T762" s="7">
        <v>170</v>
      </c>
      <c r="U762" s="7">
        <v>395665.8</v>
      </c>
      <c r="V762" s="7"/>
      <c r="W762" s="7"/>
      <c r="X762" s="7">
        <f t="shared" si="68"/>
        <v>35088</v>
      </c>
      <c r="Y762" s="7">
        <f t="shared" si="69"/>
        <v>35088</v>
      </c>
      <c r="Z762" s="7"/>
      <c r="AA762" s="7"/>
      <c r="AB762" s="7"/>
      <c r="AC762" s="7"/>
      <c r="AD762" s="7"/>
      <c r="AE762" s="7">
        <v>35088</v>
      </c>
      <c r="AF762" s="7"/>
      <c r="AG762" s="7"/>
      <c r="AH762" s="7"/>
      <c r="AI762" s="7"/>
      <c r="AJ762" s="7"/>
      <c r="AK762" s="7"/>
      <c r="AL762" s="7">
        <f t="shared" si="70"/>
        <v>92876</v>
      </c>
      <c r="AM762" s="7">
        <f t="shared" si="71"/>
        <v>47501</v>
      </c>
      <c r="AN762" s="7"/>
      <c r="AO762" s="7"/>
      <c r="AP762" s="7">
        <v>4011</v>
      </c>
      <c r="AQ762" s="7">
        <v>43490</v>
      </c>
      <c r="AR762" s="7"/>
      <c r="AS762" s="7"/>
      <c r="AT762" s="7"/>
      <c r="AU762" s="7"/>
      <c r="AV762" s="7">
        <v>38602</v>
      </c>
      <c r="AW762" s="7">
        <v>6773</v>
      </c>
      <c r="AX762" s="7"/>
      <c r="AY762" s="7"/>
    </row>
    <row r="763" spans="1:51" ht="15.75">
      <c r="A763" s="6">
        <v>18851</v>
      </c>
      <c r="B763" s="6" t="s">
        <v>1431</v>
      </c>
      <c r="C763" s="6" t="str">
        <f t="shared" si="66"/>
        <v>Челябинский городской округ</v>
      </c>
      <c r="D763" s="6">
        <v>1075</v>
      </c>
      <c r="E763" s="6" t="s">
        <v>1223</v>
      </c>
      <c r="F763" s="7">
        <v>2314959.52</v>
      </c>
      <c r="G763" s="7">
        <f t="shared" si="67"/>
        <v>1247445.54</v>
      </c>
      <c r="H763" s="7">
        <v>300760.02</v>
      </c>
      <c r="I763" s="7"/>
      <c r="J763" s="7">
        <v>119508.84</v>
      </c>
      <c r="K763" s="7">
        <v>827176.68</v>
      </c>
      <c r="L763" s="7"/>
      <c r="M763" s="7"/>
      <c r="N763" s="7"/>
      <c r="O763" s="7"/>
      <c r="P763" s="7">
        <v>522.78518518518501</v>
      </c>
      <c r="Q763" s="7">
        <v>196596.18</v>
      </c>
      <c r="R763" s="7"/>
      <c r="S763" s="7"/>
      <c r="T763" s="7">
        <v>66</v>
      </c>
      <c r="U763" s="7">
        <v>256353.57</v>
      </c>
      <c r="V763" s="7"/>
      <c r="W763" s="7">
        <v>397321.65</v>
      </c>
      <c r="X763" s="7">
        <f t="shared" si="68"/>
        <v>172351.45</v>
      </c>
      <c r="Y763" s="7">
        <f t="shared" si="69"/>
        <v>126849.45</v>
      </c>
      <c r="Z763" s="7">
        <v>19946</v>
      </c>
      <c r="AA763" s="7"/>
      <c r="AB763" s="7">
        <v>9267</v>
      </c>
      <c r="AC763" s="7">
        <v>68063</v>
      </c>
      <c r="AD763" s="7"/>
      <c r="AE763" s="7">
        <v>29573.45</v>
      </c>
      <c r="AF763" s="7"/>
      <c r="AG763" s="7">
        <v>10838</v>
      </c>
      <c r="AH763" s="7"/>
      <c r="AI763" s="7">
        <v>9979</v>
      </c>
      <c r="AJ763" s="7"/>
      <c r="AK763" s="7">
        <v>24685</v>
      </c>
      <c r="AL763" s="7">
        <f t="shared" si="70"/>
        <v>44891.130000000005</v>
      </c>
      <c r="AM763" s="7">
        <f t="shared" si="71"/>
        <v>26695.33</v>
      </c>
      <c r="AN763" s="7">
        <v>6436.26</v>
      </c>
      <c r="AO763" s="7"/>
      <c r="AP763" s="7">
        <v>2557.4899999999998</v>
      </c>
      <c r="AQ763" s="7">
        <v>17701.580000000002</v>
      </c>
      <c r="AR763" s="7"/>
      <c r="AS763" s="7"/>
      <c r="AT763" s="7"/>
      <c r="AU763" s="7">
        <v>4207.1499999999996</v>
      </c>
      <c r="AV763" s="7"/>
      <c r="AW763" s="7">
        <v>5485.96</v>
      </c>
      <c r="AX763" s="7"/>
      <c r="AY763" s="7">
        <v>8502.69</v>
      </c>
    </row>
    <row r="764" spans="1:51" ht="15.75">
      <c r="A764" s="6">
        <v>18854</v>
      </c>
      <c r="B764" s="6" t="s">
        <v>1431</v>
      </c>
      <c r="C764" s="6" t="str">
        <f t="shared" si="66"/>
        <v>Челябинский городской округ</v>
      </c>
      <c r="D764" s="6">
        <v>1076</v>
      </c>
      <c r="E764" s="6" t="s">
        <v>1224</v>
      </c>
      <c r="F764" s="7">
        <v>10589322.49</v>
      </c>
      <c r="G764" s="7">
        <f t="shared" si="67"/>
        <v>2195945.06</v>
      </c>
      <c r="H764" s="7"/>
      <c r="I764" s="7"/>
      <c r="J764" s="7"/>
      <c r="K764" s="7">
        <v>2195945.06</v>
      </c>
      <c r="L764" s="7"/>
      <c r="M764" s="7"/>
      <c r="N764" s="7">
        <v>1600.0773006135</v>
      </c>
      <c r="O764" s="7">
        <v>3682184.4</v>
      </c>
      <c r="P764" s="7"/>
      <c r="Q764" s="7"/>
      <c r="R764" s="7">
        <v>2873</v>
      </c>
      <c r="S764" s="7">
        <v>3447028.17</v>
      </c>
      <c r="T764" s="7">
        <v>121</v>
      </c>
      <c r="U764" s="7">
        <v>344852.64</v>
      </c>
      <c r="V764" s="7"/>
      <c r="W764" s="7"/>
      <c r="X764" s="7">
        <f t="shared" si="68"/>
        <v>712374</v>
      </c>
      <c r="Y764" s="7">
        <f t="shared" si="69"/>
        <v>357029</v>
      </c>
      <c r="Z764" s="7"/>
      <c r="AA764" s="7">
        <v>63398</v>
      </c>
      <c r="AB764" s="7">
        <v>35783</v>
      </c>
      <c r="AC764" s="7">
        <v>222381</v>
      </c>
      <c r="AD764" s="7"/>
      <c r="AE764" s="7">
        <v>35467</v>
      </c>
      <c r="AF764" s="7">
        <v>223114</v>
      </c>
      <c r="AG764" s="7">
        <v>11862</v>
      </c>
      <c r="AH764" s="7">
        <v>70606</v>
      </c>
      <c r="AI764" s="7">
        <v>19638</v>
      </c>
      <c r="AJ764" s="7"/>
      <c r="AK764" s="7">
        <v>30125</v>
      </c>
      <c r="AL764" s="7">
        <f t="shared" si="70"/>
        <v>206938.22</v>
      </c>
      <c r="AM764" s="7">
        <f t="shared" si="71"/>
        <v>46993.22</v>
      </c>
      <c r="AN764" s="7"/>
      <c r="AO764" s="7"/>
      <c r="AP764" s="7"/>
      <c r="AQ764" s="7">
        <v>46993.22</v>
      </c>
      <c r="AR764" s="7"/>
      <c r="AS764" s="7"/>
      <c r="AT764" s="7">
        <v>78798.75</v>
      </c>
      <c r="AU764" s="7"/>
      <c r="AV764" s="7">
        <v>73766.399999999994</v>
      </c>
      <c r="AW764" s="7">
        <v>7379.85</v>
      </c>
      <c r="AX764" s="7"/>
      <c r="AY764" s="7"/>
    </row>
    <row r="765" spans="1:51" ht="15.75">
      <c r="A765" s="6">
        <v>18867</v>
      </c>
      <c r="B765" s="6" t="s">
        <v>1431</v>
      </c>
      <c r="C765" s="6" t="str">
        <f t="shared" si="66"/>
        <v>Челябинский городской округ</v>
      </c>
      <c r="D765" s="6">
        <v>1077</v>
      </c>
      <c r="E765" s="6" t="s">
        <v>1225</v>
      </c>
      <c r="F765" s="7">
        <v>5596991.0200000005</v>
      </c>
      <c r="G765" s="7">
        <f t="shared" si="67"/>
        <v>0</v>
      </c>
      <c r="H765" s="7"/>
      <c r="I765" s="7"/>
      <c r="J765" s="7"/>
      <c r="K765" s="7"/>
      <c r="L765" s="7"/>
      <c r="M765" s="7"/>
      <c r="N765" s="7">
        <v>1502.5</v>
      </c>
      <c r="O765" s="7">
        <v>2799578.84</v>
      </c>
      <c r="P765" s="7"/>
      <c r="Q765" s="7"/>
      <c r="R765" s="7">
        <v>3085.1</v>
      </c>
      <c r="S765" s="7">
        <v>2534281.9700000002</v>
      </c>
      <c r="T765" s="7">
        <v>88.6</v>
      </c>
      <c r="U765" s="7">
        <v>134144.95000000001</v>
      </c>
      <c r="V765" s="7"/>
      <c r="W765" s="7"/>
      <c r="X765" s="7">
        <f t="shared" si="68"/>
        <v>35373</v>
      </c>
      <c r="Y765" s="7">
        <f t="shared" si="69"/>
        <v>35373</v>
      </c>
      <c r="Z765" s="7"/>
      <c r="AA765" s="7"/>
      <c r="AB765" s="7"/>
      <c r="AC765" s="7"/>
      <c r="AD765" s="7"/>
      <c r="AE765" s="7">
        <v>35373</v>
      </c>
      <c r="AF765" s="7"/>
      <c r="AG765" s="7"/>
      <c r="AH765" s="7"/>
      <c r="AI765" s="7"/>
      <c r="AJ765" s="7"/>
      <c r="AK765" s="7"/>
      <c r="AL765" s="7">
        <f t="shared" si="70"/>
        <v>93612.260000000009</v>
      </c>
      <c r="AM765" s="7">
        <f t="shared" si="71"/>
        <v>0</v>
      </c>
      <c r="AN765" s="7"/>
      <c r="AO765" s="7"/>
      <c r="AP765" s="7"/>
      <c r="AQ765" s="7"/>
      <c r="AR765" s="7"/>
      <c r="AS765" s="7"/>
      <c r="AT765" s="7">
        <v>47928.79</v>
      </c>
      <c r="AU765" s="7"/>
      <c r="AV765" s="7">
        <v>43386.91</v>
      </c>
      <c r="AW765" s="7">
        <v>2296.56</v>
      </c>
      <c r="AX765" s="7"/>
      <c r="AY765" s="7"/>
    </row>
    <row r="766" spans="1:51" ht="15.75">
      <c r="A766" s="6">
        <v>18897</v>
      </c>
      <c r="B766" s="6" t="s">
        <v>1431</v>
      </c>
      <c r="C766" s="6" t="str">
        <f t="shared" si="66"/>
        <v>Челябинский городской округ</v>
      </c>
      <c r="D766" s="6">
        <v>1078</v>
      </c>
      <c r="E766" s="6" t="s">
        <v>1226</v>
      </c>
      <c r="F766" s="7">
        <v>124060.01</v>
      </c>
      <c r="G766" s="7">
        <f t="shared" si="67"/>
        <v>0</v>
      </c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>
        <f t="shared" si="68"/>
        <v>124060.01</v>
      </c>
      <c r="Y766" s="7">
        <f t="shared" si="69"/>
        <v>0</v>
      </c>
      <c r="Z766" s="7"/>
      <c r="AA766" s="7"/>
      <c r="AB766" s="7"/>
      <c r="AC766" s="7"/>
      <c r="AD766" s="7"/>
      <c r="AE766" s="7"/>
      <c r="AF766" s="7">
        <v>94661.62</v>
      </c>
      <c r="AG766" s="7"/>
      <c r="AH766" s="7">
        <v>29398.39</v>
      </c>
      <c r="AI766" s="7"/>
      <c r="AJ766" s="7"/>
      <c r="AK766" s="7"/>
      <c r="AL766" s="7">
        <f t="shared" si="70"/>
        <v>0</v>
      </c>
      <c r="AM766" s="7">
        <f t="shared" si="71"/>
        <v>0</v>
      </c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</row>
    <row r="767" spans="1:51" ht="15.75">
      <c r="A767" s="6">
        <v>18911</v>
      </c>
      <c r="B767" s="6" t="s">
        <v>1431</v>
      </c>
      <c r="C767" s="6" t="str">
        <f t="shared" si="66"/>
        <v>Челябинский городской округ</v>
      </c>
      <c r="D767" s="6">
        <v>1079</v>
      </c>
      <c r="E767" s="6" t="s">
        <v>1227</v>
      </c>
      <c r="F767" s="7">
        <v>3322756.26</v>
      </c>
      <c r="G767" s="7">
        <f t="shared" si="67"/>
        <v>2937376.36</v>
      </c>
      <c r="H767" s="7"/>
      <c r="I767" s="7"/>
      <c r="J767" s="7">
        <v>295055.46000000002</v>
      </c>
      <c r="K767" s="7">
        <v>2199969.58</v>
      </c>
      <c r="L767" s="7">
        <v>442351.32</v>
      </c>
      <c r="M767" s="7"/>
      <c r="N767" s="7"/>
      <c r="O767" s="7"/>
      <c r="P767" s="7">
        <v>592.79999999999995</v>
      </c>
      <c r="Q767" s="7">
        <v>352094.3</v>
      </c>
      <c r="R767" s="7"/>
      <c r="S767" s="7"/>
      <c r="T767" s="7"/>
      <c r="U767" s="7"/>
      <c r="V767" s="7"/>
      <c r="W767" s="7"/>
      <c r="X767" s="7">
        <f t="shared" si="68"/>
        <v>0</v>
      </c>
      <c r="Y767" s="7">
        <f t="shared" si="69"/>
        <v>0</v>
      </c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>
        <f t="shared" si="70"/>
        <v>33285.599999999999</v>
      </c>
      <c r="AM767" s="7">
        <f t="shared" si="71"/>
        <v>31450.16</v>
      </c>
      <c r="AN767" s="7"/>
      <c r="AO767" s="7"/>
      <c r="AP767" s="7">
        <v>3180.16</v>
      </c>
      <c r="AQ767" s="7">
        <v>20520.23</v>
      </c>
      <c r="AR767" s="7">
        <v>7749.77</v>
      </c>
      <c r="AS767" s="7"/>
      <c r="AT767" s="7"/>
      <c r="AU767" s="7">
        <v>1835.44</v>
      </c>
      <c r="AV767" s="7"/>
      <c r="AW767" s="7"/>
      <c r="AX767" s="7"/>
      <c r="AY767" s="7"/>
    </row>
    <row r="768" spans="1:51" ht="15.75">
      <c r="A768" s="6">
        <v>18920</v>
      </c>
      <c r="B768" s="6" t="s">
        <v>1431</v>
      </c>
      <c r="C768" s="6" t="str">
        <f t="shared" si="66"/>
        <v>Челябинский городской округ</v>
      </c>
      <c r="D768" s="6">
        <v>1080</v>
      </c>
      <c r="E768" s="6" t="s">
        <v>1228</v>
      </c>
      <c r="F768" s="7">
        <v>59176</v>
      </c>
      <c r="G768" s="7">
        <f t="shared" si="67"/>
        <v>0</v>
      </c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>
        <f t="shared" si="68"/>
        <v>59176</v>
      </c>
      <c r="Y768" s="7">
        <f t="shared" si="69"/>
        <v>59176</v>
      </c>
      <c r="Z768" s="7"/>
      <c r="AA768" s="7"/>
      <c r="AB768" s="7"/>
      <c r="AC768" s="7"/>
      <c r="AD768" s="7"/>
      <c r="AE768" s="7">
        <v>59176</v>
      </c>
      <c r="AF768" s="7"/>
      <c r="AG768" s="7"/>
      <c r="AH768" s="7"/>
      <c r="AI768" s="7"/>
      <c r="AJ768" s="7"/>
      <c r="AK768" s="7"/>
      <c r="AL768" s="7">
        <f t="shared" si="70"/>
        <v>0</v>
      </c>
      <c r="AM768" s="7">
        <f t="shared" si="71"/>
        <v>0</v>
      </c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</row>
    <row r="769" spans="1:51" ht="15.75">
      <c r="A769" s="6">
        <v>18923</v>
      </c>
      <c r="B769" s="6" t="s">
        <v>1431</v>
      </c>
      <c r="C769" s="6" t="str">
        <f t="shared" si="66"/>
        <v>Челябинский городской округ</v>
      </c>
      <c r="D769" s="6">
        <v>1081</v>
      </c>
      <c r="E769" s="6" t="s">
        <v>1229</v>
      </c>
      <c r="F769" s="7">
        <v>40792.93</v>
      </c>
      <c r="G769" s="7">
        <f t="shared" si="67"/>
        <v>0</v>
      </c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>
        <f t="shared" si="68"/>
        <v>40792.93</v>
      </c>
      <c r="Y769" s="7">
        <f t="shared" si="69"/>
        <v>40792.93</v>
      </c>
      <c r="Z769" s="7"/>
      <c r="AA769" s="7"/>
      <c r="AB769" s="7"/>
      <c r="AC769" s="7"/>
      <c r="AD769" s="7"/>
      <c r="AE769" s="7">
        <v>40792.93</v>
      </c>
      <c r="AF769" s="7"/>
      <c r="AG769" s="7"/>
      <c r="AH769" s="7"/>
      <c r="AI769" s="7"/>
      <c r="AJ769" s="7"/>
      <c r="AK769" s="7"/>
      <c r="AL769" s="7">
        <f t="shared" si="70"/>
        <v>0</v>
      </c>
      <c r="AM769" s="7">
        <f t="shared" si="71"/>
        <v>0</v>
      </c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</row>
    <row r="770" spans="1:51" ht="15.75">
      <c r="A770" s="6">
        <v>18926</v>
      </c>
      <c r="B770" s="6" t="s">
        <v>1431</v>
      </c>
      <c r="C770" s="6" t="str">
        <f t="shared" si="66"/>
        <v>Челябинский городской округ</v>
      </c>
      <c r="D770" s="6">
        <v>1082</v>
      </c>
      <c r="E770" s="6" t="s">
        <v>1230</v>
      </c>
      <c r="F770" s="7">
        <v>24364.12</v>
      </c>
      <c r="G770" s="7">
        <f t="shared" si="67"/>
        <v>0</v>
      </c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>
        <f t="shared" si="68"/>
        <v>24364.12</v>
      </c>
      <c r="Y770" s="7">
        <f t="shared" si="69"/>
        <v>24364.12</v>
      </c>
      <c r="Z770" s="7"/>
      <c r="AA770" s="7"/>
      <c r="AB770" s="7"/>
      <c r="AC770" s="7"/>
      <c r="AD770" s="7"/>
      <c r="AE770" s="7">
        <v>24364.12</v>
      </c>
      <c r="AF770" s="7"/>
      <c r="AG770" s="7"/>
      <c r="AH770" s="7"/>
      <c r="AI770" s="7"/>
      <c r="AJ770" s="7"/>
      <c r="AK770" s="7"/>
      <c r="AL770" s="7">
        <f t="shared" si="70"/>
        <v>0</v>
      </c>
      <c r="AM770" s="7">
        <f t="shared" si="71"/>
        <v>0</v>
      </c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</row>
    <row r="771" spans="1:51" ht="15.75">
      <c r="A771" s="6">
        <v>18935</v>
      </c>
      <c r="B771" s="6" t="s">
        <v>1431</v>
      </c>
      <c r="C771" s="6" t="str">
        <f t="shared" si="66"/>
        <v>Челябинский городской округ</v>
      </c>
      <c r="D771" s="6">
        <v>1083</v>
      </c>
      <c r="E771" s="6" t="s">
        <v>1231</v>
      </c>
      <c r="F771" s="7">
        <v>2968802.52</v>
      </c>
      <c r="G771" s="7">
        <f t="shared" si="67"/>
        <v>0</v>
      </c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>
        <f t="shared" si="68"/>
        <v>2968802.52</v>
      </c>
      <c r="Y771" s="7">
        <f t="shared" si="69"/>
        <v>0</v>
      </c>
      <c r="Z771" s="7"/>
      <c r="AA771" s="7"/>
      <c r="AB771" s="7"/>
      <c r="AC771" s="7"/>
      <c r="AD771" s="7"/>
      <c r="AE771" s="7"/>
      <c r="AF771" s="7">
        <v>937563.1</v>
      </c>
      <c r="AG771" s="7"/>
      <c r="AH771" s="7">
        <v>1697387.5</v>
      </c>
      <c r="AI771" s="7">
        <v>333851.92</v>
      </c>
      <c r="AJ771" s="7"/>
      <c r="AK771" s="7"/>
      <c r="AL771" s="7">
        <f t="shared" si="70"/>
        <v>0</v>
      </c>
      <c r="AM771" s="7">
        <f t="shared" si="71"/>
        <v>0</v>
      </c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</row>
    <row r="772" spans="1:51" ht="15.75">
      <c r="A772" s="6">
        <v>18942</v>
      </c>
      <c r="B772" s="6" t="s">
        <v>1431</v>
      </c>
      <c r="C772" s="6" t="str">
        <f t="shared" si="66"/>
        <v>Челябинский городской округ</v>
      </c>
      <c r="D772" s="6">
        <v>1084</v>
      </c>
      <c r="E772" s="6" t="s">
        <v>1232</v>
      </c>
      <c r="F772" s="7">
        <v>5365333.3999999994</v>
      </c>
      <c r="G772" s="7">
        <f t="shared" si="67"/>
        <v>2163307.7999999998</v>
      </c>
      <c r="H772" s="7">
        <v>707618.46</v>
      </c>
      <c r="I772" s="7"/>
      <c r="J772" s="7">
        <v>86359.18</v>
      </c>
      <c r="K772" s="7">
        <v>1369330.16</v>
      </c>
      <c r="L772" s="7"/>
      <c r="M772" s="7"/>
      <c r="N772" s="7">
        <v>1071.4177914110401</v>
      </c>
      <c r="O772" s="7">
        <v>2528915.85</v>
      </c>
      <c r="P772" s="7">
        <v>824.474074074074</v>
      </c>
      <c r="Q772" s="7">
        <v>244694.68</v>
      </c>
      <c r="R772" s="7"/>
      <c r="S772" s="7"/>
      <c r="T772" s="7"/>
      <c r="U772" s="7"/>
      <c r="V772" s="7"/>
      <c r="W772" s="7"/>
      <c r="X772" s="7">
        <f t="shared" si="68"/>
        <v>322765</v>
      </c>
      <c r="Y772" s="7">
        <f t="shared" si="69"/>
        <v>178993</v>
      </c>
      <c r="Z772" s="7">
        <v>33225</v>
      </c>
      <c r="AA772" s="7"/>
      <c r="AB772" s="7">
        <v>15203</v>
      </c>
      <c r="AC772" s="7">
        <v>130565</v>
      </c>
      <c r="AD772" s="7"/>
      <c r="AE772" s="7"/>
      <c r="AF772" s="7">
        <v>132051</v>
      </c>
      <c r="AG772" s="7">
        <v>11721</v>
      </c>
      <c r="AH772" s="7"/>
      <c r="AI772" s="7"/>
      <c r="AJ772" s="7"/>
      <c r="AK772" s="7"/>
      <c r="AL772" s="7">
        <f t="shared" si="70"/>
        <v>105650.07</v>
      </c>
      <c r="AM772" s="7">
        <f t="shared" si="71"/>
        <v>46294.8</v>
      </c>
      <c r="AN772" s="7">
        <v>15143.04</v>
      </c>
      <c r="AO772" s="7"/>
      <c r="AP772" s="7">
        <v>1848.09</v>
      </c>
      <c r="AQ772" s="7">
        <v>29303.67</v>
      </c>
      <c r="AR772" s="7"/>
      <c r="AS772" s="7"/>
      <c r="AT772" s="7">
        <v>54118.8</v>
      </c>
      <c r="AU772" s="7">
        <v>5236.47</v>
      </c>
      <c r="AV772" s="7"/>
      <c r="AW772" s="7"/>
      <c r="AX772" s="7"/>
      <c r="AY772" s="7"/>
    </row>
    <row r="773" spans="1:51" ht="15.75">
      <c r="A773" s="6">
        <v>18944</v>
      </c>
      <c r="B773" s="6" t="s">
        <v>1431</v>
      </c>
      <c r="C773" s="6" t="str">
        <f t="shared" si="66"/>
        <v>Челябинский городской округ</v>
      </c>
      <c r="D773" s="6">
        <v>1085</v>
      </c>
      <c r="E773" s="6" t="s">
        <v>1233</v>
      </c>
      <c r="F773" s="7">
        <v>1739912.69</v>
      </c>
      <c r="G773" s="7">
        <f t="shared" si="67"/>
        <v>0</v>
      </c>
      <c r="H773" s="7"/>
      <c r="I773" s="7"/>
      <c r="J773" s="7"/>
      <c r="K773" s="7"/>
      <c r="L773" s="7"/>
      <c r="M773" s="7"/>
      <c r="N773" s="7"/>
      <c r="O773" s="7"/>
      <c r="P773" s="7">
        <v>927.15185185185203</v>
      </c>
      <c r="Q773" s="7">
        <v>784486.42</v>
      </c>
      <c r="R773" s="7"/>
      <c r="S773" s="7"/>
      <c r="T773" s="7"/>
      <c r="U773" s="7"/>
      <c r="V773" s="7"/>
      <c r="W773" s="7">
        <v>897061.18</v>
      </c>
      <c r="X773" s="7">
        <f t="shared" si="68"/>
        <v>29577</v>
      </c>
      <c r="Y773" s="7">
        <f t="shared" si="69"/>
        <v>29577</v>
      </c>
      <c r="Z773" s="7"/>
      <c r="AA773" s="7"/>
      <c r="AB773" s="7"/>
      <c r="AC773" s="7"/>
      <c r="AD773" s="7"/>
      <c r="AE773" s="7">
        <v>29577</v>
      </c>
      <c r="AF773" s="7"/>
      <c r="AG773" s="7"/>
      <c r="AH773" s="7"/>
      <c r="AI773" s="7"/>
      <c r="AJ773" s="7"/>
      <c r="AK773" s="7"/>
      <c r="AL773" s="7">
        <f t="shared" si="70"/>
        <v>28788.09</v>
      </c>
      <c r="AM773" s="7">
        <f t="shared" si="71"/>
        <v>0</v>
      </c>
      <c r="AN773" s="7"/>
      <c r="AO773" s="7"/>
      <c r="AP773" s="7"/>
      <c r="AQ773" s="7"/>
      <c r="AR773" s="7"/>
      <c r="AS773" s="7"/>
      <c r="AT773" s="7"/>
      <c r="AU773" s="7">
        <v>13430.41</v>
      </c>
      <c r="AV773" s="7"/>
      <c r="AW773" s="7"/>
      <c r="AX773" s="7"/>
      <c r="AY773" s="7">
        <v>15357.68</v>
      </c>
    </row>
    <row r="774" spans="1:51" ht="15.75">
      <c r="A774" s="6">
        <v>18977</v>
      </c>
      <c r="B774" s="6" t="s">
        <v>1431</v>
      </c>
      <c r="C774" s="6" t="str">
        <f t="shared" si="66"/>
        <v>Челябинский городской округ</v>
      </c>
      <c r="D774" s="6">
        <v>1086</v>
      </c>
      <c r="E774" s="6" t="s">
        <v>1234</v>
      </c>
      <c r="F774" s="7">
        <v>33984.75</v>
      </c>
      <c r="G774" s="7">
        <f t="shared" si="67"/>
        <v>0</v>
      </c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>
        <f t="shared" si="68"/>
        <v>33984.75</v>
      </c>
      <c r="Y774" s="7">
        <f t="shared" si="69"/>
        <v>33984.75</v>
      </c>
      <c r="Z774" s="7"/>
      <c r="AA774" s="7"/>
      <c r="AB774" s="7"/>
      <c r="AC774" s="7"/>
      <c r="AD774" s="7"/>
      <c r="AE774" s="7">
        <v>33984.75</v>
      </c>
      <c r="AF774" s="7"/>
      <c r="AG774" s="7"/>
      <c r="AH774" s="7"/>
      <c r="AI774" s="7"/>
      <c r="AJ774" s="7"/>
      <c r="AK774" s="7"/>
      <c r="AL774" s="7">
        <f t="shared" si="70"/>
        <v>0</v>
      </c>
      <c r="AM774" s="7">
        <f t="shared" si="71"/>
        <v>0</v>
      </c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</row>
    <row r="775" spans="1:51" ht="15.75">
      <c r="A775" s="6">
        <v>18986</v>
      </c>
      <c r="B775" s="6" t="s">
        <v>1431</v>
      </c>
      <c r="C775" s="6" t="str">
        <f t="shared" si="66"/>
        <v>Челябинский городской округ</v>
      </c>
      <c r="D775" s="6">
        <v>1087</v>
      </c>
      <c r="E775" s="6" t="s">
        <v>1235</v>
      </c>
      <c r="F775" s="7">
        <v>2568073.6899999995</v>
      </c>
      <c r="G775" s="7">
        <f t="shared" si="67"/>
        <v>1995165.2399999998</v>
      </c>
      <c r="H775" s="7">
        <v>504582.16</v>
      </c>
      <c r="I775" s="7">
        <v>386647.06</v>
      </c>
      <c r="J775" s="7">
        <v>174514.92</v>
      </c>
      <c r="K775" s="7">
        <v>929421.1</v>
      </c>
      <c r="L775" s="7"/>
      <c r="M775" s="7"/>
      <c r="N775" s="7"/>
      <c r="O775" s="7"/>
      <c r="P775" s="7">
        <v>285.24074074074099</v>
      </c>
      <c r="Q775" s="7">
        <v>149704.24</v>
      </c>
      <c r="R775" s="7"/>
      <c r="S775" s="7"/>
      <c r="T775" s="7"/>
      <c r="U775" s="7"/>
      <c r="V775" s="7"/>
      <c r="W775" s="7"/>
      <c r="X775" s="7">
        <f t="shared" si="68"/>
        <v>377304</v>
      </c>
      <c r="Y775" s="7">
        <f t="shared" si="69"/>
        <v>218320</v>
      </c>
      <c r="Z775" s="7">
        <v>39272</v>
      </c>
      <c r="AA775" s="7">
        <v>30316</v>
      </c>
      <c r="AB775" s="7">
        <v>15079</v>
      </c>
      <c r="AC775" s="7">
        <v>108807</v>
      </c>
      <c r="AD775" s="7"/>
      <c r="AE775" s="7">
        <v>24846</v>
      </c>
      <c r="AF775" s="7"/>
      <c r="AG775" s="7">
        <v>8859</v>
      </c>
      <c r="AH775" s="7">
        <v>123017</v>
      </c>
      <c r="AI775" s="7">
        <v>27108</v>
      </c>
      <c r="AJ775" s="7"/>
      <c r="AK775" s="7"/>
      <c r="AL775" s="7">
        <f t="shared" si="70"/>
        <v>45900.209999999992</v>
      </c>
      <c r="AM775" s="7">
        <f t="shared" si="71"/>
        <v>42696.539999999994</v>
      </c>
      <c r="AN775" s="7">
        <v>10798.06</v>
      </c>
      <c r="AO775" s="7">
        <v>8274.25</v>
      </c>
      <c r="AP775" s="7">
        <v>3734.62</v>
      </c>
      <c r="AQ775" s="7">
        <v>19889.61</v>
      </c>
      <c r="AR775" s="7"/>
      <c r="AS775" s="7"/>
      <c r="AT775" s="7"/>
      <c r="AU775" s="7">
        <v>3203.67</v>
      </c>
      <c r="AV775" s="7"/>
      <c r="AW775" s="7"/>
      <c r="AX775" s="7"/>
      <c r="AY775" s="7"/>
    </row>
    <row r="776" spans="1:51" ht="15.75">
      <c r="A776" s="6">
        <v>18988</v>
      </c>
      <c r="B776" s="6" t="s">
        <v>1431</v>
      </c>
      <c r="C776" s="6" t="str">
        <f t="shared" si="66"/>
        <v>Челябинский городской округ</v>
      </c>
      <c r="D776" s="6">
        <v>1088</v>
      </c>
      <c r="E776" s="6" t="s">
        <v>1236</v>
      </c>
      <c r="F776" s="7">
        <v>23549.79</v>
      </c>
      <c r="G776" s="7">
        <f t="shared" si="67"/>
        <v>0</v>
      </c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>
        <f t="shared" si="68"/>
        <v>23549.79</v>
      </c>
      <c r="Y776" s="7">
        <f t="shared" si="69"/>
        <v>23549.79</v>
      </c>
      <c r="Z776" s="7"/>
      <c r="AA776" s="7"/>
      <c r="AB776" s="7"/>
      <c r="AC776" s="7"/>
      <c r="AD776" s="7"/>
      <c r="AE776" s="7">
        <v>23549.79</v>
      </c>
      <c r="AF776" s="7"/>
      <c r="AG776" s="7"/>
      <c r="AH776" s="7"/>
      <c r="AI776" s="7"/>
      <c r="AJ776" s="7"/>
      <c r="AK776" s="7"/>
      <c r="AL776" s="7">
        <f t="shared" si="70"/>
        <v>0</v>
      </c>
      <c r="AM776" s="7">
        <f t="shared" si="71"/>
        <v>0</v>
      </c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</row>
    <row r="777" spans="1:51" ht="15.75">
      <c r="A777" s="6">
        <v>18999</v>
      </c>
      <c r="B777" s="6" t="s">
        <v>1431</v>
      </c>
      <c r="C777" s="6" t="str">
        <f t="shared" ref="C777:C840" si="72">IF(LEN(D777)&gt;4,D777,C776)</f>
        <v>Челябинский городской округ</v>
      </c>
      <c r="D777" s="6">
        <v>1089</v>
      </c>
      <c r="E777" s="6" t="s">
        <v>1237</v>
      </c>
      <c r="F777" s="7">
        <v>30821</v>
      </c>
      <c r="G777" s="7">
        <f t="shared" ref="G777:G840" si="73">H777+I777+J777+K777+L777+M777</f>
        <v>0</v>
      </c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>
        <f t="shared" ref="X777:X840" si="74">Y777+AF777+AG777+AH777+AI777+AJ777+AK777</f>
        <v>30821</v>
      </c>
      <c r="Y777" s="7">
        <f t="shared" ref="Y777:Y840" si="75">Z777+AA777+AB777+AC777+AD777+AE777</f>
        <v>30821</v>
      </c>
      <c r="Z777" s="7"/>
      <c r="AA777" s="7"/>
      <c r="AB777" s="7"/>
      <c r="AC777" s="7"/>
      <c r="AD777" s="7"/>
      <c r="AE777" s="7">
        <v>30821</v>
      </c>
      <c r="AF777" s="7"/>
      <c r="AG777" s="7"/>
      <c r="AH777" s="7"/>
      <c r="AI777" s="7"/>
      <c r="AJ777" s="7"/>
      <c r="AK777" s="7"/>
      <c r="AL777" s="7">
        <f t="shared" ref="AL777:AL840" si="76">AM777+AT777+AU777+AV777+AW777+AX777+AY777</f>
        <v>0</v>
      </c>
      <c r="AM777" s="7">
        <f t="shared" ref="AM777:AM840" si="77">AN777+AO777+AP777+AQ777+AR777+AS777</f>
        <v>0</v>
      </c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</row>
    <row r="778" spans="1:51" ht="15.75">
      <c r="A778" s="6">
        <v>19005</v>
      </c>
      <c r="B778" s="6" t="s">
        <v>1431</v>
      </c>
      <c r="C778" s="6" t="str">
        <f t="shared" si="72"/>
        <v>Челябинский городской округ</v>
      </c>
      <c r="D778" s="6">
        <v>1090</v>
      </c>
      <c r="E778" s="6" t="s">
        <v>1238</v>
      </c>
      <c r="F778" s="7">
        <v>3173235.89</v>
      </c>
      <c r="G778" s="7">
        <f t="shared" si="73"/>
        <v>354316</v>
      </c>
      <c r="H778" s="7">
        <v>354316</v>
      </c>
      <c r="I778" s="7"/>
      <c r="J778" s="7"/>
      <c r="K778" s="7"/>
      <c r="L778" s="7"/>
      <c r="M778" s="7"/>
      <c r="N778" s="7">
        <v>673.16012269938699</v>
      </c>
      <c r="O778" s="7">
        <v>1364927</v>
      </c>
      <c r="P778" s="7">
        <v>517.5</v>
      </c>
      <c r="Q778" s="7">
        <v>192309</v>
      </c>
      <c r="R778" s="7">
        <v>632</v>
      </c>
      <c r="S778" s="7">
        <v>666863</v>
      </c>
      <c r="T778" s="7">
        <v>67</v>
      </c>
      <c r="U778" s="7">
        <v>324796</v>
      </c>
      <c r="V778" s="7"/>
      <c r="W778" s="7"/>
      <c r="X778" s="7">
        <f t="shared" si="74"/>
        <v>207896.18</v>
      </c>
      <c r="Y778" s="7">
        <f t="shared" si="75"/>
        <v>53081.18</v>
      </c>
      <c r="Z778" s="7">
        <v>25178</v>
      </c>
      <c r="AA778" s="7"/>
      <c r="AB778" s="7"/>
      <c r="AC778" s="7"/>
      <c r="AD778" s="7"/>
      <c r="AE778" s="7">
        <v>27903.18</v>
      </c>
      <c r="AF778" s="7">
        <v>84671</v>
      </c>
      <c r="AG778" s="7">
        <v>11239</v>
      </c>
      <c r="AH778" s="7">
        <v>42604</v>
      </c>
      <c r="AI778" s="7">
        <v>16301</v>
      </c>
      <c r="AJ778" s="7"/>
      <c r="AK778" s="7"/>
      <c r="AL778" s="7">
        <f t="shared" si="76"/>
        <v>62128.709999999992</v>
      </c>
      <c r="AM778" s="7">
        <f t="shared" si="77"/>
        <v>7582.36</v>
      </c>
      <c r="AN778" s="7">
        <v>7582.36</v>
      </c>
      <c r="AO778" s="7"/>
      <c r="AP778" s="7"/>
      <c r="AQ778" s="7"/>
      <c r="AR778" s="7"/>
      <c r="AS778" s="7"/>
      <c r="AT778" s="7">
        <v>29209.439999999999</v>
      </c>
      <c r="AU778" s="7">
        <v>4115.41</v>
      </c>
      <c r="AV778" s="7">
        <v>14270.87</v>
      </c>
      <c r="AW778" s="7">
        <v>6950.63</v>
      </c>
      <c r="AX778" s="7"/>
      <c r="AY778" s="7"/>
    </row>
    <row r="779" spans="1:51" ht="15.75">
      <c r="A779" s="6">
        <v>19024</v>
      </c>
      <c r="B779" s="6" t="s">
        <v>1431</v>
      </c>
      <c r="C779" s="6" t="str">
        <f t="shared" si="72"/>
        <v>Челябинский городской округ</v>
      </c>
      <c r="D779" s="6">
        <v>1091</v>
      </c>
      <c r="E779" s="6" t="s">
        <v>1239</v>
      </c>
      <c r="F779" s="7">
        <v>11246474.999999998</v>
      </c>
      <c r="G779" s="7">
        <f t="shared" si="73"/>
        <v>5199625.7300000004</v>
      </c>
      <c r="H779" s="7">
        <v>2362925.15</v>
      </c>
      <c r="I779" s="7">
        <v>1312591.8799999999</v>
      </c>
      <c r="J779" s="7">
        <v>831538.92</v>
      </c>
      <c r="K779" s="7"/>
      <c r="L779" s="7">
        <v>692569.78</v>
      </c>
      <c r="M779" s="7"/>
      <c r="N779" s="7">
        <v>1842.2036809816</v>
      </c>
      <c r="O779" s="7">
        <v>4363804.47</v>
      </c>
      <c r="P779" s="7"/>
      <c r="Q779" s="7"/>
      <c r="R779" s="7"/>
      <c r="S779" s="7"/>
      <c r="T779" s="7"/>
      <c r="U779" s="7"/>
      <c r="V779" s="7"/>
      <c r="W779" s="7">
        <v>499857.44</v>
      </c>
      <c r="X779" s="7">
        <f t="shared" si="74"/>
        <v>967833</v>
      </c>
      <c r="Y779" s="7">
        <f t="shared" si="75"/>
        <v>656168</v>
      </c>
      <c r="Z779" s="7">
        <v>74018</v>
      </c>
      <c r="AA779" s="7">
        <v>96732</v>
      </c>
      <c r="AB779" s="7">
        <v>52971</v>
      </c>
      <c r="AC779" s="7">
        <v>353680</v>
      </c>
      <c r="AD779" s="7">
        <v>49653</v>
      </c>
      <c r="AE779" s="7">
        <v>29114</v>
      </c>
      <c r="AF779" s="7">
        <v>242354</v>
      </c>
      <c r="AG779" s="7">
        <v>9888</v>
      </c>
      <c r="AH779" s="7"/>
      <c r="AI779" s="7">
        <v>28395</v>
      </c>
      <c r="AJ779" s="7"/>
      <c r="AK779" s="7">
        <v>31028</v>
      </c>
      <c r="AL779" s="7">
        <f t="shared" si="76"/>
        <v>215354.36000000002</v>
      </c>
      <c r="AM779" s="7">
        <f t="shared" si="77"/>
        <v>111271.99</v>
      </c>
      <c r="AN779" s="7">
        <v>50566.6</v>
      </c>
      <c r="AO779" s="7">
        <v>28089.47</v>
      </c>
      <c r="AP779" s="7">
        <v>17794.93</v>
      </c>
      <c r="AQ779" s="7"/>
      <c r="AR779" s="7">
        <v>14820.99</v>
      </c>
      <c r="AS779" s="7"/>
      <c r="AT779" s="7">
        <v>93385.42</v>
      </c>
      <c r="AU779" s="7"/>
      <c r="AV779" s="7"/>
      <c r="AW779" s="7"/>
      <c r="AX779" s="7"/>
      <c r="AY779" s="7">
        <v>10696.95</v>
      </c>
    </row>
    <row r="780" spans="1:51" ht="15.75">
      <c r="A780" s="6">
        <v>19048</v>
      </c>
      <c r="B780" s="6" t="s">
        <v>1431</v>
      </c>
      <c r="C780" s="6" t="str">
        <f t="shared" si="72"/>
        <v>Челябинский городской округ</v>
      </c>
      <c r="D780" s="6">
        <v>1092</v>
      </c>
      <c r="E780" s="6" t="s">
        <v>1240</v>
      </c>
      <c r="F780" s="7">
        <v>1804020.97</v>
      </c>
      <c r="G780" s="7">
        <f t="shared" si="73"/>
        <v>0</v>
      </c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>
        <f t="shared" si="74"/>
        <v>1804020.97</v>
      </c>
      <c r="Y780" s="7">
        <f t="shared" si="75"/>
        <v>0</v>
      </c>
      <c r="Z780" s="7"/>
      <c r="AA780" s="7"/>
      <c r="AB780" s="7"/>
      <c r="AC780" s="7"/>
      <c r="AD780" s="7"/>
      <c r="AE780" s="7"/>
      <c r="AF780" s="7"/>
      <c r="AG780" s="7"/>
      <c r="AH780" s="7">
        <v>1804020.97</v>
      </c>
      <c r="AI780" s="7"/>
      <c r="AJ780" s="7"/>
      <c r="AK780" s="7"/>
      <c r="AL780" s="7">
        <f t="shared" si="76"/>
        <v>0</v>
      </c>
      <c r="AM780" s="7">
        <f t="shared" si="77"/>
        <v>0</v>
      </c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</row>
    <row r="781" spans="1:51" ht="15.75">
      <c r="A781" s="6">
        <v>19084</v>
      </c>
      <c r="B781" s="6" t="s">
        <v>1431</v>
      </c>
      <c r="C781" s="6" t="str">
        <f t="shared" si="72"/>
        <v>Челябинский городской округ</v>
      </c>
      <c r="D781" s="6">
        <v>1093</v>
      </c>
      <c r="E781" s="6" t="s">
        <v>1241</v>
      </c>
      <c r="F781" s="7">
        <v>642043.14</v>
      </c>
      <c r="G781" s="7">
        <f t="shared" si="73"/>
        <v>0</v>
      </c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>
        <v>261447</v>
      </c>
      <c r="W781" s="7">
        <v>342204</v>
      </c>
      <c r="X781" s="7">
        <f t="shared" si="74"/>
        <v>25474</v>
      </c>
      <c r="Y781" s="7">
        <f t="shared" si="75"/>
        <v>0</v>
      </c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>
        <v>12605</v>
      </c>
      <c r="AK781" s="7">
        <v>12869</v>
      </c>
      <c r="AL781" s="7">
        <f t="shared" si="76"/>
        <v>12918.14</v>
      </c>
      <c r="AM781" s="7">
        <f t="shared" si="77"/>
        <v>0</v>
      </c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>
        <v>5594.97</v>
      </c>
      <c r="AY781" s="7">
        <v>7323.17</v>
      </c>
    </row>
    <row r="782" spans="1:51" ht="15.75">
      <c r="A782" s="6">
        <v>19109</v>
      </c>
      <c r="B782" s="6" t="s">
        <v>1431</v>
      </c>
      <c r="C782" s="6" t="str">
        <f t="shared" si="72"/>
        <v>Челябинский городской округ</v>
      </c>
      <c r="D782" s="6">
        <v>1094</v>
      </c>
      <c r="E782" s="6" t="s">
        <v>1242</v>
      </c>
      <c r="F782" s="7">
        <v>1322867.52</v>
      </c>
      <c r="G782" s="7">
        <f t="shared" si="73"/>
        <v>0</v>
      </c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>
        <f t="shared" si="74"/>
        <v>1322867.52</v>
      </c>
      <c r="Y782" s="7">
        <f t="shared" si="75"/>
        <v>0</v>
      </c>
      <c r="Z782" s="7"/>
      <c r="AA782" s="7"/>
      <c r="AB782" s="7"/>
      <c r="AC782" s="7"/>
      <c r="AD782" s="7"/>
      <c r="AE782" s="7"/>
      <c r="AF782" s="7"/>
      <c r="AG782" s="7"/>
      <c r="AH782" s="7">
        <v>1322867.52</v>
      </c>
      <c r="AI782" s="7"/>
      <c r="AJ782" s="7"/>
      <c r="AK782" s="7"/>
      <c r="AL782" s="7">
        <f t="shared" si="76"/>
        <v>0</v>
      </c>
      <c r="AM782" s="7">
        <f t="shared" si="77"/>
        <v>0</v>
      </c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</row>
    <row r="783" spans="1:51" ht="15.75">
      <c r="A783" s="6">
        <v>19200</v>
      </c>
      <c r="B783" s="6" t="s">
        <v>1431</v>
      </c>
      <c r="C783" s="6" t="str">
        <f t="shared" si="72"/>
        <v>Челябинский городской округ</v>
      </c>
      <c r="D783" s="6">
        <v>1095</v>
      </c>
      <c r="E783" s="6" t="s">
        <v>1243</v>
      </c>
      <c r="F783" s="7">
        <v>5191479.2600000007</v>
      </c>
      <c r="G783" s="7">
        <f t="shared" si="73"/>
        <v>0</v>
      </c>
      <c r="H783" s="7"/>
      <c r="I783" s="7"/>
      <c r="J783" s="7"/>
      <c r="K783" s="7"/>
      <c r="L783" s="7"/>
      <c r="M783" s="7"/>
      <c r="N783" s="7">
        <v>743</v>
      </c>
      <c r="O783" s="7">
        <v>2653017.4900000002</v>
      </c>
      <c r="P783" s="7"/>
      <c r="Q783" s="7"/>
      <c r="R783" s="7">
        <v>2153</v>
      </c>
      <c r="S783" s="7">
        <v>2526164.7000000002</v>
      </c>
      <c r="T783" s="7"/>
      <c r="U783" s="7"/>
      <c r="V783" s="7"/>
      <c r="W783" s="7"/>
      <c r="X783" s="7">
        <f t="shared" si="74"/>
        <v>0</v>
      </c>
      <c r="Y783" s="7">
        <f t="shared" si="75"/>
        <v>0</v>
      </c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>
        <f t="shared" si="76"/>
        <v>12297.07</v>
      </c>
      <c r="AM783" s="7">
        <f t="shared" si="77"/>
        <v>0</v>
      </c>
      <c r="AN783" s="7"/>
      <c r="AO783" s="7"/>
      <c r="AP783" s="7"/>
      <c r="AQ783" s="7"/>
      <c r="AR783" s="7"/>
      <c r="AS783" s="7"/>
      <c r="AT783" s="7">
        <v>6506.36</v>
      </c>
      <c r="AU783" s="7"/>
      <c r="AV783" s="7">
        <v>5790.71</v>
      </c>
      <c r="AW783" s="7"/>
      <c r="AX783" s="7"/>
      <c r="AY783" s="7"/>
    </row>
    <row r="784" spans="1:51" ht="15.75">
      <c r="A784" s="6">
        <v>19248</v>
      </c>
      <c r="B784" s="6" t="s">
        <v>1431</v>
      </c>
      <c r="C784" s="6" t="str">
        <f t="shared" si="72"/>
        <v>Челябинский городской округ</v>
      </c>
      <c r="D784" s="6">
        <v>1096</v>
      </c>
      <c r="E784" s="6" t="s">
        <v>1244</v>
      </c>
      <c r="F784" s="7">
        <v>24268.639999999999</v>
      </c>
      <c r="G784" s="7">
        <f t="shared" si="73"/>
        <v>0</v>
      </c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>
        <f t="shared" si="74"/>
        <v>24268.639999999999</v>
      </c>
      <c r="Y784" s="7">
        <f t="shared" si="75"/>
        <v>24268.639999999999</v>
      </c>
      <c r="Z784" s="7"/>
      <c r="AA784" s="7"/>
      <c r="AB784" s="7"/>
      <c r="AC784" s="7"/>
      <c r="AD784" s="7"/>
      <c r="AE784" s="7">
        <v>24268.639999999999</v>
      </c>
      <c r="AF784" s="7"/>
      <c r="AG784" s="7"/>
      <c r="AH784" s="7"/>
      <c r="AI784" s="7"/>
      <c r="AJ784" s="7"/>
      <c r="AK784" s="7"/>
      <c r="AL784" s="7">
        <f t="shared" si="76"/>
        <v>0</v>
      </c>
      <c r="AM784" s="7">
        <f t="shared" si="77"/>
        <v>0</v>
      </c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</row>
    <row r="785" spans="1:51" ht="15.75">
      <c r="A785" s="6">
        <v>19285</v>
      </c>
      <c r="B785" s="6" t="s">
        <v>1431</v>
      </c>
      <c r="C785" s="6" t="str">
        <f t="shared" si="72"/>
        <v>Челябинский городской округ</v>
      </c>
      <c r="D785" s="6">
        <v>1097</v>
      </c>
      <c r="E785" s="6" t="s">
        <v>1245</v>
      </c>
      <c r="F785" s="7">
        <v>6511659.4999999991</v>
      </c>
      <c r="G785" s="7">
        <f t="shared" si="73"/>
        <v>3094036.0799999996</v>
      </c>
      <c r="H785" s="7"/>
      <c r="I785" s="7"/>
      <c r="J785" s="7">
        <v>289133.07</v>
      </c>
      <c r="K785" s="7">
        <v>2804903.01</v>
      </c>
      <c r="L785" s="7"/>
      <c r="M785" s="7"/>
      <c r="N785" s="7"/>
      <c r="O785" s="7"/>
      <c r="P785" s="7">
        <v>708.16851851851902</v>
      </c>
      <c r="Q785" s="7">
        <v>336072.04</v>
      </c>
      <c r="R785" s="7">
        <v>3369</v>
      </c>
      <c r="S785" s="7">
        <v>1067829.03</v>
      </c>
      <c r="T785" s="7">
        <v>133</v>
      </c>
      <c r="U785" s="7">
        <v>800316.31</v>
      </c>
      <c r="V785" s="7">
        <v>579083.04</v>
      </c>
      <c r="W785" s="7"/>
      <c r="X785" s="7">
        <f t="shared" si="74"/>
        <v>508548</v>
      </c>
      <c r="Y785" s="7">
        <f t="shared" si="75"/>
        <v>346742</v>
      </c>
      <c r="Z785" s="7"/>
      <c r="AA785" s="7">
        <v>57695</v>
      </c>
      <c r="AB785" s="7">
        <v>19850</v>
      </c>
      <c r="AC785" s="7">
        <v>227755</v>
      </c>
      <c r="AD785" s="7"/>
      <c r="AE785" s="7">
        <v>41442</v>
      </c>
      <c r="AF785" s="7"/>
      <c r="AG785" s="7">
        <v>19515</v>
      </c>
      <c r="AH785" s="7">
        <v>66955</v>
      </c>
      <c r="AI785" s="7">
        <v>40201</v>
      </c>
      <c r="AJ785" s="7">
        <v>35135</v>
      </c>
      <c r="AK785" s="7"/>
      <c r="AL785" s="7">
        <f t="shared" si="76"/>
        <v>125775.00000000001</v>
      </c>
      <c r="AM785" s="7">
        <f t="shared" si="77"/>
        <v>66212.37</v>
      </c>
      <c r="AN785" s="7"/>
      <c r="AO785" s="7"/>
      <c r="AP785" s="7">
        <v>6187.45</v>
      </c>
      <c r="AQ785" s="7">
        <v>60024.92</v>
      </c>
      <c r="AR785" s="7"/>
      <c r="AS785" s="7"/>
      <c r="AT785" s="7"/>
      <c r="AU785" s="7">
        <v>7191.94</v>
      </c>
      <c r="AV785" s="7">
        <v>22851.54</v>
      </c>
      <c r="AW785" s="7">
        <v>17126.77</v>
      </c>
      <c r="AX785" s="7">
        <v>12392.38</v>
      </c>
      <c r="AY785" s="7"/>
    </row>
    <row r="786" spans="1:51" ht="15.75">
      <c r="A786" s="6">
        <v>19289</v>
      </c>
      <c r="B786" s="6" t="s">
        <v>1431</v>
      </c>
      <c r="C786" s="6" t="str">
        <f t="shared" si="72"/>
        <v>Челябинский городской округ</v>
      </c>
      <c r="D786" s="6">
        <v>1098</v>
      </c>
      <c r="E786" s="6" t="s">
        <v>1246</v>
      </c>
      <c r="F786" s="7">
        <v>479233.77999999997</v>
      </c>
      <c r="G786" s="7">
        <f t="shared" si="73"/>
        <v>0</v>
      </c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>
        <v>486.7</v>
      </c>
      <c r="S786" s="7">
        <v>445542.02</v>
      </c>
      <c r="T786" s="7"/>
      <c r="U786" s="7"/>
      <c r="V786" s="7"/>
      <c r="W786" s="7"/>
      <c r="X786" s="7">
        <f t="shared" si="74"/>
        <v>24157.16</v>
      </c>
      <c r="Y786" s="7">
        <f t="shared" si="75"/>
        <v>24157.16</v>
      </c>
      <c r="Z786" s="7"/>
      <c r="AA786" s="7"/>
      <c r="AB786" s="7"/>
      <c r="AC786" s="7"/>
      <c r="AD786" s="7"/>
      <c r="AE786" s="7">
        <v>24157.16</v>
      </c>
      <c r="AF786" s="7"/>
      <c r="AG786" s="7"/>
      <c r="AH786" s="7"/>
      <c r="AI786" s="7"/>
      <c r="AJ786" s="7"/>
      <c r="AK786" s="7"/>
      <c r="AL786" s="7">
        <f t="shared" si="76"/>
        <v>9534.6</v>
      </c>
      <c r="AM786" s="7">
        <f t="shared" si="77"/>
        <v>0</v>
      </c>
      <c r="AN786" s="7"/>
      <c r="AO786" s="7"/>
      <c r="AP786" s="7"/>
      <c r="AQ786" s="7"/>
      <c r="AR786" s="7"/>
      <c r="AS786" s="7"/>
      <c r="AT786" s="7"/>
      <c r="AU786" s="7"/>
      <c r="AV786" s="7">
        <v>9534.6</v>
      </c>
      <c r="AW786" s="7"/>
      <c r="AX786" s="7"/>
      <c r="AY786" s="7"/>
    </row>
    <row r="787" spans="1:51" ht="15.75">
      <c r="A787" s="6">
        <v>19296</v>
      </c>
      <c r="B787" s="6" t="s">
        <v>1431</v>
      </c>
      <c r="C787" s="6" t="str">
        <f t="shared" si="72"/>
        <v>Челябинский городской округ</v>
      </c>
      <c r="D787" s="6">
        <v>1099</v>
      </c>
      <c r="E787" s="6" t="s">
        <v>1247</v>
      </c>
      <c r="F787" s="7">
        <v>31711</v>
      </c>
      <c r="G787" s="7">
        <f t="shared" si="73"/>
        <v>0</v>
      </c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>
        <f t="shared" si="74"/>
        <v>31711</v>
      </c>
      <c r="Y787" s="7">
        <f t="shared" si="75"/>
        <v>31711</v>
      </c>
      <c r="Z787" s="7"/>
      <c r="AA787" s="7"/>
      <c r="AB787" s="7"/>
      <c r="AC787" s="7"/>
      <c r="AD787" s="7"/>
      <c r="AE787" s="7">
        <v>31711</v>
      </c>
      <c r="AF787" s="7"/>
      <c r="AG787" s="7"/>
      <c r="AH787" s="7"/>
      <c r="AI787" s="7"/>
      <c r="AJ787" s="7"/>
      <c r="AK787" s="7"/>
      <c r="AL787" s="7">
        <f t="shared" si="76"/>
        <v>0</v>
      </c>
      <c r="AM787" s="7">
        <f t="shared" si="77"/>
        <v>0</v>
      </c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</row>
    <row r="788" spans="1:51" ht="15.75">
      <c r="A788" s="6">
        <v>19302</v>
      </c>
      <c r="B788" s="6" t="s">
        <v>1431</v>
      </c>
      <c r="C788" s="6" t="str">
        <f t="shared" si="72"/>
        <v>Челябинский городской округ</v>
      </c>
      <c r="D788" s="6">
        <v>1100</v>
      </c>
      <c r="E788" s="6" t="s">
        <v>1248</v>
      </c>
      <c r="F788" s="7">
        <v>158586.65</v>
      </c>
      <c r="G788" s="7">
        <f t="shared" si="73"/>
        <v>0</v>
      </c>
      <c r="H788" s="7"/>
      <c r="I788" s="7"/>
      <c r="J788" s="7"/>
      <c r="K788" s="7"/>
      <c r="L788" s="7"/>
      <c r="M788" s="7"/>
      <c r="N788" s="7"/>
      <c r="O788" s="7"/>
      <c r="P788" s="7">
        <v>246.472222222222</v>
      </c>
      <c r="Q788" s="7">
        <v>155264</v>
      </c>
      <c r="R788" s="7"/>
      <c r="S788" s="7"/>
      <c r="T788" s="7"/>
      <c r="U788" s="7"/>
      <c r="V788" s="7"/>
      <c r="W788" s="7"/>
      <c r="X788" s="7">
        <f t="shared" si="74"/>
        <v>0</v>
      </c>
      <c r="Y788" s="7">
        <f t="shared" si="75"/>
        <v>0</v>
      </c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>
        <f t="shared" si="76"/>
        <v>3322.65</v>
      </c>
      <c r="AM788" s="7">
        <f t="shared" si="77"/>
        <v>0</v>
      </c>
      <c r="AN788" s="7"/>
      <c r="AO788" s="7"/>
      <c r="AP788" s="7"/>
      <c r="AQ788" s="7"/>
      <c r="AR788" s="7"/>
      <c r="AS788" s="7"/>
      <c r="AT788" s="7"/>
      <c r="AU788" s="7">
        <v>3322.65</v>
      </c>
      <c r="AV788" s="7"/>
      <c r="AW788" s="7"/>
      <c r="AX788" s="7"/>
      <c r="AY788" s="7"/>
    </row>
    <row r="789" spans="1:51" ht="15.75">
      <c r="A789" s="6">
        <v>19316</v>
      </c>
      <c r="B789" s="6" t="s">
        <v>1431</v>
      </c>
      <c r="C789" s="6" t="str">
        <f t="shared" si="72"/>
        <v>Челябинский городской округ</v>
      </c>
      <c r="D789" s="6">
        <v>1101</v>
      </c>
      <c r="E789" s="6" t="s">
        <v>1249</v>
      </c>
      <c r="F789" s="7">
        <v>3160341.4699999997</v>
      </c>
      <c r="G789" s="7">
        <f t="shared" si="73"/>
        <v>815982.33000000007</v>
      </c>
      <c r="H789" s="7">
        <v>188330.67</v>
      </c>
      <c r="I789" s="7"/>
      <c r="J789" s="7"/>
      <c r="K789" s="7">
        <v>627651.66</v>
      </c>
      <c r="L789" s="7"/>
      <c r="M789" s="7"/>
      <c r="N789" s="7">
        <v>724.85153374233096</v>
      </c>
      <c r="O789" s="7">
        <v>1427851.26</v>
      </c>
      <c r="P789" s="7"/>
      <c r="Q789" s="7"/>
      <c r="R789" s="7">
        <v>673</v>
      </c>
      <c r="S789" s="7">
        <v>287811.81</v>
      </c>
      <c r="T789" s="7">
        <v>71</v>
      </c>
      <c r="U789" s="7">
        <v>350870.85</v>
      </c>
      <c r="V789" s="7"/>
      <c r="W789" s="7"/>
      <c r="X789" s="7">
        <f t="shared" si="74"/>
        <v>216139.38</v>
      </c>
      <c r="Y789" s="7">
        <f t="shared" si="75"/>
        <v>101911.38</v>
      </c>
      <c r="Z789" s="7">
        <v>13883</v>
      </c>
      <c r="AA789" s="7"/>
      <c r="AB789" s="7"/>
      <c r="AC789" s="7">
        <v>61465</v>
      </c>
      <c r="AD789" s="7"/>
      <c r="AE789" s="7">
        <v>26563.38</v>
      </c>
      <c r="AF789" s="7">
        <v>81105</v>
      </c>
      <c r="AG789" s="7"/>
      <c r="AH789" s="7">
        <v>17361</v>
      </c>
      <c r="AI789" s="7">
        <v>15762</v>
      </c>
      <c r="AJ789" s="7"/>
      <c r="AK789" s="7"/>
      <c r="AL789" s="7">
        <f t="shared" si="76"/>
        <v>61685.84</v>
      </c>
      <c r="AM789" s="7">
        <f t="shared" si="77"/>
        <v>17462.02</v>
      </c>
      <c r="AN789" s="7">
        <v>4030.28</v>
      </c>
      <c r="AO789" s="7"/>
      <c r="AP789" s="7"/>
      <c r="AQ789" s="7">
        <v>13431.74</v>
      </c>
      <c r="AR789" s="7"/>
      <c r="AS789" s="7"/>
      <c r="AT789" s="7">
        <v>30556.02</v>
      </c>
      <c r="AU789" s="7"/>
      <c r="AV789" s="7">
        <v>6159.17</v>
      </c>
      <c r="AW789" s="7">
        <v>7508.63</v>
      </c>
      <c r="AX789" s="7"/>
      <c r="AY789" s="7"/>
    </row>
    <row r="790" spans="1:51" ht="15.75">
      <c r="A790" s="6">
        <v>19325</v>
      </c>
      <c r="B790" s="6" t="s">
        <v>1431</v>
      </c>
      <c r="C790" s="6" t="str">
        <f t="shared" si="72"/>
        <v>Челябинский городской округ</v>
      </c>
      <c r="D790" s="6">
        <v>1102</v>
      </c>
      <c r="E790" s="6" t="s">
        <v>1250</v>
      </c>
      <c r="F790" s="7">
        <v>70302</v>
      </c>
      <c r="G790" s="7">
        <f t="shared" si="73"/>
        <v>0</v>
      </c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>
        <f t="shared" si="74"/>
        <v>70302</v>
      </c>
      <c r="Y790" s="7">
        <f t="shared" si="75"/>
        <v>70302</v>
      </c>
      <c r="Z790" s="7"/>
      <c r="AA790" s="7"/>
      <c r="AB790" s="7"/>
      <c r="AC790" s="7"/>
      <c r="AD790" s="7"/>
      <c r="AE790" s="7">
        <v>70302</v>
      </c>
      <c r="AF790" s="7"/>
      <c r="AG790" s="7"/>
      <c r="AH790" s="7"/>
      <c r="AI790" s="7"/>
      <c r="AJ790" s="7"/>
      <c r="AK790" s="7"/>
      <c r="AL790" s="7">
        <f t="shared" si="76"/>
        <v>0</v>
      </c>
      <c r="AM790" s="7">
        <f t="shared" si="77"/>
        <v>0</v>
      </c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</row>
    <row r="791" spans="1:51" ht="15.75">
      <c r="A791" s="6">
        <v>19334</v>
      </c>
      <c r="B791" s="6" t="s">
        <v>1431</v>
      </c>
      <c r="C791" s="6" t="str">
        <f t="shared" si="72"/>
        <v>Челябинский городской округ</v>
      </c>
      <c r="D791" s="6">
        <v>1103</v>
      </c>
      <c r="E791" s="6" t="s">
        <v>1251</v>
      </c>
      <c r="F791" s="7">
        <v>2724509.25</v>
      </c>
      <c r="G791" s="7">
        <f t="shared" si="73"/>
        <v>0</v>
      </c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>
        <f t="shared" si="74"/>
        <v>2724509.25</v>
      </c>
      <c r="Y791" s="7">
        <f t="shared" si="75"/>
        <v>0</v>
      </c>
      <c r="Z791" s="7"/>
      <c r="AA791" s="7"/>
      <c r="AB791" s="7"/>
      <c r="AC791" s="7"/>
      <c r="AD791" s="7"/>
      <c r="AE791" s="7"/>
      <c r="AF791" s="7">
        <v>802672.7</v>
      </c>
      <c r="AG791" s="7"/>
      <c r="AH791" s="7">
        <v>1700805</v>
      </c>
      <c r="AI791" s="7">
        <v>221031.55</v>
      </c>
      <c r="AJ791" s="7"/>
      <c r="AK791" s="7"/>
      <c r="AL791" s="7">
        <f t="shared" si="76"/>
        <v>0</v>
      </c>
      <c r="AM791" s="7">
        <f t="shared" si="77"/>
        <v>0</v>
      </c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</row>
    <row r="792" spans="1:51" ht="15.75">
      <c r="A792" s="6">
        <v>19376</v>
      </c>
      <c r="B792" s="6" t="s">
        <v>1431</v>
      </c>
      <c r="C792" s="6" t="str">
        <f t="shared" si="72"/>
        <v>Челябинский городской округ</v>
      </c>
      <c r="D792" s="6">
        <v>1104</v>
      </c>
      <c r="E792" s="6" t="s">
        <v>1252</v>
      </c>
      <c r="F792" s="7">
        <v>55256.06</v>
      </c>
      <c r="G792" s="7">
        <f t="shared" si="73"/>
        <v>0</v>
      </c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>
        <f t="shared" si="74"/>
        <v>55256.06</v>
      </c>
      <c r="Y792" s="7">
        <f t="shared" si="75"/>
        <v>55256.06</v>
      </c>
      <c r="Z792" s="7"/>
      <c r="AA792" s="7"/>
      <c r="AB792" s="7"/>
      <c r="AC792" s="7"/>
      <c r="AD792" s="7"/>
      <c r="AE792" s="7">
        <v>55256.06</v>
      </c>
      <c r="AF792" s="7"/>
      <c r="AG792" s="7"/>
      <c r="AH792" s="7"/>
      <c r="AI792" s="7"/>
      <c r="AJ792" s="7"/>
      <c r="AK792" s="7"/>
      <c r="AL792" s="7">
        <f t="shared" si="76"/>
        <v>0</v>
      </c>
      <c r="AM792" s="7">
        <f t="shared" si="77"/>
        <v>0</v>
      </c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</row>
    <row r="793" spans="1:51" ht="15.75">
      <c r="A793" s="6">
        <v>19388</v>
      </c>
      <c r="B793" s="6" t="s">
        <v>1431</v>
      </c>
      <c r="C793" s="6" t="str">
        <f t="shared" si="72"/>
        <v>Челябинский городской округ</v>
      </c>
      <c r="D793" s="6">
        <v>1105</v>
      </c>
      <c r="E793" s="6" t="s">
        <v>1253</v>
      </c>
      <c r="F793" s="7">
        <v>33813.14</v>
      </c>
      <c r="G793" s="7">
        <f t="shared" si="73"/>
        <v>33244.14</v>
      </c>
      <c r="H793" s="7"/>
      <c r="I793" s="7"/>
      <c r="J793" s="7">
        <v>33244.14</v>
      </c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>
        <f t="shared" si="74"/>
        <v>0</v>
      </c>
      <c r="Y793" s="7">
        <f t="shared" si="75"/>
        <v>0</v>
      </c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>
        <f t="shared" si="76"/>
        <v>569</v>
      </c>
      <c r="AM793" s="7">
        <f t="shared" si="77"/>
        <v>569</v>
      </c>
      <c r="AN793" s="7"/>
      <c r="AO793" s="7"/>
      <c r="AP793" s="7">
        <v>569</v>
      </c>
      <c r="AQ793" s="7"/>
      <c r="AR793" s="7"/>
      <c r="AS793" s="7"/>
      <c r="AT793" s="7"/>
      <c r="AU793" s="7"/>
      <c r="AV793" s="7"/>
      <c r="AW793" s="7"/>
      <c r="AX793" s="7"/>
      <c r="AY793" s="7"/>
    </row>
    <row r="794" spans="1:51" ht="15.75">
      <c r="A794" s="6">
        <v>19408</v>
      </c>
      <c r="B794" s="6" t="s">
        <v>1431</v>
      </c>
      <c r="C794" s="6" t="str">
        <f t="shared" si="72"/>
        <v>Челябинский городской округ</v>
      </c>
      <c r="D794" s="6">
        <v>1106</v>
      </c>
      <c r="E794" s="6" t="s">
        <v>1254</v>
      </c>
      <c r="F794" s="7">
        <v>336466.19</v>
      </c>
      <c r="G794" s="7">
        <f t="shared" si="73"/>
        <v>0</v>
      </c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>
        <v>475</v>
      </c>
      <c r="U794" s="7">
        <v>330802.84999999998</v>
      </c>
      <c r="V794" s="7"/>
      <c r="W794" s="7"/>
      <c r="X794" s="7">
        <f t="shared" si="74"/>
        <v>0</v>
      </c>
      <c r="Y794" s="7">
        <f t="shared" si="75"/>
        <v>0</v>
      </c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>
        <f t="shared" si="76"/>
        <v>5663.34</v>
      </c>
      <c r="AM794" s="7">
        <f t="shared" si="77"/>
        <v>0</v>
      </c>
      <c r="AN794" s="7"/>
      <c r="AO794" s="7"/>
      <c r="AP794" s="7"/>
      <c r="AQ794" s="7"/>
      <c r="AR794" s="7"/>
      <c r="AS794" s="7"/>
      <c r="AT794" s="7"/>
      <c r="AU794" s="7"/>
      <c r="AV794" s="7"/>
      <c r="AW794" s="7">
        <v>5663.34</v>
      </c>
      <c r="AX794" s="7"/>
      <c r="AY794" s="7"/>
    </row>
    <row r="795" spans="1:51" ht="15.75">
      <c r="A795" s="6">
        <v>19417</v>
      </c>
      <c r="B795" s="6" t="s">
        <v>1431</v>
      </c>
      <c r="C795" s="6" t="str">
        <f t="shared" si="72"/>
        <v>Челябинский городской округ</v>
      </c>
      <c r="D795" s="6">
        <v>1107</v>
      </c>
      <c r="E795" s="6" t="s">
        <v>1255</v>
      </c>
      <c r="F795" s="7">
        <v>70366</v>
      </c>
      <c r="G795" s="7">
        <f t="shared" si="73"/>
        <v>0</v>
      </c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>
        <f t="shared" si="74"/>
        <v>70366</v>
      </c>
      <c r="Y795" s="7">
        <f t="shared" si="75"/>
        <v>70366</v>
      </c>
      <c r="Z795" s="7"/>
      <c r="AA795" s="7"/>
      <c r="AB795" s="7"/>
      <c r="AC795" s="7"/>
      <c r="AD795" s="7"/>
      <c r="AE795" s="7">
        <v>70366</v>
      </c>
      <c r="AF795" s="7"/>
      <c r="AG795" s="7"/>
      <c r="AH795" s="7"/>
      <c r="AI795" s="7"/>
      <c r="AJ795" s="7"/>
      <c r="AK795" s="7"/>
      <c r="AL795" s="7">
        <f t="shared" si="76"/>
        <v>0</v>
      </c>
      <c r="AM795" s="7">
        <f t="shared" si="77"/>
        <v>0</v>
      </c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</row>
    <row r="796" spans="1:51" ht="15.75">
      <c r="A796" s="6">
        <v>19426</v>
      </c>
      <c r="B796" s="6" t="s">
        <v>1431</v>
      </c>
      <c r="C796" s="6" t="str">
        <f t="shared" si="72"/>
        <v>Челябинский городской округ</v>
      </c>
      <c r="D796" s="6">
        <v>1108</v>
      </c>
      <c r="E796" s="6" t="s">
        <v>1256</v>
      </c>
      <c r="F796" s="7">
        <v>23900.09</v>
      </c>
      <c r="G796" s="7">
        <f t="shared" si="73"/>
        <v>0</v>
      </c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>
        <f t="shared" si="74"/>
        <v>23900.09</v>
      </c>
      <c r="Y796" s="7">
        <f t="shared" si="75"/>
        <v>23900.09</v>
      </c>
      <c r="Z796" s="7"/>
      <c r="AA796" s="7"/>
      <c r="AB796" s="7"/>
      <c r="AC796" s="7"/>
      <c r="AD796" s="7"/>
      <c r="AE796" s="7">
        <v>23900.09</v>
      </c>
      <c r="AF796" s="7"/>
      <c r="AG796" s="7"/>
      <c r="AH796" s="7"/>
      <c r="AI796" s="7"/>
      <c r="AJ796" s="7"/>
      <c r="AK796" s="7"/>
      <c r="AL796" s="7">
        <f t="shared" si="76"/>
        <v>0</v>
      </c>
      <c r="AM796" s="7">
        <f t="shared" si="77"/>
        <v>0</v>
      </c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</row>
    <row r="797" spans="1:51" ht="15.75">
      <c r="A797" s="6">
        <v>19445</v>
      </c>
      <c r="B797" s="6" t="s">
        <v>1431</v>
      </c>
      <c r="C797" s="6" t="str">
        <f t="shared" si="72"/>
        <v>Челябинский городской округ</v>
      </c>
      <c r="D797" s="6">
        <v>1109</v>
      </c>
      <c r="E797" s="6" t="s">
        <v>1257</v>
      </c>
      <c r="F797" s="7">
        <v>22872.23</v>
      </c>
      <c r="G797" s="7">
        <f t="shared" si="73"/>
        <v>0</v>
      </c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>
        <f t="shared" si="74"/>
        <v>22872.23</v>
      </c>
      <c r="Y797" s="7">
        <f t="shared" si="75"/>
        <v>22872.23</v>
      </c>
      <c r="Z797" s="7"/>
      <c r="AA797" s="7"/>
      <c r="AB797" s="7"/>
      <c r="AC797" s="7"/>
      <c r="AD797" s="7"/>
      <c r="AE797" s="7">
        <v>22872.23</v>
      </c>
      <c r="AF797" s="7"/>
      <c r="AG797" s="7"/>
      <c r="AH797" s="7"/>
      <c r="AI797" s="7"/>
      <c r="AJ797" s="7"/>
      <c r="AK797" s="7"/>
      <c r="AL797" s="7">
        <f t="shared" si="76"/>
        <v>0</v>
      </c>
      <c r="AM797" s="7">
        <f t="shared" si="77"/>
        <v>0</v>
      </c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</row>
    <row r="798" spans="1:51" ht="15.75">
      <c r="A798" s="6">
        <v>19454</v>
      </c>
      <c r="B798" s="6" t="s">
        <v>1431</v>
      </c>
      <c r="C798" s="6" t="str">
        <f t="shared" si="72"/>
        <v>Челябинский городской округ</v>
      </c>
      <c r="D798" s="6">
        <v>1110</v>
      </c>
      <c r="E798" s="6" t="s">
        <v>1258</v>
      </c>
      <c r="F798" s="7">
        <v>6207406.7599999988</v>
      </c>
      <c r="G798" s="7">
        <f t="shared" si="73"/>
        <v>2015565.08</v>
      </c>
      <c r="H798" s="7">
        <v>614728.07999999996</v>
      </c>
      <c r="I798" s="7">
        <v>258881.38</v>
      </c>
      <c r="J798" s="7">
        <v>174387.48</v>
      </c>
      <c r="K798" s="7">
        <v>967568.14</v>
      </c>
      <c r="L798" s="7"/>
      <c r="M798" s="7"/>
      <c r="N798" s="7"/>
      <c r="O798" s="7"/>
      <c r="P798" s="7">
        <v>430.63703703703698</v>
      </c>
      <c r="Q798" s="7">
        <v>232293.62</v>
      </c>
      <c r="R798" s="7">
        <v>1597</v>
      </c>
      <c r="S798" s="7">
        <v>2913549.21</v>
      </c>
      <c r="T798" s="7">
        <v>94</v>
      </c>
      <c r="U798" s="7">
        <v>521916.71</v>
      </c>
      <c r="V798" s="7"/>
      <c r="W798" s="7"/>
      <c r="X798" s="7">
        <f t="shared" si="74"/>
        <v>357689</v>
      </c>
      <c r="Y798" s="7">
        <f t="shared" si="75"/>
        <v>224610</v>
      </c>
      <c r="Z798" s="7">
        <v>39148</v>
      </c>
      <c r="AA798" s="7">
        <v>32215</v>
      </c>
      <c r="AB798" s="7">
        <v>20253</v>
      </c>
      <c r="AC798" s="7">
        <v>110234</v>
      </c>
      <c r="AD798" s="7"/>
      <c r="AE798" s="7">
        <v>22760</v>
      </c>
      <c r="AF798" s="7"/>
      <c r="AG798" s="7">
        <v>14285</v>
      </c>
      <c r="AH798" s="7">
        <v>88697</v>
      </c>
      <c r="AI798" s="7">
        <v>30097</v>
      </c>
      <c r="AJ798" s="7"/>
      <c r="AK798" s="7"/>
      <c r="AL798" s="7">
        <f t="shared" si="76"/>
        <v>166393.13999999998</v>
      </c>
      <c r="AM798" s="7">
        <f t="shared" si="77"/>
        <v>43133.09</v>
      </c>
      <c r="AN798" s="7">
        <v>13155.18</v>
      </c>
      <c r="AO798" s="7">
        <v>5540.06</v>
      </c>
      <c r="AP798" s="7">
        <v>3731.89</v>
      </c>
      <c r="AQ798" s="7">
        <v>20705.96</v>
      </c>
      <c r="AR798" s="7"/>
      <c r="AS798" s="7"/>
      <c r="AT798" s="7"/>
      <c r="AU798" s="7">
        <v>49741.08</v>
      </c>
      <c r="AV798" s="7">
        <v>62349.95</v>
      </c>
      <c r="AW798" s="7">
        <v>11169.02</v>
      </c>
      <c r="AX798" s="7"/>
      <c r="AY798" s="7"/>
    </row>
    <row r="799" spans="1:51" ht="15.75">
      <c r="A799" s="6">
        <v>19503</v>
      </c>
      <c r="B799" s="6" t="s">
        <v>1431</v>
      </c>
      <c r="C799" s="6" t="str">
        <f t="shared" si="72"/>
        <v>Челябинский городской округ</v>
      </c>
      <c r="D799" s="6">
        <v>1111</v>
      </c>
      <c r="E799" s="6" t="s">
        <v>1259</v>
      </c>
      <c r="F799" s="7">
        <v>3350109.62</v>
      </c>
      <c r="G799" s="7">
        <f t="shared" si="73"/>
        <v>2131831.66</v>
      </c>
      <c r="H799" s="7">
        <v>559290.5</v>
      </c>
      <c r="I799" s="7"/>
      <c r="J799" s="7"/>
      <c r="K799" s="7">
        <v>1572541.16</v>
      </c>
      <c r="L799" s="7"/>
      <c r="M799" s="7"/>
      <c r="N799" s="7"/>
      <c r="O799" s="7"/>
      <c r="P799" s="7"/>
      <c r="Q799" s="7"/>
      <c r="R799" s="7"/>
      <c r="S799" s="7"/>
      <c r="T799" s="7">
        <v>94</v>
      </c>
      <c r="U799" s="7">
        <v>319877.94</v>
      </c>
      <c r="V799" s="7"/>
      <c r="W799" s="7"/>
      <c r="X799" s="7">
        <f t="shared" si="74"/>
        <v>845933.43</v>
      </c>
      <c r="Y799" s="7">
        <f t="shared" si="75"/>
        <v>186485</v>
      </c>
      <c r="Z799" s="7">
        <v>38744</v>
      </c>
      <c r="AA799" s="7"/>
      <c r="AB799" s="7"/>
      <c r="AC799" s="7">
        <v>124697</v>
      </c>
      <c r="AD799" s="7"/>
      <c r="AE799" s="7">
        <v>23044</v>
      </c>
      <c r="AF799" s="7"/>
      <c r="AG799" s="7">
        <v>10531</v>
      </c>
      <c r="AH799" s="7">
        <v>623110.43000000005</v>
      </c>
      <c r="AI799" s="7">
        <v>25807</v>
      </c>
      <c r="AJ799" s="7"/>
      <c r="AK799" s="7"/>
      <c r="AL799" s="7">
        <f t="shared" si="76"/>
        <v>52466.59</v>
      </c>
      <c r="AM799" s="7">
        <f t="shared" si="77"/>
        <v>45621.2</v>
      </c>
      <c r="AN799" s="7">
        <v>11968.82</v>
      </c>
      <c r="AO799" s="7"/>
      <c r="AP799" s="7"/>
      <c r="AQ799" s="7">
        <v>33652.379999999997</v>
      </c>
      <c r="AR799" s="7"/>
      <c r="AS799" s="7"/>
      <c r="AT799" s="7"/>
      <c r="AU799" s="7"/>
      <c r="AV799" s="7"/>
      <c r="AW799" s="7">
        <v>6845.39</v>
      </c>
      <c r="AX799" s="7"/>
      <c r="AY799" s="7"/>
    </row>
    <row r="800" spans="1:51" ht="15.75">
      <c r="A800" s="6">
        <v>19527</v>
      </c>
      <c r="B800" s="6" t="s">
        <v>1431</v>
      </c>
      <c r="C800" s="6" t="str">
        <f t="shared" si="72"/>
        <v>Челябинский городской округ</v>
      </c>
      <c r="D800" s="6">
        <v>1112</v>
      </c>
      <c r="E800" s="6" t="s">
        <v>1260</v>
      </c>
      <c r="F800" s="7">
        <v>2600238.15</v>
      </c>
      <c r="G800" s="7">
        <f t="shared" si="73"/>
        <v>0</v>
      </c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>
        <v>2445.3000000000002</v>
      </c>
      <c r="S800" s="7">
        <v>2594268.96</v>
      </c>
      <c r="T800" s="7"/>
      <c r="U800" s="7"/>
      <c r="V800" s="7"/>
      <c r="W800" s="7"/>
      <c r="X800" s="7">
        <f t="shared" si="74"/>
        <v>0</v>
      </c>
      <c r="Y800" s="7">
        <f t="shared" si="75"/>
        <v>0</v>
      </c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>
        <f t="shared" si="76"/>
        <v>5969.19</v>
      </c>
      <c r="AM800" s="7">
        <f t="shared" si="77"/>
        <v>0</v>
      </c>
      <c r="AN800" s="7"/>
      <c r="AO800" s="7"/>
      <c r="AP800" s="7"/>
      <c r="AQ800" s="7"/>
      <c r="AR800" s="7"/>
      <c r="AS800" s="7"/>
      <c r="AT800" s="7"/>
      <c r="AU800" s="7"/>
      <c r="AV800" s="7">
        <v>5969.19</v>
      </c>
      <c r="AW800" s="7"/>
      <c r="AX800" s="7"/>
      <c r="AY800" s="7"/>
    </row>
    <row r="801" spans="1:51" ht="15.75">
      <c r="A801" s="6">
        <v>19540</v>
      </c>
      <c r="B801" s="6" t="s">
        <v>1431</v>
      </c>
      <c r="C801" s="6" t="str">
        <f t="shared" si="72"/>
        <v>Челябинский городской округ</v>
      </c>
      <c r="D801" s="6">
        <v>1113</v>
      </c>
      <c r="E801" s="6" t="s">
        <v>1261</v>
      </c>
      <c r="F801" s="7">
        <v>11495046.560000001</v>
      </c>
      <c r="G801" s="7">
        <f t="shared" si="73"/>
        <v>0</v>
      </c>
      <c r="H801" s="7"/>
      <c r="I801" s="7"/>
      <c r="J801" s="7"/>
      <c r="K801" s="7"/>
      <c r="L801" s="7"/>
      <c r="M801" s="7"/>
      <c r="N801" s="7">
        <v>3852</v>
      </c>
      <c r="O801" s="7">
        <v>11405811.560000001</v>
      </c>
      <c r="P801" s="7"/>
      <c r="Q801" s="7"/>
      <c r="R801" s="7"/>
      <c r="S801" s="7"/>
      <c r="T801" s="7"/>
      <c r="U801" s="7"/>
      <c r="V801" s="7"/>
      <c r="W801" s="7"/>
      <c r="X801" s="7">
        <f t="shared" si="74"/>
        <v>0</v>
      </c>
      <c r="Y801" s="7">
        <f t="shared" si="75"/>
        <v>0</v>
      </c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>
        <f t="shared" si="76"/>
        <v>89235</v>
      </c>
      <c r="AM801" s="7">
        <f t="shared" si="77"/>
        <v>0</v>
      </c>
      <c r="AN801" s="7"/>
      <c r="AO801" s="7"/>
      <c r="AP801" s="7"/>
      <c r="AQ801" s="7"/>
      <c r="AR801" s="7"/>
      <c r="AS801" s="7"/>
      <c r="AT801" s="7">
        <v>89235</v>
      </c>
      <c r="AU801" s="7"/>
      <c r="AV801" s="7"/>
      <c r="AW801" s="7"/>
      <c r="AX801" s="7"/>
      <c r="AY801" s="7"/>
    </row>
    <row r="802" spans="1:51" ht="15.75">
      <c r="A802" s="6">
        <v>19546</v>
      </c>
      <c r="B802" s="6" t="s">
        <v>1431</v>
      </c>
      <c r="C802" s="6" t="str">
        <f t="shared" si="72"/>
        <v>Челябинский городской округ</v>
      </c>
      <c r="D802" s="6">
        <v>1114</v>
      </c>
      <c r="E802" s="6" t="s">
        <v>1262</v>
      </c>
      <c r="F802" s="7">
        <v>3341152.6399999997</v>
      </c>
      <c r="G802" s="7">
        <f t="shared" si="73"/>
        <v>0</v>
      </c>
      <c r="H802" s="7"/>
      <c r="I802" s="7"/>
      <c r="J802" s="7"/>
      <c r="K802" s="7"/>
      <c r="L802" s="7"/>
      <c r="M802" s="7"/>
      <c r="N802" s="7">
        <v>589.54999999999995</v>
      </c>
      <c r="O802" s="7">
        <v>1354210.48</v>
      </c>
      <c r="P802" s="7"/>
      <c r="Q802" s="7"/>
      <c r="R802" s="7">
        <v>615</v>
      </c>
      <c r="S802" s="7">
        <v>1112983.08</v>
      </c>
      <c r="T802" s="7">
        <v>105</v>
      </c>
      <c r="U802" s="7">
        <v>274883.36</v>
      </c>
      <c r="V802" s="7"/>
      <c r="W802" s="7"/>
      <c r="X802" s="7">
        <f t="shared" si="74"/>
        <v>592020.18999999994</v>
      </c>
      <c r="Y802" s="7">
        <f t="shared" si="75"/>
        <v>0</v>
      </c>
      <c r="Z802" s="7"/>
      <c r="AA802" s="7"/>
      <c r="AB802" s="7"/>
      <c r="AC802" s="7"/>
      <c r="AD802" s="7"/>
      <c r="AE802" s="7"/>
      <c r="AF802" s="7">
        <v>254573.93</v>
      </c>
      <c r="AG802" s="7"/>
      <c r="AH802" s="7">
        <v>249973</v>
      </c>
      <c r="AI802" s="7">
        <v>87473.26</v>
      </c>
      <c r="AJ802" s="7"/>
      <c r="AK802" s="7"/>
      <c r="AL802" s="7">
        <f t="shared" si="76"/>
        <v>7055.53</v>
      </c>
      <c r="AM802" s="7">
        <f t="shared" si="77"/>
        <v>0</v>
      </c>
      <c r="AN802" s="7"/>
      <c r="AO802" s="7"/>
      <c r="AP802" s="7"/>
      <c r="AQ802" s="7"/>
      <c r="AR802" s="7"/>
      <c r="AS802" s="7"/>
      <c r="AT802" s="7">
        <v>3375.69</v>
      </c>
      <c r="AU802" s="7"/>
      <c r="AV802" s="7">
        <v>2806.98</v>
      </c>
      <c r="AW802" s="7">
        <v>872.86</v>
      </c>
      <c r="AX802" s="7"/>
      <c r="AY802" s="7"/>
    </row>
    <row r="803" spans="1:51" ht="15.75">
      <c r="A803" s="6">
        <v>19553</v>
      </c>
      <c r="B803" s="6" t="s">
        <v>1431</v>
      </c>
      <c r="C803" s="6" t="str">
        <f t="shared" si="72"/>
        <v>Челябинский городской округ</v>
      </c>
      <c r="D803" s="6">
        <v>1115</v>
      </c>
      <c r="E803" s="6" t="s">
        <v>1263</v>
      </c>
      <c r="F803" s="7">
        <v>915280.86</v>
      </c>
      <c r="G803" s="7">
        <f t="shared" si="73"/>
        <v>899875</v>
      </c>
      <c r="H803" s="7">
        <v>899875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>
        <f t="shared" si="74"/>
        <v>0</v>
      </c>
      <c r="Y803" s="7">
        <f t="shared" si="75"/>
        <v>0</v>
      </c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>
        <f t="shared" si="76"/>
        <v>15405.86</v>
      </c>
      <c r="AM803" s="7">
        <f t="shared" si="77"/>
        <v>15405.86</v>
      </c>
      <c r="AN803" s="7">
        <v>15405.86</v>
      </c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</row>
    <row r="804" spans="1:51" ht="15.75">
      <c r="A804" s="6">
        <v>19560</v>
      </c>
      <c r="B804" s="6" t="s">
        <v>1431</v>
      </c>
      <c r="C804" s="6" t="str">
        <f t="shared" si="72"/>
        <v>Челябинский городской округ</v>
      </c>
      <c r="D804" s="6">
        <v>1116</v>
      </c>
      <c r="E804" s="6" t="s">
        <v>1264</v>
      </c>
      <c r="F804" s="7">
        <v>73705.739999999991</v>
      </c>
      <c r="G804" s="7">
        <f t="shared" si="73"/>
        <v>0</v>
      </c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>
        <f t="shared" si="74"/>
        <v>73705.739999999991</v>
      </c>
      <c r="Y804" s="7">
        <f t="shared" si="75"/>
        <v>0</v>
      </c>
      <c r="Z804" s="7"/>
      <c r="AA804" s="7"/>
      <c r="AB804" s="7"/>
      <c r="AC804" s="7"/>
      <c r="AD804" s="7"/>
      <c r="AE804" s="7"/>
      <c r="AF804" s="7">
        <v>56617.64</v>
      </c>
      <c r="AG804" s="7"/>
      <c r="AH804" s="7">
        <v>17088.099999999999</v>
      </c>
      <c r="AI804" s="7"/>
      <c r="AJ804" s="7"/>
      <c r="AK804" s="7"/>
      <c r="AL804" s="7">
        <f t="shared" si="76"/>
        <v>0</v>
      </c>
      <c r="AM804" s="7">
        <f t="shared" si="77"/>
        <v>0</v>
      </c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</row>
    <row r="805" spans="1:51" ht="15.75">
      <c r="A805" s="6">
        <v>19572</v>
      </c>
      <c r="B805" s="6" t="s">
        <v>1431</v>
      </c>
      <c r="C805" s="6" t="str">
        <f t="shared" si="72"/>
        <v>Челябинский городской округ</v>
      </c>
      <c r="D805" s="6">
        <v>1117</v>
      </c>
      <c r="E805" s="6" t="s">
        <v>1265</v>
      </c>
      <c r="F805" s="7">
        <v>20947.46</v>
      </c>
      <c r="G805" s="7">
        <f t="shared" si="73"/>
        <v>0</v>
      </c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>
        <f t="shared" si="74"/>
        <v>20947.46</v>
      </c>
      <c r="Y805" s="7">
        <f t="shared" si="75"/>
        <v>20947.46</v>
      </c>
      <c r="Z805" s="7"/>
      <c r="AA805" s="7"/>
      <c r="AB805" s="7"/>
      <c r="AC805" s="7"/>
      <c r="AD805" s="7"/>
      <c r="AE805" s="7">
        <v>20947.46</v>
      </c>
      <c r="AF805" s="7"/>
      <c r="AG805" s="7"/>
      <c r="AH805" s="7"/>
      <c r="AI805" s="7"/>
      <c r="AJ805" s="7"/>
      <c r="AK805" s="7"/>
      <c r="AL805" s="7">
        <f t="shared" si="76"/>
        <v>0</v>
      </c>
      <c r="AM805" s="7">
        <f t="shared" si="77"/>
        <v>0</v>
      </c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</row>
    <row r="806" spans="1:51" ht="15.75">
      <c r="A806" s="6">
        <v>19615</v>
      </c>
      <c r="B806" s="6" t="s">
        <v>1431</v>
      </c>
      <c r="C806" s="6" t="str">
        <f t="shared" si="72"/>
        <v>Челябинский городской округ</v>
      </c>
      <c r="D806" s="6">
        <v>1118</v>
      </c>
      <c r="E806" s="6" t="s">
        <v>1266</v>
      </c>
      <c r="F806" s="7">
        <v>9166684.7899999991</v>
      </c>
      <c r="G806" s="7">
        <f t="shared" si="73"/>
        <v>2527375.87</v>
      </c>
      <c r="H806" s="7"/>
      <c r="I806" s="7"/>
      <c r="J806" s="7"/>
      <c r="K806" s="7">
        <v>2527375.87</v>
      </c>
      <c r="L806" s="7"/>
      <c r="M806" s="7"/>
      <c r="N806" s="7">
        <v>1842.08650306748</v>
      </c>
      <c r="O806" s="7">
        <v>3856831.62</v>
      </c>
      <c r="P806" s="7">
        <v>1416.80925925926</v>
      </c>
      <c r="Q806" s="7">
        <v>62993.98</v>
      </c>
      <c r="R806" s="7"/>
      <c r="S806" s="7"/>
      <c r="T806" s="7">
        <v>176</v>
      </c>
      <c r="U806" s="7">
        <v>201278.31</v>
      </c>
      <c r="V806" s="7">
        <v>820010.22</v>
      </c>
      <c r="W806" s="7">
        <v>550884.18000000005</v>
      </c>
      <c r="X806" s="7">
        <f t="shared" si="74"/>
        <v>975696</v>
      </c>
      <c r="Y806" s="7">
        <f t="shared" si="75"/>
        <v>376201</v>
      </c>
      <c r="Z806" s="7"/>
      <c r="AA806" s="7"/>
      <c r="AB806" s="7"/>
      <c r="AC806" s="7">
        <v>294397</v>
      </c>
      <c r="AD806" s="7">
        <v>36474</v>
      </c>
      <c r="AE806" s="7">
        <v>45330</v>
      </c>
      <c r="AF806" s="7">
        <v>256892</v>
      </c>
      <c r="AG806" s="7">
        <v>3414</v>
      </c>
      <c r="AH806" s="7">
        <v>223244</v>
      </c>
      <c r="AI806" s="7">
        <v>40919</v>
      </c>
      <c r="AJ806" s="7">
        <v>44145</v>
      </c>
      <c r="AK806" s="7">
        <v>30881</v>
      </c>
      <c r="AL806" s="7">
        <f t="shared" si="76"/>
        <v>171614.61</v>
      </c>
      <c r="AM806" s="7">
        <f t="shared" si="77"/>
        <v>54085.84</v>
      </c>
      <c r="AN806" s="7"/>
      <c r="AO806" s="7"/>
      <c r="AP806" s="7"/>
      <c r="AQ806" s="7">
        <v>54085.84</v>
      </c>
      <c r="AR806" s="7"/>
      <c r="AS806" s="7"/>
      <c r="AT806" s="7">
        <v>82536.2</v>
      </c>
      <c r="AU806" s="7">
        <v>1348.07</v>
      </c>
      <c r="AV806" s="7"/>
      <c r="AW806" s="7">
        <v>4307.3599999999997</v>
      </c>
      <c r="AX806" s="7">
        <v>17548.22</v>
      </c>
      <c r="AY806" s="7">
        <v>11788.92</v>
      </c>
    </row>
    <row r="807" spans="1:51" ht="15.75">
      <c r="A807" s="6">
        <v>19649</v>
      </c>
      <c r="B807" s="6" t="s">
        <v>1431</v>
      </c>
      <c r="C807" s="6" t="str">
        <f t="shared" si="72"/>
        <v>Челябинский городской округ</v>
      </c>
      <c r="D807" s="6">
        <v>1119</v>
      </c>
      <c r="E807" s="6" t="s">
        <v>1267</v>
      </c>
      <c r="F807" s="7">
        <v>363577.58</v>
      </c>
      <c r="G807" s="7">
        <f t="shared" si="73"/>
        <v>0</v>
      </c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>
        <v>357458.58</v>
      </c>
      <c r="X807" s="7">
        <f t="shared" si="74"/>
        <v>0</v>
      </c>
      <c r="Y807" s="7">
        <f t="shared" si="75"/>
        <v>0</v>
      </c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>
        <f t="shared" si="76"/>
        <v>6119</v>
      </c>
      <c r="AM807" s="7">
        <f t="shared" si="77"/>
        <v>0</v>
      </c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>
        <v>6119</v>
      </c>
    </row>
    <row r="808" spans="1:51" ht="15.75">
      <c r="A808" s="6">
        <v>19749</v>
      </c>
      <c r="B808" s="6" t="s">
        <v>1431</v>
      </c>
      <c r="C808" s="6" t="str">
        <f t="shared" si="72"/>
        <v>Челябинский городской округ</v>
      </c>
      <c r="D808" s="6">
        <v>1120</v>
      </c>
      <c r="E808" s="6" t="s">
        <v>1268</v>
      </c>
      <c r="F808" s="7">
        <v>4277104.17</v>
      </c>
      <c r="G808" s="7">
        <f t="shared" si="73"/>
        <v>0</v>
      </c>
      <c r="H808" s="7"/>
      <c r="I808" s="7"/>
      <c r="J808" s="7"/>
      <c r="K808" s="7"/>
      <c r="L808" s="7"/>
      <c r="M808" s="7"/>
      <c r="N808" s="7">
        <v>1163.5</v>
      </c>
      <c r="O808" s="7">
        <v>2880358.76</v>
      </c>
      <c r="P808" s="7"/>
      <c r="Q808" s="7"/>
      <c r="R808" s="7"/>
      <c r="S808" s="7"/>
      <c r="T808" s="7"/>
      <c r="U808" s="7"/>
      <c r="V808" s="7"/>
      <c r="W808" s="7"/>
      <c r="X808" s="7">
        <f t="shared" si="74"/>
        <v>1390085.5799999998</v>
      </c>
      <c r="Y808" s="7">
        <f t="shared" si="75"/>
        <v>0</v>
      </c>
      <c r="Z808" s="7"/>
      <c r="AA808" s="7"/>
      <c r="AB808" s="7"/>
      <c r="AC808" s="7"/>
      <c r="AD808" s="7"/>
      <c r="AE808" s="7"/>
      <c r="AF808" s="7">
        <v>455699.47</v>
      </c>
      <c r="AG808" s="7"/>
      <c r="AH808" s="7">
        <v>743787.16</v>
      </c>
      <c r="AI808" s="7">
        <v>190598.95</v>
      </c>
      <c r="AJ808" s="7"/>
      <c r="AK808" s="7"/>
      <c r="AL808" s="7">
        <f t="shared" si="76"/>
        <v>6659.83</v>
      </c>
      <c r="AM808" s="7">
        <f t="shared" si="77"/>
        <v>0</v>
      </c>
      <c r="AN808" s="7"/>
      <c r="AO808" s="7"/>
      <c r="AP808" s="7"/>
      <c r="AQ808" s="7"/>
      <c r="AR808" s="7"/>
      <c r="AS808" s="7"/>
      <c r="AT808" s="7">
        <v>6659.83</v>
      </c>
      <c r="AU808" s="7"/>
      <c r="AV808" s="7"/>
      <c r="AW808" s="7"/>
      <c r="AX808" s="7"/>
      <c r="AY808" s="7"/>
    </row>
    <row r="809" spans="1:51" ht="15.75">
      <c r="A809" s="6">
        <v>19841</v>
      </c>
      <c r="B809" s="6" t="s">
        <v>1431</v>
      </c>
      <c r="C809" s="6" t="str">
        <f t="shared" si="72"/>
        <v>Челябинский городской округ</v>
      </c>
      <c r="D809" s="6">
        <v>1121</v>
      </c>
      <c r="E809" s="6" t="s">
        <v>1269</v>
      </c>
      <c r="F809" s="7">
        <v>1916779.66</v>
      </c>
      <c r="G809" s="7">
        <f t="shared" si="73"/>
        <v>0</v>
      </c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>
        <v>140</v>
      </c>
      <c r="U809" s="7">
        <v>430538.34</v>
      </c>
      <c r="V809" s="7"/>
      <c r="W809" s="7"/>
      <c r="X809" s="7">
        <f t="shared" si="74"/>
        <v>1483747.9300000002</v>
      </c>
      <c r="Y809" s="7">
        <f t="shared" si="75"/>
        <v>0</v>
      </c>
      <c r="Z809" s="7"/>
      <c r="AA809" s="7"/>
      <c r="AB809" s="7"/>
      <c r="AC809" s="7"/>
      <c r="AD809" s="7"/>
      <c r="AE809" s="7"/>
      <c r="AF809" s="7">
        <v>530848.26</v>
      </c>
      <c r="AG809" s="7"/>
      <c r="AH809" s="7">
        <v>746287.65</v>
      </c>
      <c r="AI809" s="7">
        <v>206612.02</v>
      </c>
      <c r="AJ809" s="7"/>
      <c r="AK809" s="7"/>
      <c r="AL809" s="7">
        <f t="shared" si="76"/>
        <v>2493.39</v>
      </c>
      <c r="AM809" s="7">
        <f t="shared" si="77"/>
        <v>0</v>
      </c>
      <c r="AN809" s="7"/>
      <c r="AO809" s="7"/>
      <c r="AP809" s="7"/>
      <c r="AQ809" s="7"/>
      <c r="AR809" s="7"/>
      <c r="AS809" s="7"/>
      <c r="AT809" s="7"/>
      <c r="AU809" s="7"/>
      <c r="AV809" s="7"/>
      <c r="AW809" s="7">
        <v>2493.39</v>
      </c>
      <c r="AX809" s="7"/>
      <c r="AY809" s="7"/>
    </row>
    <row r="810" spans="1:51" ht="15.75">
      <c r="A810" s="6">
        <v>19950</v>
      </c>
      <c r="B810" s="6" t="s">
        <v>1431</v>
      </c>
      <c r="C810" s="6" t="str">
        <f t="shared" si="72"/>
        <v>Челябинский городской округ</v>
      </c>
      <c r="D810" s="6">
        <v>1122</v>
      </c>
      <c r="E810" s="6" t="s">
        <v>1270</v>
      </c>
      <c r="F810" s="7">
        <v>878615.03999999992</v>
      </c>
      <c r="G810" s="7">
        <f t="shared" si="73"/>
        <v>0</v>
      </c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>
        <v>424208.82</v>
      </c>
      <c r="W810" s="7">
        <v>407865.82</v>
      </c>
      <c r="X810" s="7">
        <f t="shared" si="74"/>
        <v>28734</v>
      </c>
      <c r="Y810" s="7">
        <f t="shared" si="75"/>
        <v>28734</v>
      </c>
      <c r="Z810" s="7"/>
      <c r="AA810" s="7"/>
      <c r="AB810" s="7"/>
      <c r="AC810" s="7"/>
      <c r="AD810" s="7"/>
      <c r="AE810" s="7">
        <v>28734</v>
      </c>
      <c r="AF810" s="7"/>
      <c r="AG810" s="7"/>
      <c r="AH810" s="7"/>
      <c r="AI810" s="7"/>
      <c r="AJ810" s="7"/>
      <c r="AK810" s="7"/>
      <c r="AL810" s="7">
        <f t="shared" si="76"/>
        <v>17806.400000000001</v>
      </c>
      <c r="AM810" s="7">
        <f t="shared" si="77"/>
        <v>0</v>
      </c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>
        <v>9078.07</v>
      </c>
      <c r="AY810" s="7">
        <v>8728.33</v>
      </c>
    </row>
    <row r="811" spans="1:51" ht="15.75">
      <c r="A811" s="6">
        <v>19965</v>
      </c>
      <c r="B811" s="6" t="s">
        <v>1431</v>
      </c>
      <c r="C811" s="6" t="str">
        <f t="shared" si="72"/>
        <v>Челябинский городской округ</v>
      </c>
      <c r="D811" s="6">
        <v>1123</v>
      </c>
      <c r="E811" s="6" t="s">
        <v>1271</v>
      </c>
      <c r="F811" s="7">
        <v>42489.01</v>
      </c>
      <c r="G811" s="7">
        <f t="shared" si="73"/>
        <v>0</v>
      </c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>
        <f t="shared" si="74"/>
        <v>42489.01</v>
      </c>
      <c r="Y811" s="7">
        <f t="shared" si="75"/>
        <v>42489.01</v>
      </c>
      <c r="Z811" s="7"/>
      <c r="AA811" s="7"/>
      <c r="AB811" s="7"/>
      <c r="AC811" s="7"/>
      <c r="AD811" s="7"/>
      <c r="AE811" s="7">
        <v>42489.01</v>
      </c>
      <c r="AF811" s="7"/>
      <c r="AG811" s="7"/>
      <c r="AH811" s="7"/>
      <c r="AI811" s="7"/>
      <c r="AJ811" s="7"/>
      <c r="AK811" s="7"/>
      <c r="AL811" s="7">
        <f t="shared" si="76"/>
        <v>0</v>
      </c>
      <c r="AM811" s="7">
        <f t="shared" si="77"/>
        <v>0</v>
      </c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</row>
    <row r="812" spans="1:51" ht="15.75">
      <c r="A812" s="6">
        <v>19973</v>
      </c>
      <c r="B812" s="6" t="s">
        <v>1431</v>
      </c>
      <c r="C812" s="6" t="str">
        <f t="shared" si="72"/>
        <v>Челябинский городской округ</v>
      </c>
      <c r="D812" s="6">
        <v>1124</v>
      </c>
      <c r="E812" s="6" t="s">
        <v>1272</v>
      </c>
      <c r="F812" s="7">
        <v>696328.30999999994</v>
      </c>
      <c r="G812" s="7">
        <f t="shared" si="73"/>
        <v>0</v>
      </c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>
        <f t="shared" si="74"/>
        <v>696328.30999999994</v>
      </c>
      <c r="Y812" s="7">
        <f t="shared" si="75"/>
        <v>0</v>
      </c>
      <c r="Z812" s="7"/>
      <c r="AA812" s="7"/>
      <c r="AB812" s="7"/>
      <c r="AC812" s="7"/>
      <c r="AD812" s="7"/>
      <c r="AE812" s="7"/>
      <c r="AF812" s="7"/>
      <c r="AG812" s="7"/>
      <c r="AH812" s="7">
        <v>482459.1</v>
      </c>
      <c r="AI812" s="7">
        <v>213869.21</v>
      </c>
      <c r="AJ812" s="7"/>
      <c r="AK812" s="7"/>
      <c r="AL812" s="7">
        <f t="shared" si="76"/>
        <v>0</v>
      </c>
      <c r="AM812" s="7">
        <f t="shared" si="77"/>
        <v>0</v>
      </c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</row>
    <row r="813" spans="1:51" ht="15.75">
      <c r="A813" s="6">
        <v>19984</v>
      </c>
      <c r="B813" s="6" t="s">
        <v>1431</v>
      </c>
      <c r="C813" s="6" t="str">
        <f t="shared" si="72"/>
        <v>Челябинский городской округ</v>
      </c>
      <c r="D813" s="6">
        <v>1125</v>
      </c>
      <c r="E813" s="6" t="s">
        <v>1273</v>
      </c>
      <c r="F813" s="7">
        <v>1318797.32</v>
      </c>
      <c r="G813" s="7">
        <f t="shared" si="73"/>
        <v>0</v>
      </c>
      <c r="H813" s="7"/>
      <c r="I813" s="7"/>
      <c r="J813" s="7"/>
      <c r="K813" s="7"/>
      <c r="L813" s="7"/>
      <c r="M813" s="7"/>
      <c r="N813" s="7">
        <v>1412</v>
      </c>
      <c r="O813" s="7">
        <v>1315235.04</v>
      </c>
      <c r="P813" s="7"/>
      <c r="Q813" s="7"/>
      <c r="R813" s="7"/>
      <c r="S813" s="7"/>
      <c r="T813" s="7"/>
      <c r="U813" s="7"/>
      <c r="V813" s="7"/>
      <c r="W813" s="7"/>
      <c r="X813" s="7">
        <f t="shared" si="74"/>
        <v>0</v>
      </c>
      <c r="Y813" s="7">
        <f t="shared" si="75"/>
        <v>0</v>
      </c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>
        <f t="shared" si="76"/>
        <v>3562.28</v>
      </c>
      <c r="AM813" s="7">
        <f t="shared" si="77"/>
        <v>0</v>
      </c>
      <c r="AN813" s="7"/>
      <c r="AO813" s="7"/>
      <c r="AP813" s="7"/>
      <c r="AQ813" s="7"/>
      <c r="AR813" s="7"/>
      <c r="AS813" s="7"/>
      <c r="AT813" s="7">
        <v>3562.28</v>
      </c>
      <c r="AU813" s="7"/>
      <c r="AV813" s="7"/>
      <c r="AW813" s="7"/>
      <c r="AX813" s="7"/>
      <c r="AY813" s="7"/>
    </row>
    <row r="814" spans="1:51" ht="15.75">
      <c r="A814" s="6">
        <v>19989</v>
      </c>
      <c r="B814" s="6" t="s">
        <v>1431</v>
      </c>
      <c r="C814" s="6" t="str">
        <f t="shared" si="72"/>
        <v>Челябинский городской округ</v>
      </c>
      <c r="D814" s="6">
        <v>1126</v>
      </c>
      <c r="E814" s="6" t="s">
        <v>1274</v>
      </c>
      <c r="F814" s="7">
        <v>7487</v>
      </c>
      <c r="G814" s="7">
        <f t="shared" si="73"/>
        <v>0</v>
      </c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>
        <f t="shared" si="74"/>
        <v>7487</v>
      </c>
      <c r="Y814" s="7">
        <f t="shared" si="75"/>
        <v>7487</v>
      </c>
      <c r="Z814" s="7"/>
      <c r="AA814" s="7"/>
      <c r="AB814" s="7"/>
      <c r="AC814" s="7"/>
      <c r="AD814" s="7"/>
      <c r="AE814" s="7">
        <v>7487</v>
      </c>
      <c r="AF814" s="7"/>
      <c r="AG814" s="7"/>
      <c r="AH814" s="7"/>
      <c r="AI814" s="7"/>
      <c r="AJ814" s="7"/>
      <c r="AK814" s="7"/>
      <c r="AL814" s="7">
        <f t="shared" si="76"/>
        <v>0</v>
      </c>
      <c r="AM814" s="7">
        <f t="shared" si="77"/>
        <v>0</v>
      </c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</row>
    <row r="815" spans="1:51" ht="15.75">
      <c r="A815" s="6">
        <v>20042</v>
      </c>
      <c r="B815" s="6" t="s">
        <v>1431</v>
      </c>
      <c r="C815" s="6" t="str">
        <f t="shared" si="72"/>
        <v>Челябинский городской округ</v>
      </c>
      <c r="D815" s="6">
        <v>1127</v>
      </c>
      <c r="E815" s="6" t="s">
        <v>1275</v>
      </c>
      <c r="F815" s="7">
        <v>2342714.21</v>
      </c>
      <c r="G815" s="7">
        <f t="shared" si="73"/>
        <v>2167469.8200000003</v>
      </c>
      <c r="H815" s="7"/>
      <c r="I815" s="7">
        <v>1325660.1000000001</v>
      </c>
      <c r="J815" s="7">
        <v>841809.72</v>
      </c>
      <c r="K815" s="7"/>
      <c r="L815" s="7"/>
      <c r="M815" s="7"/>
      <c r="N815" s="7"/>
      <c r="O815" s="7"/>
      <c r="P815" s="7">
        <v>238.014814814815</v>
      </c>
      <c r="Q815" s="7">
        <v>126160.69</v>
      </c>
      <c r="R815" s="7"/>
      <c r="S815" s="7"/>
      <c r="T815" s="7"/>
      <c r="U815" s="7"/>
      <c r="V815" s="7"/>
      <c r="W815" s="7"/>
      <c r="X815" s="7">
        <f t="shared" si="74"/>
        <v>0</v>
      </c>
      <c r="Y815" s="7">
        <f t="shared" si="75"/>
        <v>0</v>
      </c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>
        <f t="shared" si="76"/>
        <v>49083.7</v>
      </c>
      <c r="AM815" s="7">
        <f t="shared" si="77"/>
        <v>46383.86</v>
      </c>
      <c r="AN815" s="7"/>
      <c r="AO815" s="7">
        <v>28369.13</v>
      </c>
      <c r="AP815" s="7">
        <v>18014.73</v>
      </c>
      <c r="AQ815" s="7"/>
      <c r="AR815" s="7"/>
      <c r="AS815" s="7"/>
      <c r="AT815" s="7"/>
      <c r="AU815" s="7">
        <v>2699.84</v>
      </c>
      <c r="AV815" s="7"/>
      <c r="AW815" s="7"/>
      <c r="AX815" s="7"/>
      <c r="AY815" s="7"/>
    </row>
    <row r="816" spans="1:51" ht="15.75">
      <c r="A816" s="6">
        <v>20044</v>
      </c>
      <c r="B816" s="6" t="s">
        <v>1431</v>
      </c>
      <c r="C816" s="6" t="str">
        <f t="shared" si="72"/>
        <v>Челябинский городской округ</v>
      </c>
      <c r="D816" s="6">
        <v>1128</v>
      </c>
      <c r="E816" s="6" t="s">
        <v>1276</v>
      </c>
      <c r="F816" s="7">
        <v>912140.95</v>
      </c>
      <c r="G816" s="7">
        <f t="shared" si="73"/>
        <v>0</v>
      </c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>
        <f t="shared" si="74"/>
        <v>912140.95</v>
      </c>
      <c r="Y816" s="7">
        <f t="shared" si="75"/>
        <v>0</v>
      </c>
      <c r="Z816" s="7"/>
      <c r="AA816" s="7"/>
      <c r="AB816" s="7"/>
      <c r="AC816" s="7"/>
      <c r="AD816" s="7"/>
      <c r="AE816" s="7"/>
      <c r="AF816" s="7"/>
      <c r="AG816" s="7"/>
      <c r="AH816" s="7">
        <v>649448.52</v>
      </c>
      <c r="AI816" s="7">
        <v>262692.43</v>
      </c>
      <c r="AJ816" s="7"/>
      <c r="AK816" s="7"/>
      <c r="AL816" s="7">
        <f t="shared" si="76"/>
        <v>0</v>
      </c>
      <c r="AM816" s="7">
        <f t="shared" si="77"/>
        <v>0</v>
      </c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</row>
    <row r="817" spans="1:51" ht="15.75">
      <c r="A817" s="6">
        <v>20111</v>
      </c>
      <c r="B817" s="6" t="s">
        <v>1431</v>
      </c>
      <c r="C817" s="6" t="str">
        <f t="shared" si="72"/>
        <v>Челябинский городской округ</v>
      </c>
      <c r="D817" s="6">
        <v>1129</v>
      </c>
      <c r="E817" s="6" t="s">
        <v>1277</v>
      </c>
      <c r="F817" s="7">
        <v>2853783.0300000003</v>
      </c>
      <c r="G817" s="7">
        <f t="shared" si="73"/>
        <v>0</v>
      </c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>
        <v>1855391.9</v>
      </c>
      <c r="W817" s="7">
        <v>880873.05</v>
      </c>
      <c r="X817" s="7">
        <f t="shared" si="74"/>
        <v>103937</v>
      </c>
      <c r="Y817" s="7">
        <f t="shared" si="75"/>
        <v>103937</v>
      </c>
      <c r="Z817" s="7"/>
      <c r="AA817" s="7"/>
      <c r="AB817" s="7"/>
      <c r="AC817" s="7"/>
      <c r="AD817" s="7"/>
      <c r="AE817" s="7">
        <v>103937</v>
      </c>
      <c r="AF817" s="7"/>
      <c r="AG817" s="7"/>
      <c r="AH817" s="7"/>
      <c r="AI817" s="7"/>
      <c r="AJ817" s="7"/>
      <c r="AK817" s="7"/>
      <c r="AL817" s="7">
        <f t="shared" si="76"/>
        <v>13581.08</v>
      </c>
      <c r="AM817" s="7">
        <f t="shared" si="77"/>
        <v>0</v>
      </c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>
        <v>9831.98</v>
      </c>
      <c r="AY817" s="7">
        <v>3749.1</v>
      </c>
    </row>
    <row r="818" spans="1:51" ht="15.75">
      <c r="A818" s="6">
        <v>20297</v>
      </c>
      <c r="B818" s="6" t="s">
        <v>1431</v>
      </c>
      <c r="C818" s="6" t="str">
        <f t="shared" si="72"/>
        <v>Челябинский городской округ</v>
      </c>
      <c r="D818" s="6">
        <v>1130</v>
      </c>
      <c r="E818" s="6" t="s">
        <v>1278</v>
      </c>
      <c r="F818" s="7">
        <v>1242293.56</v>
      </c>
      <c r="G818" s="7">
        <f t="shared" si="73"/>
        <v>664233.85000000009</v>
      </c>
      <c r="H818" s="7">
        <v>258361.45</v>
      </c>
      <c r="I818" s="7">
        <v>195432.85</v>
      </c>
      <c r="J818" s="7">
        <v>210439.55</v>
      </c>
      <c r="K818" s="7"/>
      <c r="L818" s="7"/>
      <c r="M818" s="7"/>
      <c r="N818" s="7"/>
      <c r="O818" s="7"/>
      <c r="P818" s="7"/>
      <c r="Q818" s="7"/>
      <c r="R818" s="7">
        <v>550</v>
      </c>
      <c r="S818" s="7">
        <v>471059.82</v>
      </c>
      <c r="T818" s="7"/>
      <c r="U818" s="7"/>
      <c r="V818" s="7"/>
      <c r="W818" s="7"/>
      <c r="X818" s="7">
        <f t="shared" si="74"/>
        <v>82704.61</v>
      </c>
      <c r="Y818" s="7">
        <f t="shared" si="75"/>
        <v>67819.61</v>
      </c>
      <c r="Z818" s="7">
        <v>12174</v>
      </c>
      <c r="AA818" s="7">
        <v>15609</v>
      </c>
      <c r="AB818" s="7">
        <v>14288</v>
      </c>
      <c r="AC818" s="7"/>
      <c r="AD818" s="7"/>
      <c r="AE818" s="7">
        <v>25748.61</v>
      </c>
      <c r="AF818" s="7"/>
      <c r="AG818" s="7"/>
      <c r="AH818" s="7">
        <v>14885</v>
      </c>
      <c r="AI818" s="7"/>
      <c r="AJ818" s="7"/>
      <c r="AK818" s="7"/>
      <c r="AL818" s="7">
        <f t="shared" si="76"/>
        <v>24295.279999999999</v>
      </c>
      <c r="AM818" s="7">
        <f t="shared" si="77"/>
        <v>14214.6</v>
      </c>
      <c r="AN818" s="7">
        <v>5528.93</v>
      </c>
      <c r="AO818" s="7">
        <v>4182.26</v>
      </c>
      <c r="AP818" s="7">
        <v>4503.41</v>
      </c>
      <c r="AQ818" s="7"/>
      <c r="AR818" s="7"/>
      <c r="AS818" s="7"/>
      <c r="AT818" s="7"/>
      <c r="AU818" s="7"/>
      <c r="AV818" s="7">
        <v>10080.68</v>
      </c>
      <c r="AW818" s="7"/>
      <c r="AX818" s="7"/>
      <c r="AY818" s="7"/>
    </row>
    <row r="819" spans="1:51" ht="15.75">
      <c r="A819" s="6">
        <v>20333</v>
      </c>
      <c r="B819" s="6" t="s">
        <v>1431</v>
      </c>
      <c r="C819" s="6" t="str">
        <f t="shared" si="72"/>
        <v>Челябинский городской округ</v>
      </c>
      <c r="D819" s="6">
        <v>1131</v>
      </c>
      <c r="E819" s="6" t="s">
        <v>1279</v>
      </c>
      <c r="F819" s="7">
        <v>49029</v>
      </c>
      <c r="G819" s="7">
        <f t="shared" si="73"/>
        <v>0</v>
      </c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>
        <f t="shared" si="74"/>
        <v>49029</v>
      </c>
      <c r="Y819" s="7">
        <f t="shared" si="75"/>
        <v>49029</v>
      </c>
      <c r="Z819" s="7"/>
      <c r="AA819" s="7"/>
      <c r="AB819" s="7"/>
      <c r="AC819" s="7"/>
      <c r="AD819" s="7"/>
      <c r="AE819" s="7">
        <v>49029</v>
      </c>
      <c r="AF819" s="7"/>
      <c r="AG819" s="7"/>
      <c r="AH819" s="7"/>
      <c r="AI819" s="7"/>
      <c r="AJ819" s="7"/>
      <c r="AK819" s="7"/>
      <c r="AL819" s="7">
        <f t="shared" si="76"/>
        <v>0</v>
      </c>
      <c r="AM819" s="7">
        <f t="shared" si="77"/>
        <v>0</v>
      </c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</row>
    <row r="820" spans="1:51" ht="15.75">
      <c r="A820" s="6">
        <v>20334</v>
      </c>
      <c r="B820" s="6" t="s">
        <v>1431</v>
      </c>
      <c r="C820" s="6" t="str">
        <f t="shared" si="72"/>
        <v>Челябинский городской округ</v>
      </c>
      <c r="D820" s="6">
        <v>1132</v>
      </c>
      <c r="E820" s="6" t="s">
        <v>1280</v>
      </c>
      <c r="F820" s="7">
        <v>806653.53</v>
      </c>
      <c r="G820" s="7">
        <f t="shared" si="73"/>
        <v>0</v>
      </c>
      <c r="H820" s="7"/>
      <c r="I820" s="7"/>
      <c r="J820" s="7"/>
      <c r="K820" s="7"/>
      <c r="L820" s="7"/>
      <c r="M820" s="7"/>
      <c r="N820" s="7"/>
      <c r="O820" s="7"/>
      <c r="P820" s="7">
        <v>307.67962962963003</v>
      </c>
      <c r="Q820" s="7">
        <v>241088.72</v>
      </c>
      <c r="R820" s="7"/>
      <c r="S820" s="7"/>
      <c r="T820" s="7">
        <v>102.4</v>
      </c>
      <c r="U820" s="7">
        <v>76793.179999999993</v>
      </c>
      <c r="V820" s="7"/>
      <c r="W820" s="7">
        <v>454869.14</v>
      </c>
      <c r="X820" s="7">
        <f t="shared" si="74"/>
        <v>20673</v>
      </c>
      <c r="Y820" s="7">
        <f t="shared" si="75"/>
        <v>20673</v>
      </c>
      <c r="Z820" s="7"/>
      <c r="AA820" s="7"/>
      <c r="AB820" s="7"/>
      <c r="AC820" s="7"/>
      <c r="AD820" s="7"/>
      <c r="AE820" s="7">
        <v>20673</v>
      </c>
      <c r="AF820" s="7"/>
      <c r="AG820" s="7"/>
      <c r="AH820" s="7"/>
      <c r="AI820" s="7"/>
      <c r="AJ820" s="7"/>
      <c r="AK820" s="7"/>
      <c r="AL820" s="7">
        <f t="shared" si="76"/>
        <v>13229.49</v>
      </c>
      <c r="AM820" s="7">
        <f t="shared" si="77"/>
        <v>0</v>
      </c>
      <c r="AN820" s="7"/>
      <c r="AO820" s="7"/>
      <c r="AP820" s="7"/>
      <c r="AQ820" s="7"/>
      <c r="AR820" s="7"/>
      <c r="AS820" s="7"/>
      <c r="AT820" s="7"/>
      <c r="AU820" s="7">
        <v>4127.43</v>
      </c>
      <c r="AV820" s="7"/>
      <c r="AW820" s="7">
        <v>1314.7</v>
      </c>
      <c r="AX820" s="7"/>
      <c r="AY820" s="7">
        <v>7787.36</v>
      </c>
    </row>
    <row r="821" spans="1:51" ht="15.75">
      <c r="A821" s="6">
        <v>20346</v>
      </c>
      <c r="B821" s="6" t="s">
        <v>1431</v>
      </c>
      <c r="C821" s="6" t="str">
        <f t="shared" si="72"/>
        <v>Челябинский городской округ</v>
      </c>
      <c r="D821" s="6">
        <v>1133</v>
      </c>
      <c r="E821" s="6" t="s">
        <v>1281</v>
      </c>
      <c r="F821" s="7">
        <v>7179625.7000000002</v>
      </c>
      <c r="G821" s="7">
        <f t="shared" si="73"/>
        <v>5248470.12</v>
      </c>
      <c r="H821" s="7"/>
      <c r="I821" s="7"/>
      <c r="J821" s="7"/>
      <c r="K821" s="7">
        <v>5248470.12</v>
      </c>
      <c r="L821" s="7"/>
      <c r="M821" s="7"/>
      <c r="N821" s="7"/>
      <c r="O821" s="7"/>
      <c r="P821" s="7"/>
      <c r="Q821" s="7"/>
      <c r="R821" s="7">
        <v>5216.29</v>
      </c>
      <c r="S821" s="7">
        <v>1446773.01</v>
      </c>
      <c r="T821" s="7">
        <v>1602.6</v>
      </c>
      <c r="U821" s="7">
        <v>223315.09</v>
      </c>
      <c r="V821" s="7"/>
      <c r="W821" s="7"/>
      <c r="X821" s="7">
        <f t="shared" si="74"/>
        <v>142760.13</v>
      </c>
      <c r="Y821" s="7">
        <f t="shared" si="75"/>
        <v>77953</v>
      </c>
      <c r="Z821" s="7"/>
      <c r="AA821" s="7"/>
      <c r="AB821" s="7"/>
      <c r="AC821" s="7"/>
      <c r="AD821" s="7"/>
      <c r="AE821" s="7">
        <v>77953</v>
      </c>
      <c r="AF821" s="7">
        <v>64807.13</v>
      </c>
      <c r="AG821" s="7"/>
      <c r="AH821" s="7"/>
      <c r="AI821" s="7"/>
      <c r="AJ821" s="7"/>
      <c r="AK821" s="7"/>
      <c r="AL821" s="7">
        <f t="shared" si="76"/>
        <v>118307.35</v>
      </c>
      <c r="AM821" s="7">
        <f t="shared" si="77"/>
        <v>89748.84</v>
      </c>
      <c r="AN821" s="7"/>
      <c r="AO821" s="7"/>
      <c r="AP821" s="7"/>
      <c r="AQ821" s="7">
        <v>89748.84</v>
      </c>
      <c r="AR821" s="7"/>
      <c r="AS821" s="7"/>
      <c r="AT821" s="7"/>
      <c r="AU821" s="7"/>
      <c r="AV821" s="7">
        <v>24739.82</v>
      </c>
      <c r="AW821" s="7">
        <v>3818.69</v>
      </c>
      <c r="AX821" s="7"/>
      <c r="AY821" s="7"/>
    </row>
    <row r="822" spans="1:51" ht="15.75">
      <c r="A822" s="6">
        <v>20349</v>
      </c>
      <c r="B822" s="6" t="s">
        <v>1431</v>
      </c>
      <c r="C822" s="6" t="str">
        <f t="shared" si="72"/>
        <v>Челябинский городской округ</v>
      </c>
      <c r="D822" s="6">
        <v>1134</v>
      </c>
      <c r="E822" s="6" t="s">
        <v>1282</v>
      </c>
      <c r="F822" s="7">
        <v>19441</v>
      </c>
      <c r="G822" s="7">
        <f t="shared" si="73"/>
        <v>0</v>
      </c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>
        <f t="shared" si="74"/>
        <v>19441</v>
      </c>
      <c r="Y822" s="7">
        <f t="shared" si="75"/>
        <v>19441</v>
      </c>
      <c r="Z822" s="7"/>
      <c r="AA822" s="7"/>
      <c r="AB822" s="7"/>
      <c r="AC822" s="7"/>
      <c r="AD822" s="7"/>
      <c r="AE822" s="7">
        <v>19441</v>
      </c>
      <c r="AF822" s="7"/>
      <c r="AG822" s="7"/>
      <c r="AH822" s="7"/>
      <c r="AI822" s="7"/>
      <c r="AJ822" s="7"/>
      <c r="AK822" s="7"/>
      <c r="AL822" s="7">
        <f t="shared" si="76"/>
        <v>0</v>
      </c>
      <c r="AM822" s="7">
        <f t="shared" si="77"/>
        <v>0</v>
      </c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</row>
    <row r="823" spans="1:51" ht="15.75">
      <c r="A823" s="6">
        <v>20375</v>
      </c>
      <c r="B823" s="6" t="s">
        <v>1431</v>
      </c>
      <c r="C823" s="6" t="str">
        <f t="shared" si="72"/>
        <v>Челябинский городской округ</v>
      </c>
      <c r="D823" s="6">
        <v>1135</v>
      </c>
      <c r="E823" s="6" t="s">
        <v>1283</v>
      </c>
      <c r="F823" s="7">
        <v>87748.82</v>
      </c>
      <c r="G823" s="7">
        <f t="shared" si="73"/>
        <v>0</v>
      </c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>
        <f t="shared" si="74"/>
        <v>87748.82</v>
      </c>
      <c r="Y823" s="7">
        <f t="shared" si="75"/>
        <v>28020.82</v>
      </c>
      <c r="Z823" s="7"/>
      <c r="AA823" s="7"/>
      <c r="AB823" s="7"/>
      <c r="AC823" s="7"/>
      <c r="AD823" s="7"/>
      <c r="AE823" s="7">
        <v>28020.82</v>
      </c>
      <c r="AF823" s="7"/>
      <c r="AG823" s="7"/>
      <c r="AH823" s="7">
        <v>45860</v>
      </c>
      <c r="AI823" s="7">
        <v>13868</v>
      </c>
      <c r="AJ823" s="7"/>
      <c r="AK823" s="7"/>
      <c r="AL823" s="7">
        <f t="shared" si="76"/>
        <v>0</v>
      </c>
      <c r="AM823" s="7">
        <f t="shared" si="77"/>
        <v>0</v>
      </c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</row>
    <row r="824" spans="1:51" ht="15.75">
      <c r="A824" s="6">
        <v>20410</v>
      </c>
      <c r="B824" s="6" t="s">
        <v>1431</v>
      </c>
      <c r="C824" s="6" t="str">
        <f t="shared" si="72"/>
        <v>Челябинский городской округ</v>
      </c>
      <c r="D824" s="6">
        <v>1136</v>
      </c>
      <c r="E824" s="6" t="s">
        <v>1284</v>
      </c>
      <c r="F824" s="7">
        <v>1545270.62</v>
      </c>
      <c r="G824" s="7">
        <f t="shared" si="73"/>
        <v>0</v>
      </c>
      <c r="H824" s="7"/>
      <c r="I824" s="7"/>
      <c r="J824" s="7"/>
      <c r="K824" s="7"/>
      <c r="L824" s="7"/>
      <c r="M824" s="7"/>
      <c r="N824" s="7">
        <v>669.63619631901804</v>
      </c>
      <c r="O824" s="7">
        <v>1410422.31</v>
      </c>
      <c r="P824" s="7"/>
      <c r="Q824" s="7"/>
      <c r="R824" s="7"/>
      <c r="S824" s="7"/>
      <c r="T824" s="7"/>
      <c r="U824" s="7"/>
      <c r="V824" s="7"/>
      <c r="W824" s="7"/>
      <c r="X824" s="7">
        <f t="shared" si="74"/>
        <v>104665.27</v>
      </c>
      <c r="Y824" s="7">
        <f t="shared" si="75"/>
        <v>26086.27</v>
      </c>
      <c r="Z824" s="7"/>
      <c r="AA824" s="7"/>
      <c r="AB824" s="7"/>
      <c r="AC824" s="7"/>
      <c r="AD824" s="7"/>
      <c r="AE824" s="7">
        <v>26086.27</v>
      </c>
      <c r="AF824" s="7">
        <v>78579</v>
      </c>
      <c r="AG824" s="7"/>
      <c r="AH824" s="7"/>
      <c r="AI824" s="7"/>
      <c r="AJ824" s="7"/>
      <c r="AK824" s="7"/>
      <c r="AL824" s="7">
        <f t="shared" si="76"/>
        <v>30183.040000000001</v>
      </c>
      <c r="AM824" s="7">
        <f t="shared" si="77"/>
        <v>0</v>
      </c>
      <c r="AN824" s="7"/>
      <c r="AO824" s="7"/>
      <c r="AP824" s="7"/>
      <c r="AQ824" s="7"/>
      <c r="AR824" s="7"/>
      <c r="AS824" s="7"/>
      <c r="AT824" s="7">
        <v>30183.040000000001</v>
      </c>
      <c r="AU824" s="7"/>
      <c r="AV824" s="7"/>
      <c r="AW824" s="7"/>
      <c r="AX824" s="7"/>
      <c r="AY824" s="7"/>
    </row>
    <row r="825" spans="1:51" ht="15.75">
      <c r="A825" s="6">
        <v>20497</v>
      </c>
      <c r="B825" s="6" t="s">
        <v>1431</v>
      </c>
      <c r="C825" s="6" t="str">
        <f t="shared" si="72"/>
        <v>Челябинский городской округ</v>
      </c>
      <c r="D825" s="6">
        <v>1137</v>
      </c>
      <c r="E825" s="6" t="s">
        <v>1285</v>
      </c>
      <c r="F825" s="7">
        <v>2968910.8800000004</v>
      </c>
      <c r="G825" s="7">
        <f t="shared" si="73"/>
        <v>1138257.5</v>
      </c>
      <c r="H825" s="7"/>
      <c r="I825" s="7">
        <v>274886.90000000002</v>
      </c>
      <c r="J825" s="7">
        <v>263248.56</v>
      </c>
      <c r="K825" s="7"/>
      <c r="L825" s="7">
        <v>600122.04</v>
      </c>
      <c r="M825" s="7"/>
      <c r="N825" s="7"/>
      <c r="O825" s="7"/>
      <c r="P825" s="7"/>
      <c r="Q825" s="7"/>
      <c r="R825" s="7">
        <v>519.14311926605501</v>
      </c>
      <c r="S825" s="7">
        <v>1209335.7</v>
      </c>
      <c r="T825" s="7">
        <v>140.976404494382</v>
      </c>
      <c r="U825" s="7">
        <v>571347.68000000005</v>
      </c>
      <c r="V825" s="7"/>
      <c r="W825" s="7"/>
      <c r="X825" s="7">
        <f t="shared" si="74"/>
        <v>0</v>
      </c>
      <c r="Y825" s="7">
        <f t="shared" si="75"/>
        <v>0</v>
      </c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>
        <f t="shared" si="76"/>
        <v>49970</v>
      </c>
      <c r="AM825" s="7">
        <f t="shared" si="77"/>
        <v>19486</v>
      </c>
      <c r="AN825" s="7"/>
      <c r="AO825" s="7">
        <v>4706</v>
      </c>
      <c r="AP825" s="7">
        <v>4506</v>
      </c>
      <c r="AQ825" s="7"/>
      <c r="AR825" s="7">
        <v>10274</v>
      </c>
      <c r="AS825" s="7"/>
      <c r="AT825" s="7"/>
      <c r="AU825" s="7"/>
      <c r="AV825" s="7">
        <v>20703</v>
      </c>
      <c r="AW825" s="7">
        <v>9781</v>
      </c>
      <c r="AX825" s="7"/>
      <c r="AY825" s="7"/>
    </row>
    <row r="826" spans="1:51" ht="15.75">
      <c r="A826" s="6">
        <v>20716</v>
      </c>
      <c r="B826" s="6" t="s">
        <v>1431</v>
      </c>
      <c r="C826" s="6" t="str">
        <f t="shared" si="72"/>
        <v>Челябинский городской округ</v>
      </c>
      <c r="D826" s="6">
        <v>1138</v>
      </c>
      <c r="E826" s="6" t="s">
        <v>1286</v>
      </c>
      <c r="F826" s="7">
        <v>67142</v>
      </c>
      <c r="G826" s="7">
        <f t="shared" si="73"/>
        <v>0</v>
      </c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>
        <f t="shared" si="74"/>
        <v>67142</v>
      </c>
      <c r="Y826" s="7">
        <f t="shared" si="75"/>
        <v>67142</v>
      </c>
      <c r="Z826" s="7"/>
      <c r="AA826" s="7"/>
      <c r="AB826" s="7"/>
      <c r="AC826" s="7"/>
      <c r="AD826" s="7"/>
      <c r="AE826" s="7">
        <v>67142</v>
      </c>
      <c r="AF826" s="7"/>
      <c r="AG826" s="7"/>
      <c r="AH826" s="7"/>
      <c r="AI826" s="7"/>
      <c r="AJ826" s="7"/>
      <c r="AK826" s="7"/>
      <c r="AL826" s="7">
        <f t="shared" si="76"/>
        <v>0</v>
      </c>
      <c r="AM826" s="7">
        <f t="shared" si="77"/>
        <v>0</v>
      </c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</row>
    <row r="827" spans="1:51" ht="15.75">
      <c r="A827" s="6">
        <v>20758</v>
      </c>
      <c r="B827" s="6" t="s">
        <v>1431</v>
      </c>
      <c r="C827" s="6" t="str">
        <f t="shared" si="72"/>
        <v>Челябинский городской округ</v>
      </c>
      <c r="D827" s="6">
        <v>1139</v>
      </c>
      <c r="E827" s="6" t="s">
        <v>1287</v>
      </c>
      <c r="F827" s="7">
        <v>1433863.9800000002</v>
      </c>
      <c r="G827" s="7">
        <f t="shared" si="73"/>
        <v>0</v>
      </c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>
        <v>158</v>
      </c>
      <c r="U827" s="7">
        <v>475474.67</v>
      </c>
      <c r="V827" s="7"/>
      <c r="W827" s="7"/>
      <c r="X827" s="7">
        <f t="shared" si="74"/>
        <v>956783.20000000007</v>
      </c>
      <c r="Y827" s="7">
        <f t="shared" si="75"/>
        <v>0</v>
      </c>
      <c r="Z827" s="7"/>
      <c r="AA827" s="7"/>
      <c r="AB827" s="7"/>
      <c r="AC827" s="7"/>
      <c r="AD827" s="7"/>
      <c r="AE827" s="7"/>
      <c r="AF827" s="7">
        <v>378267.9</v>
      </c>
      <c r="AG827" s="7"/>
      <c r="AH827" s="7">
        <v>445827.17</v>
      </c>
      <c r="AI827" s="7">
        <v>132688.13</v>
      </c>
      <c r="AJ827" s="7"/>
      <c r="AK827" s="7"/>
      <c r="AL827" s="7">
        <f t="shared" si="76"/>
        <v>1606.11</v>
      </c>
      <c r="AM827" s="7">
        <f t="shared" si="77"/>
        <v>0</v>
      </c>
      <c r="AN827" s="7"/>
      <c r="AO827" s="7"/>
      <c r="AP827" s="7"/>
      <c r="AQ827" s="7"/>
      <c r="AR827" s="7"/>
      <c r="AS827" s="7"/>
      <c r="AT827" s="7"/>
      <c r="AU827" s="7"/>
      <c r="AV827" s="7"/>
      <c r="AW827" s="7">
        <v>1606.11</v>
      </c>
      <c r="AX827" s="7"/>
      <c r="AY827" s="7"/>
    </row>
    <row r="828" spans="1:51" ht="15.75">
      <c r="A828" s="6">
        <v>20764</v>
      </c>
      <c r="B828" s="6" t="s">
        <v>1431</v>
      </c>
      <c r="C828" s="6" t="str">
        <f t="shared" si="72"/>
        <v>Челябинский городской округ</v>
      </c>
      <c r="D828" s="6">
        <v>1140</v>
      </c>
      <c r="E828" s="6" t="s">
        <v>1288</v>
      </c>
      <c r="F828" s="7">
        <v>2923543.3200000003</v>
      </c>
      <c r="G828" s="7">
        <f t="shared" si="73"/>
        <v>0</v>
      </c>
      <c r="H828" s="7"/>
      <c r="I828" s="7"/>
      <c r="J828" s="7"/>
      <c r="K828" s="7"/>
      <c r="L828" s="7"/>
      <c r="M828" s="7"/>
      <c r="N828" s="7">
        <v>624.99386503067501</v>
      </c>
      <c r="O828" s="7">
        <v>1582405.36</v>
      </c>
      <c r="P828" s="7">
        <v>94.572222222222194</v>
      </c>
      <c r="Q828" s="7">
        <v>89616.28</v>
      </c>
      <c r="R828" s="7">
        <v>600.32244897959197</v>
      </c>
      <c r="S828" s="7">
        <v>741714.96</v>
      </c>
      <c r="T828" s="7">
        <v>35.243820224719101</v>
      </c>
      <c r="U828" s="7">
        <v>460599.72</v>
      </c>
      <c r="V828" s="7"/>
      <c r="W828" s="7"/>
      <c r="X828" s="7">
        <f t="shared" si="74"/>
        <v>0</v>
      </c>
      <c r="Y828" s="7">
        <f t="shared" si="75"/>
        <v>0</v>
      </c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>
        <f t="shared" si="76"/>
        <v>49207</v>
      </c>
      <c r="AM828" s="7">
        <f t="shared" si="77"/>
        <v>0</v>
      </c>
      <c r="AN828" s="7"/>
      <c r="AO828" s="7"/>
      <c r="AP828" s="7"/>
      <c r="AQ828" s="7"/>
      <c r="AR828" s="7"/>
      <c r="AS828" s="7"/>
      <c r="AT828" s="7">
        <v>27090</v>
      </c>
      <c r="AU828" s="7">
        <v>1534</v>
      </c>
      <c r="AV828" s="7">
        <v>12698</v>
      </c>
      <c r="AW828" s="7">
        <v>7885</v>
      </c>
      <c r="AX828" s="7"/>
      <c r="AY828" s="7"/>
    </row>
    <row r="829" spans="1:51" ht="15.75">
      <c r="A829" s="6">
        <v>20801</v>
      </c>
      <c r="B829" s="6" t="s">
        <v>1431</v>
      </c>
      <c r="C829" s="6" t="str">
        <f t="shared" si="72"/>
        <v>Челябинский городской округ</v>
      </c>
      <c r="D829" s="6">
        <v>1141</v>
      </c>
      <c r="E829" s="6" t="s">
        <v>1289</v>
      </c>
      <c r="F829" s="7">
        <v>3045775.69</v>
      </c>
      <c r="G829" s="7">
        <f t="shared" si="73"/>
        <v>2244340.2799999998</v>
      </c>
      <c r="H829" s="7">
        <v>1187469.47</v>
      </c>
      <c r="I829" s="7">
        <v>823396.33</v>
      </c>
      <c r="J829" s="7">
        <v>233474.48</v>
      </c>
      <c r="K829" s="7"/>
      <c r="L829" s="7"/>
      <c r="M829" s="7"/>
      <c r="N829" s="7"/>
      <c r="O829" s="7"/>
      <c r="P829" s="7">
        <v>676.45</v>
      </c>
      <c r="Q829" s="7">
        <v>164833.07</v>
      </c>
      <c r="R829" s="7"/>
      <c r="S829" s="7"/>
      <c r="T829" s="7"/>
      <c r="U829" s="7"/>
      <c r="V829" s="7"/>
      <c r="W829" s="7">
        <v>535233</v>
      </c>
      <c r="X829" s="7">
        <f t="shared" si="74"/>
        <v>51020</v>
      </c>
      <c r="Y829" s="7">
        <f t="shared" si="75"/>
        <v>51020</v>
      </c>
      <c r="Z829" s="7"/>
      <c r="AA829" s="7"/>
      <c r="AB829" s="7"/>
      <c r="AC829" s="7"/>
      <c r="AD829" s="7"/>
      <c r="AE829" s="7">
        <v>51020</v>
      </c>
      <c r="AF829" s="7"/>
      <c r="AG829" s="7"/>
      <c r="AH829" s="7"/>
      <c r="AI829" s="7"/>
      <c r="AJ829" s="7"/>
      <c r="AK829" s="7"/>
      <c r="AL829" s="7">
        <f t="shared" si="76"/>
        <v>50349.34</v>
      </c>
      <c r="AM829" s="7">
        <f t="shared" si="77"/>
        <v>38378.22</v>
      </c>
      <c r="AN829" s="7">
        <v>20305.73</v>
      </c>
      <c r="AO829" s="7">
        <v>14080.08</v>
      </c>
      <c r="AP829" s="7">
        <v>3992.41</v>
      </c>
      <c r="AQ829" s="7"/>
      <c r="AR829" s="7"/>
      <c r="AS829" s="7"/>
      <c r="AT829" s="7"/>
      <c r="AU829" s="7">
        <v>2818.64</v>
      </c>
      <c r="AV829" s="7"/>
      <c r="AW829" s="7"/>
      <c r="AX829" s="7"/>
      <c r="AY829" s="7">
        <v>9152.48</v>
      </c>
    </row>
    <row r="830" spans="1:51" ht="15.75">
      <c r="A830" s="6">
        <v>20808</v>
      </c>
      <c r="B830" s="6" t="s">
        <v>1431</v>
      </c>
      <c r="C830" s="6" t="str">
        <f t="shared" si="72"/>
        <v>Челябинский городской округ</v>
      </c>
      <c r="D830" s="6">
        <v>1142</v>
      </c>
      <c r="E830" s="6" t="s">
        <v>1290</v>
      </c>
      <c r="F830" s="7">
        <v>33060.019999999997</v>
      </c>
      <c r="G830" s="7">
        <f t="shared" si="73"/>
        <v>0</v>
      </c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>
        <f t="shared" si="74"/>
        <v>33060.019999999997</v>
      </c>
      <c r="Y830" s="7">
        <f t="shared" si="75"/>
        <v>33060.019999999997</v>
      </c>
      <c r="Z830" s="7"/>
      <c r="AA830" s="7"/>
      <c r="AB830" s="7"/>
      <c r="AC830" s="7"/>
      <c r="AD830" s="7"/>
      <c r="AE830" s="7">
        <v>33060.019999999997</v>
      </c>
      <c r="AF830" s="7"/>
      <c r="AG830" s="7"/>
      <c r="AH830" s="7"/>
      <c r="AI830" s="7"/>
      <c r="AJ830" s="7"/>
      <c r="AK830" s="7"/>
      <c r="AL830" s="7">
        <f t="shared" si="76"/>
        <v>0</v>
      </c>
      <c r="AM830" s="7">
        <f t="shared" si="77"/>
        <v>0</v>
      </c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</row>
    <row r="831" spans="1:51" ht="15.75">
      <c r="A831" s="6">
        <v>20820</v>
      </c>
      <c r="B831" s="6" t="s">
        <v>1431</v>
      </c>
      <c r="C831" s="6" t="str">
        <f t="shared" si="72"/>
        <v>Челябинский городской округ</v>
      </c>
      <c r="D831" s="6">
        <v>1143</v>
      </c>
      <c r="E831" s="6" t="s">
        <v>1291</v>
      </c>
      <c r="F831" s="7">
        <v>24562</v>
      </c>
      <c r="G831" s="7">
        <f t="shared" si="73"/>
        <v>0</v>
      </c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>
        <f t="shared" si="74"/>
        <v>24562</v>
      </c>
      <c r="Y831" s="7">
        <f t="shared" si="75"/>
        <v>24562</v>
      </c>
      <c r="Z831" s="7"/>
      <c r="AA831" s="7"/>
      <c r="AB831" s="7"/>
      <c r="AC831" s="7"/>
      <c r="AD831" s="7"/>
      <c r="AE831" s="7">
        <v>24562</v>
      </c>
      <c r="AF831" s="7"/>
      <c r="AG831" s="7"/>
      <c r="AH831" s="7"/>
      <c r="AI831" s="7"/>
      <c r="AJ831" s="7"/>
      <c r="AK831" s="7"/>
      <c r="AL831" s="7">
        <f t="shared" si="76"/>
        <v>0</v>
      </c>
      <c r="AM831" s="7">
        <f t="shared" si="77"/>
        <v>0</v>
      </c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</row>
    <row r="832" spans="1:51" ht="15.75">
      <c r="A832" s="6">
        <v>20823</v>
      </c>
      <c r="B832" s="6" t="s">
        <v>1431</v>
      </c>
      <c r="C832" s="6" t="str">
        <f t="shared" si="72"/>
        <v>Челябинский городской округ</v>
      </c>
      <c r="D832" s="6">
        <v>1144</v>
      </c>
      <c r="E832" s="6" t="s">
        <v>1292</v>
      </c>
      <c r="F832" s="7">
        <v>1313883.2699999998</v>
      </c>
      <c r="G832" s="7">
        <f t="shared" si="73"/>
        <v>0</v>
      </c>
      <c r="H832" s="7"/>
      <c r="I832" s="7"/>
      <c r="J832" s="7"/>
      <c r="K832" s="7"/>
      <c r="L832" s="7"/>
      <c r="M832" s="7"/>
      <c r="N832" s="7">
        <v>455</v>
      </c>
      <c r="O832" s="7">
        <v>1219403.95</v>
      </c>
      <c r="P832" s="7"/>
      <c r="Q832" s="7"/>
      <c r="R832" s="7"/>
      <c r="S832" s="7"/>
      <c r="T832" s="7"/>
      <c r="U832" s="7"/>
      <c r="V832" s="7"/>
      <c r="W832" s="7"/>
      <c r="X832" s="7">
        <f t="shared" si="74"/>
        <v>84947.66</v>
      </c>
      <c r="Y832" s="7">
        <f t="shared" si="75"/>
        <v>20389</v>
      </c>
      <c r="Z832" s="7"/>
      <c r="AA832" s="7"/>
      <c r="AB832" s="7"/>
      <c r="AC832" s="7"/>
      <c r="AD832" s="7"/>
      <c r="AE832" s="7">
        <v>20389</v>
      </c>
      <c r="AF832" s="7">
        <v>64558.66</v>
      </c>
      <c r="AG832" s="7"/>
      <c r="AH832" s="7"/>
      <c r="AI832" s="7"/>
      <c r="AJ832" s="7"/>
      <c r="AK832" s="7"/>
      <c r="AL832" s="7">
        <f t="shared" si="76"/>
        <v>9531.66</v>
      </c>
      <c r="AM832" s="7">
        <f t="shared" si="77"/>
        <v>0</v>
      </c>
      <c r="AN832" s="7"/>
      <c r="AO832" s="7"/>
      <c r="AP832" s="7"/>
      <c r="AQ832" s="7"/>
      <c r="AR832" s="7"/>
      <c r="AS832" s="7"/>
      <c r="AT832" s="7">
        <v>9531.66</v>
      </c>
      <c r="AU832" s="7"/>
      <c r="AV832" s="7"/>
      <c r="AW832" s="7"/>
      <c r="AX832" s="7"/>
      <c r="AY832" s="7"/>
    </row>
    <row r="833" spans="1:51" ht="15.75">
      <c r="A833" s="6">
        <v>20898</v>
      </c>
      <c r="B833" s="6" t="s">
        <v>1431</v>
      </c>
      <c r="C833" s="6" t="str">
        <f t="shared" si="72"/>
        <v>Челябинский городской округ</v>
      </c>
      <c r="D833" s="6">
        <v>1145</v>
      </c>
      <c r="E833" s="6" t="s">
        <v>1293</v>
      </c>
      <c r="F833" s="7">
        <v>1776628.13</v>
      </c>
      <c r="G833" s="7">
        <f t="shared" si="73"/>
        <v>1037609.88</v>
      </c>
      <c r="H833" s="7">
        <v>1037609.88</v>
      </c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>
        <v>598243</v>
      </c>
      <c r="W833" s="7"/>
      <c r="X833" s="7">
        <f t="shared" si="74"/>
        <v>105768</v>
      </c>
      <c r="Y833" s="7">
        <f t="shared" si="75"/>
        <v>76291</v>
      </c>
      <c r="Z833" s="7">
        <v>51635</v>
      </c>
      <c r="AA833" s="7"/>
      <c r="AB833" s="7"/>
      <c r="AC833" s="7"/>
      <c r="AD833" s="7"/>
      <c r="AE833" s="7">
        <v>24656</v>
      </c>
      <c r="AF833" s="7"/>
      <c r="AG833" s="7"/>
      <c r="AH833" s="7"/>
      <c r="AI833" s="7"/>
      <c r="AJ833" s="7">
        <v>29477</v>
      </c>
      <c r="AK833" s="7"/>
      <c r="AL833" s="7">
        <f t="shared" si="76"/>
        <v>35007.25</v>
      </c>
      <c r="AM833" s="7">
        <f t="shared" si="77"/>
        <v>22204.85</v>
      </c>
      <c r="AN833" s="7">
        <v>22204.85</v>
      </c>
      <c r="AO833" s="7"/>
      <c r="AP833" s="7"/>
      <c r="AQ833" s="7"/>
      <c r="AR833" s="7"/>
      <c r="AS833" s="7"/>
      <c r="AT833" s="7"/>
      <c r="AU833" s="7"/>
      <c r="AV833" s="7"/>
      <c r="AW833" s="7"/>
      <c r="AX833" s="7">
        <v>12802.4</v>
      </c>
      <c r="AY833" s="7"/>
    </row>
    <row r="834" spans="1:51" ht="15.75">
      <c r="A834" s="6">
        <v>20912</v>
      </c>
      <c r="B834" s="6" t="s">
        <v>1431</v>
      </c>
      <c r="C834" s="6" t="str">
        <f t="shared" si="72"/>
        <v>Челябинский городской округ</v>
      </c>
      <c r="D834" s="6">
        <v>1146</v>
      </c>
      <c r="E834" s="6" t="s">
        <v>1294</v>
      </c>
      <c r="F834" s="7">
        <v>3125185.6599999997</v>
      </c>
      <c r="G834" s="7">
        <f t="shared" si="73"/>
        <v>0</v>
      </c>
      <c r="H834" s="7"/>
      <c r="I834" s="7"/>
      <c r="J834" s="7"/>
      <c r="K834" s="7"/>
      <c r="L834" s="7"/>
      <c r="M834" s="7"/>
      <c r="N834" s="7">
        <v>1742</v>
      </c>
      <c r="O834" s="7">
        <v>3084813.9</v>
      </c>
      <c r="P834" s="7"/>
      <c r="Q834" s="7"/>
      <c r="R834" s="7"/>
      <c r="S834" s="7"/>
      <c r="T834" s="7"/>
      <c r="U834" s="7"/>
      <c r="V834" s="7"/>
      <c r="W834" s="7"/>
      <c r="X834" s="7">
        <f t="shared" si="74"/>
        <v>0</v>
      </c>
      <c r="Y834" s="7">
        <f t="shared" si="75"/>
        <v>0</v>
      </c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>
        <f t="shared" si="76"/>
        <v>40371.760000000002</v>
      </c>
      <c r="AM834" s="7">
        <f t="shared" si="77"/>
        <v>0</v>
      </c>
      <c r="AN834" s="7"/>
      <c r="AO834" s="7"/>
      <c r="AP834" s="7"/>
      <c r="AQ834" s="7"/>
      <c r="AR834" s="7"/>
      <c r="AS834" s="7"/>
      <c r="AT834" s="7">
        <v>40371.760000000002</v>
      </c>
      <c r="AU834" s="7"/>
      <c r="AV834" s="7"/>
      <c r="AW834" s="7"/>
      <c r="AX834" s="7"/>
      <c r="AY834" s="7"/>
    </row>
    <row r="835" spans="1:51" ht="15.75">
      <c r="A835" s="6">
        <v>21020</v>
      </c>
      <c r="B835" s="6" t="s">
        <v>1431</v>
      </c>
      <c r="C835" s="6" t="str">
        <f t="shared" si="72"/>
        <v>Челябинский городской округ</v>
      </c>
      <c r="D835" s="6">
        <v>1147</v>
      </c>
      <c r="E835" s="6" t="s">
        <v>1295</v>
      </c>
      <c r="F835" s="7">
        <v>1703680.5399999998</v>
      </c>
      <c r="G835" s="7">
        <f t="shared" si="73"/>
        <v>805767.21</v>
      </c>
      <c r="H835" s="7">
        <v>805767.21</v>
      </c>
      <c r="I835" s="7"/>
      <c r="J835" s="7"/>
      <c r="K835" s="7"/>
      <c r="L835" s="7"/>
      <c r="M835" s="7"/>
      <c r="N835" s="7"/>
      <c r="O835" s="7"/>
      <c r="P835" s="7">
        <v>1138.9685185185201</v>
      </c>
      <c r="Q835" s="7">
        <v>84925</v>
      </c>
      <c r="R835" s="7"/>
      <c r="S835" s="7"/>
      <c r="T835" s="7"/>
      <c r="U835" s="7"/>
      <c r="V835" s="7"/>
      <c r="W835" s="7">
        <v>489324.96</v>
      </c>
      <c r="X835" s="7">
        <f t="shared" si="74"/>
        <v>294131</v>
      </c>
      <c r="Y835" s="7">
        <f t="shared" si="75"/>
        <v>122154</v>
      </c>
      <c r="Z835" s="7">
        <v>40846</v>
      </c>
      <c r="AA835" s="7"/>
      <c r="AB835" s="7"/>
      <c r="AC835" s="7"/>
      <c r="AD835" s="7">
        <v>38254</v>
      </c>
      <c r="AE835" s="7">
        <v>43054</v>
      </c>
      <c r="AF835" s="7"/>
      <c r="AG835" s="7">
        <v>4343</v>
      </c>
      <c r="AH835" s="7">
        <v>115055</v>
      </c>
      <c r="AI835" s="7">
        <v>22143</v>
      </c>
      <c r="AJ835" s="7"/>
      <c r="AK835" s="7">
        <v>30436</v>
      </c>
      <c r="AL835" s="7">
        <f t="shared" si="76"/>
        <v>29532.37</v>
      </c>
      <c r="AM835" s="7">
        <f t="shared" si="77"/>
        <v>17243.419999999998</v>
      </c>
      <c r="AN835" s="7">
        <v>17243.419999999998</v>
      </c>
      <c r="AO835" s="7"/>
      <c r="AP835" s="7"/>
      <c r="AQ835" s="7"/>
      <c r="AR835" s="7"/>
      <c r="AS835" s="7"/>
      <c r="AT835" s="7"/>
      <c r="AU835" s="7">
        <v>1817.4</v>
      </c>
      <c r="AV835" s="7"/>
      <c r="AW835" s="7"/>
      <c r="AX835" s="7"/>
      <c r="AY835" s="7">
        <v>10471.549999999999</v>
      </c>
    </row>
    <row r="836" spans="1:51" ht="15.75">
      <c r="A836" s="6">
        <v>21126</v>
      </c>
      <c r="B836" s="6" t="s">
        <v>1431</v>
      </c>
      <c r="C836" s="6" t="str">
        <f t="shared" si="72"/>
        <v>Челябинский городской округ</v>
      </c>
      <c r="D836" s="6">
        <v>1148</v>
      </c>
      <c r="E836" s="6" t="s">
        <v>1296</v>
      </c>
      <c r="F836" s="7">
        <v>420319.26</v>
      </c>
      <c r="G836" s="7">
        <f t="shared" si="73"/>
        <v>0</v>
      </c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>
        <v>413244.26</v>
      </c>
      <c r="W836" s="7"/>
      <c r="X836" s="7">
        <f t="shared" si="74"/>
        <v>0</v>
      </c>
      <c r="Y836" s="7">
        <f t="shared" si="75"/>
        <v>0</v>
      </c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>
        <f t="shared" si="76"/>
        <v>7075</v>
      </c>
      <c r="AM836" s="7">
        <f t="shared" si="77"/>
        <v>0</v>
      </c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>
        <v>7075</v>
      </c>
      <c r="AY836" s="7"/>
    </row>
    <row r="837" spans="1:51" ht="15.75">
      <c r="A837" s="6">
        <v>21133</v>
      </c>
      <c r="B837" s="6" t="s">
        <v>1431</v>
      </c>
      <c r="C837" s="6" t="str">
        <f t="shared" si="72"/>
        <v>Челябинский городской округ</v>
      </c>
      <c r="D837" s="6">
        <v>1149</v>
      </c>
      <c r="E837" s="6" t="s">
        <v>1297</v>
      </c>
      <c r="F837" s="7">
        <v>144533.04000000004</v>
      </c>
      <c r="G837" s="7">
        <f t="shared" si="73"/>
        <v>0</v>
      </c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>
        <f t="shared" si="74"/>
        <v>144533.04000000004</v>
      </c>
      <c r="Y837" s="7">
        <f t="shared" si="75"/>
        <v>63480.3</v>
      </c>
      <c r="Z837" s="7">
        <v>20759.88</v>
      </c>
      <c r="AA837" s="7"/>
      <c r="AB837" s="7"/>
      <c r="AC837" s="7">
        <v>23584.42</v>
      </c>
      <c r="AD837" s="7">
        <v>19136</v>
      </c>
      <c r="AE837" s="7"/>
      <c r="AF837" s="7">
        <v>26697.21</v>
      </c>
      <c r="AG837" s="7"/>
      <c r="AH837" s="7">
        <v>21804.83</v>
      </c>
      <c r="AI837" s="7">
        <v>23180.81</v>
      </c>
      <c r="AJ837" s="7"/>
      <c r="AK837" s="7">
        <v>9369.89</v>
      </c>
      <c r="AL837" s="7">
        <f t="shared" si="76"/>
        <v>0</v>
      </c>
      <c r="AM837" s="7">
        <f t="shared" si="77"/>
        <v>0</v>
      </c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</row>
    <row r="838" spans="1:51" ht="15.75">
      <c r="A838" s="6">
        <v>21261</v>
      </c>
      <c r="B838" s="6" t="s">
        <v>1431</v>
      </c>
      <c r="C838" s="6" t="str">
        <f t="shared" si="72"/>
        <v>Челябинский городской округ</v>
      </c>
      <c r="D838" s="6">
        <v>1150</v>
      </c>
      <c r="E838" s="6" t="s">
        <v>1298</v>
      </c>
      <c r="F838" s="7">
        <v>34377</v>
      </c>
      <c r="G838" s="7">
        <f t="shared" si="73"/>
        <v>0</v>
      </c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>
        <f t="shared" si="74"/>
        <v>34377</v>
      </c>
      <c r="Y838" s="7">
        <f t="shared" si="75"/>
        <v>34377</v>
      </c>
      <c r="Z838" s="7"/>
      <c r="AA838" s="7"/>
      <c r="AB838" s="7"/>
      <c r="AC838" s="7"/>
      <c r="AD838" s="7"/>
      <c r="AE838" s="7">
        <v>34377</v>
      </c>
      <c r="AF838" s="7"/>
      <c r="AG838" s="7"/>
      <c r="AH838" s="7"/>
      <c r="AI838" s="7"/>
      <c r="AJ838" s="7"/>
      <c r="AK838" s="7"/>
      <c r="AL838" s="7">
        <f t="shared" si="76"/>
        <v>0</v>
      </c>
      <c r="AM838" s="7">
        <f t="shared" si="77"/>
        <v>0</v>
      </c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</row>
    <row r="839" spans="1:51" ht="15.75">
      <c r="A839" s="6">
        <v>21262</v>
      </c>
      <c r="B839" s="6" t="s">
        <v>1431</v>
      </c>
      <c r="C839" s="6" t="str">
        <f t="shared" si="72"/>
        <v>Челябинский городской округ</v>
      </c>
      <c r="D839" s="6">
        <v>1151</v>
      </c>
      <c r="E839" s="6" t="s">
        <v>1299</v>
      </c>
      <c r="F839" s="7">
        <v>1616323.69</v>
      </c>
      <c r="G839" s="7">
        <f t="shared" si="73"/>
        <v>0</v>
      </c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>
        <f t="shared" si="74"/>
        <v>1616323.69</v>
      </c>
      <c r="Y839" s="7">
        <f t="shared" si="75"/>
        <v>0</v>
      </c>
      <c r="Z839" s="7"/>
      <c r="AA839" s="7"/>
      <c r="AB839" s="7"/>
      <c r="AC839" s="7"/>
      <c r="AD839" s="7"/>
      <c r="AE839" s="7"/>
      <c r="AF839" s="7">
        <v>451184.84</v>
      </c>
      <c r="AG839" s="7"/>
      <c r="AH839" s="7">
        <v>936844.12</v>
      </c>
      <c r="AI839" s="7">
        <v>228294.73</v>
      </c>
      <c r="AJ839" s="7"/>
      <c r="AK839" s="7"/>
      <c r="AL839" s="7">
        <f t="shared" si="76"/>
        <v>0</v>
      </c>
      <c r="AM839" s="7">
        <f t="shared" si="77"/>
        <v>0</v>
      </c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</row>
    <row r="840" spans="1:51" ht="15.75">
      <c r="A840" s="6">
        <v>21290</v>
      </c>
      <c r="B840" s="6" t="s">
        <v>1431</v>
      </c>
      <c r="C840" s="6" t="str">
        <f t="shared" si="72"/>
        <v>Челябинский городской округ</v>
      </c>
      <c r="D840" s="6">
        <v>1152</v>
      </c>
      <c r="E840" s="6" t="s">
        <v>1300</v>
      </c>
      <c r="F840" s="7">
        <v>899401.62999999989</v>
      </c>
      <c r="G840" s="7">
        <f t="shared" si="73"/>
        <v>0</v>
      </c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>
        <v>454460.48</v>
      </c>
      <c r="W840" s="7">
        <v>400935.67999999999</v>
      </c>
      <c r="X840" s="7">
        <f t="shared" si="74"/>
        <v>25700</v>
      </c>
      <c r="Y840" s="7">
        <f t="shared" si="75"/>
        <v>25700</v>
      </c>
      <c r="Z840" s="7"/>
      <c r="AA840" s="7"/>
      <c r="AB840" s="7"/>
      <c r="AC840" s="7"/>
      <c r="AD840" s="7"/>
      <c r="AE840" s="7">
        <v>25700</v>
      </c>
      <c r="AF840" s="7"/>
      <c r="AG840" s="7"/>
      <c r="AH840" s="7"/>
      <c r="AI840" s="7"/>
      <c r="AJ840" s="7"/>
      <c r="AK840" s="7"/>
      <c r="AL840" s="7">
        <f t="shared" si="76"/>
        <v>18305.47</v>
      </c>
      <c r="AM840" s="7">
        <f t="shared" si="77"/>
        <v>0</v>
      </c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>
        <v>9725.4500000000007</v>
      </c>
      <c r="AY840" s="7">
        <v>8580.02</v>
      </c>
    </row>
    <row r="841" spans="1:51" ht="15.75">
      <c r="A841" s="6">
        <v>21653</v>
      </c>
      <c r="B841" s="6" t="s">
        <v>1431</v>
      </c>
      <c r="C841" s="6" t="str">
        <f t="shared" ref="C841:C904" si="78">IF(LEN(D841)&gt;4,D841,C840)</f>
        <v>Челябинский городской округ</v>
      </c>
      <c r="D841" s="6">
        <v>1153</v>
      </c>
      <c r="E841" s="6" t="s">
        <v>1301</v>
      </c>
      <c r="F841" s="7">
        <v>46847</v>
      </c>
      <c r="G841" s="7">
        <f t="shared" ref="G841:G904" si="79">H841+I841+J841+K841+L841+M841</f>
        <v>0</v>
      </c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>
        <f t="shared" ref="X841:X904" si="80">Y841+AF841+AG841+AH841+AI841+AJ841+AK841</f>
        <v>46847</v>
      </c>
      <c r="Y841" s="7">
        <f t="shared" ref="Y841:Y904" si="81">Z841+AA841+AB841+AC841+AD841+AE841</f>
        <v>46847</v>
      </c>
      <c r="Z841" s="7"/>
      <c r="AA841" s="7"/>
      <c r="AB841" s="7"/>
      <c r="AC841" s="7"/>
      <c r="AD841" s="7"/>
      <c r="AE841" s="7">
        <v>46847</v>
      </c>
      <c r="AF841" s="7"/>
      <c r="AG841" s="7"/>
      <c r="AH841" s="7"/>
      <c r="AI841" s="7"/>
      <c r="AJ841" s="7"/>
      <c r="AK841" s="7"/>
      <c r="AL841" s="7">
        <f t="shared" ref="AL841:AL904" si="82">AM841+AT841+AU841+AV841+AW841+AX841+AY841</f>
        <v>0</v>
      </c>
      <c r="AM841" s="7">
        <f t="shared" ref="AM841:AM904" si="83">AN841+AO841+AP841+AQ841+AR841+AS841</f>
        <v>0</v>
      </c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</row>
    <row r="842" spans="1:51" ht="15.75">
      <c r="A842" s="6">
        <v>21727</v>
      </c>
      <c r="B842" s="6" t="s">
        <v>1431</v>
      </c>
      <c r="C842" s="6" t="str">
        <f t="shared" si="78"/>
        <v>Челябинский городской округ</v>
      </c>
      <c r="D842" s="6">
        <v>1154</v>
      </c>
      <c r="E842" s="6" t="s">
        <v>1302</v>
      </c>
      <c r="F842" s="7">
        <v>4501651.7700000005</v>
      </c>
      <c r="G842" s="7">
        <f t="shared" si="79"/>
        <v>4364439.76</v>
      </c>
      <c r="H842" s="7"/>
      <c r="I842" s="7">
        <v>940907.63</v>
      </c>
      <c r="J842" s="7">
        <v>367770</v>
      </c>
      <c r="K842" s="7">
        <v>2297831</v>
      </c>
      <c r="L842" s="7">
        <v>757931.13</v>
      </c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>
        <f t="shared" si="80"/>
        <v>43813</v>
      </c>
      <c r="Y842" s="7">
        <f t="shared" si="81"/>
        <v>43813</v>
      </c>
      <c r="Z842" s="7"/>
      <c r="AA842" s="7"/>
      <c r="AB842" s="7"/>
      <c r="AC842" s="7"/>
      <c r="AD842" s="7"/>
      <c r="AE842" s="7">
        <v>43813</v>
      </c>
      <c r="AF842" s="7"/>
      <c r="AG842" s="7"/>
      <c r="AH842" s="7"/>
      <c r="AI842" s="7"/>
      <c r="AJ842" s="7"/>
      <c r="AK842" s="7"/>
      <c r="AL842" s="7">
        <f t="shared" si="82"/>
        <v>93399.01</v>
      </c>
      <c r="AM842" s="7">
        <f t="shared" si="83"/>
        <v>93399.01</v>
      </c>
      <c r="AN842" s="7"/>
      <c r="AO842" s="7">
        <v>20135.419999999998</v>
      </c>
      <c r="AP842" s="7">
        <v>7870.28</v>
      </c>
      <c r="AQ842" s="7">
        <v>49173.58</v>
      </c>
      <c r="AR842" s="7">
        <v>16219.73</v>
      </c>
      <c r="AS842" s="7"/>
      <c r="AT842" s="7"/>
      <c r="AU842" s="7"/>
      <c r="AV842" s="7"/>
      <c r="AW842" s="7"/>
      <c r="AX842" s="7"/>
      <c r="AY842" s="7"/>
    </row>
    <row r="843" spans="1:51" ht="15.75">
      <c r="A843" s="6">
        <v>21861</v>
      </c>
      <c r="B843" s="6" t="s">
        <v>1431</v>
      </c>
      <c r="C843" s="6" t="str">
        <f t="shared" si="78"/>
        <v>Челябинский городской округ</v>
      </c>
      <c r="D843" s="6">
        <v>1155</v>
      </c>
      <c r="E843" s="6" t="s">
        <v>1303</v>
      </c>
      <c r="F843" s="7">
        <v>1177124.96</v>
      </c>
      <c r="G843" s="7">
        <f t="shared" si="79"/>
        <v>826521.56</v>
      </c>
      <c r="H843" s="7"/>
      <c r="I843" s="7">
        <v>484260.2</v>
      </c>
      <c r="J843" s="7">
        <v>342261.36</v>
      </c>
      <c r="K843" s="7"/>
      <c r="L843" s="7"/>
      <c r="M843" s="7"/>
      <c r="N843" s="7"/>
      <c r="O843" s="7"/>
      <c r="P843" s="7">
        <v>173.87037037037001</v>
      </c>
      <c r="Q843" s="7">
        <v>330789.40000000002</v>
      </c>
      <c r="R843" s="7"/>
      <c r="S843" s="7"/>
      <c r="T843" s="7"/>
      <c r="U843" s="7"/>
      <c r="V843" s="7"/>
      <c r="W843" s="7"/>
      <c r="X843" s="7">
        <f t="shared" si="80"/>
        <v>0</v>
      </c>
      <c r="Y843" s="7">
        <f t="shared" si="81"/>
        <v>0</v>
      </c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>
        <f t="shared" si="82"/>
        <v>19814</v>
      </c>
      <c r="AM843" s="7">
        <f t="shared" si="83"/>
        <v>14151</v>
      </c>
      <c r="AN843" s="7"/>
      <c r="AO843" s="7">
        <v>8291</v>
      </c>
      <c r="AP843" s="7">
        <v>5860</v>
      </c>
      <c r="AQ843" s="7"/>
      <c r="AR843" s="7"/>
      <c r="AS843" s="7"/>
      <c r="AT843" s="7"/>
      <c r="AU843" s="7">
        <v>5663</v>
      </c>
      <c r="AV843" s="7"/>
      <c r="AW843" s="7"/>
      <c r="AX843" s="7"/>
      <c r="AY843" s="7"/>
    </row>
    <row r="844" spans="1:51" ht="15.75">
      <c r="A844" s="6">
        <v>21910</v>
      </c>
      <c r="B844" s="6" t="s">
        <v>1431</v>
      </c>
      <c r="C844" s="6" t="str">
        <f t="shared" si="78"/>
        <v>Челябинский городской округ</v>
      </c>
      <c r="D844" s="6">
        <v>1156</v>
      </c>
      <c r="E844" s="6" t="s">
        <v>1304</v>
      </c>
      <c r="F844" s="7">
        <v>1478272.9799999997</v>
      </c>
      <c r="G844" s="7">
        <f t="shared" si="79"/>
        <v>0</v>
      </c>
      <c r="H844" s="7"/>
      <c r="I844" s="7"/>
      <c r="J844" s="7"/>
      <c r="K844" s="7"/>
      <c r="L844" s="7"/>
      <c r="M844" s="7"/>
      <c r="N844" s="7">
        <v>669.63619631901804</v>
      </c>
      <c r="O844" s="7">
        <v>1345195.17</v>
      </c>
      <c r="P844" s="7"/>
      <c r="Q844" s="7"/>
      <c r="R844" s="7"/>
      <c r="S844" s="7"/>
      <c r="T844" s="7"/>
      <c r="U844" s="7"/>
      <c r="V844" s="7"/>
      <c r="W844" s="7"/>
      <c r="X844" s="7">
        <f t="shared" si="80"/>
        <v>104290.63</v>
      </c>
      <c r="Y844" s="7">
        <f t="shared" si="81"/>
        <v>26212.63</v>
      </c>
      <c r="Z844" s="7"/>
      <c r="AA844" s="7"/>
      <c r="AB844" s="7"/>
      <c r="AC844" s="7"/>
      <c r="AD844" s="7"/>
      <c r="AE844" s="7">
        <v>26212.63</v>
      </c>
      <c r="AF844" s="7">
        <v>78078</v>
      </c>
      <c r="AG844" s="7"/>
      <c r="AH844" s="7"/>
      <c r="AI844" s="7"/>
      <c r="AJ844" s="7"/>
      <c r="AK844" s="7"/>
      <c r="AL844" s="7">
        <f t="shared" si="82"/>
        <v>28787.18</v>
      </c>
      <c r="AM844" s="7">
        <f t="shared" si="83"/>
        <v>0</v>
      </c>
      <c r="AN844" s="7"/>
      <c r="AO844" s="7"/>
      <c r="AP844" s="7"/>
      <c r="AQ844" s="7"/>
      <c r="AR844" s="7"/>
      <c r="AS844" s="7"/>
      <c r="AT844" s="7">
        <v>28787.18</v>
      </c>
      <c r="AU844" s="7"/>
      <c r="AV844" s="7"/>
      <c r="AW844" s="7"/>
      <c r="AX844" s="7"/>
      <c r="AY844" s="7"/>
    </row>
    <row r="845" spans="1:51" ht="15.75">
      <c r="A845" s="6">
        <v>21953</v>
      </c>
      <c r="B845" s="6" t="s">
        <v>1431</v>
      </c>
      <c r="C845" s="6" t="str">
        <f t="shared" si="78"/>
        <v>Челябинский городской округ</v>
      </c>
      <c r="D845" s="6">
        <v>1157</v>
      </c>
      <c r="E845" s="6" t="s">
        <v>1305</v>
      </c>
      <c r="F845" s="7">
        <v>212269</v>
      </c>
      <c r="G845" s="7">
        <f t="shared" si="79"/>
        <v>0</v>
      </c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>
        <f t="shared" si="80"/>
        <v>212269</v>
      </c>
      <c r="Y845" s="7">
        <f t="shared" si="81"/>
        <v>26174</v>
      </c>
      <c r="Z845" s="7"/>
      <c r="AA845" s="7"/>
      <c r="AB845" s="7"/>
      <c r="AC845" s="7"/>
      <c r="AD845" s="7"/>
      <c r="AE845" s="7">
        <v>26174</v>
      </c>
      <c r="AF845" s="7">
        <v>97978</v>
      </c>
      <c r="AG845" s="7"/>
      <c r="AH845" s="7">
        <v>76579</v>
      </c>
      <c r="AI845" s="7">
        <v>11538</v>
      </c>
      <c r="AJ845" s="7"/>
      <c r="AK845" s="7"/>
      <c r="AL845" s="7">
        <f t="shared" si="82"/>
        <v>0</v>
      </c>
      <c r="AM845" s="7">
        <f t="shared" si="83"/>
        <v>0</v>
      </c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</row>
    <row r="846" spans="1:51" ht="15.75">
      <c r="A846" s="6">
        <v>22003</v>
      </c>
      <c r="B846" s="6" t="s">
        <v>1431</v>
      </c>
      <c r="C846" s="6" t="str">
        <f t="shared" si="78"/>
        <v>Челябинский городской округ</v>
      </c>
      <c r="D846" s="6">
        <v>1158</v>
      </c>
      <c r="E846" s="6" t="s">
        <v>1306</v>
      </c>
      <c r="F846" s="7">
        <v>4683121.93</v>
      </c>
      <c r="G846" s="7">
        <f t="shared" si="79"/>
        <v>0</v>
      </c>
      <c r="H846" s="7"/>
      <c r="I846" s="7"/>
      <c r="J846" s="7"/>
      <c r="K846" s="7"/>
      <c r="L846" s="7"/>
      <c r="M846" s="7"/>
      <c r="N846" s="7">
        <v>850</v>
      </c>
      <c r="O846" s="7">
        <v>1876959.7</v>
      </c>
      <c r="P846" s="7"/>
      <c r="Q846" s="7"/>
      <c r="R846" s="7">
        <v>2261</v>
      </c>
      <c r="S846" s="7">
        <v>2795851.98</v>
      </c>
      <c r="T846" s="7"/>
      <c r="U846" s="7"/>
      <c r="V846" s="7"/>
      <c r="W846" s="7"/>
      <c r="X846" s="7">
        <f t="shared" si="80"/>
        <v>0</v>
      </c>
      <c r="Y846" s="7">
        <f t="shared" si="81"/>
        <v>0</v>
      </c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>
        <f t="shared" si="82"/>
        <v>10310.25</v>
      </c>
      <c r="AM846" s="7">
        <f t="shared" si="83"/>
        <v>0</v>
      </c>
      <c r="AN846" s="7"/>
      <c r="AO846" s="7"/>
      <c r="AP846" s="7"/>
      <c r="AQ846" s="7"/>
      <c r="AR846" s="7"/>
      <c r="AS846" s="7"/>
      <c r="AT846" s="7">
        <v>4427.1400000000003</v>
      </c>
      <c r="AU846" s="7"/>
      <c r="AV846" s="7">
        <v>5883.11</v>
      </c>
      <c r="AW846" s="7"/>
      <c r="AX846" s="7"/>
      <c r="AY846" s="7"/>
    </row>
    <row r="847" spans="1:51" ht="15.75">
      <c r="A847" s="6">
        <v>22114</v>
      </c>
      <c r="B847" s="6" t="s">
        <v>1431</v>
      </c>
      <c r="C847" s="6" t="str">
        <f t="shared" si="78"/>
        <v>Челябинский городской округ</v>
      </c>
      <c r="D847" s="6">
        <v>1159</v>
      </c>
      <c r="E847" s="6" t="s">
        <v>1307</v>
      </c>
      <c r="F847" s="7">
        <v>2804851.07</v>
      </c>
      <c r="G847" s="7">
        <f t="shared" si="79"/>
        <v>0</v>
      </c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>
        <v>2079</v>
      </c>
      <c r="S847" s="7">
        <v>2601612.56</v>
      </c>
      <c r="T847" s="7"/>
      <c r="U847" s="7"/>
      <c r="V847" s="7"/>
      <c r="W847" s="7"/>
      <c r="X847" s="7">
        <f t="shared" si="80"/>
        <v>147564</v>
      </c>
      <c r="Y847" s="7">
        <f t="shared" si="81"/>
        <v>0</v>
      </c>
      <c r="Z847" s="7"/>
      <c r="AA847" s="7"/>
      <c r="AB847" s="7"/>
      <c r="AC847" s="7"/>
      <c r="AD847" s="7"/>
      <c r="AE847" s="7"/>
      <c r="AF847" s="7"/>
      <c r="AG847" s="7"/>
      <c r="AH847" s="7">
        <v>147564</v>
      </c>
      <c r="AI847" s="7"/>
      <c r="AJ847" s="7"/>
      <c r="AK847" s="7"/>
      <c r="AL847" s="7">
        <f t="shared" si="82"/>
        <v>55674.51</v>
      </c>
      <c r="AM847" s="7">
        <f t="shared" si="83"/>
        <v>0</v>
      </c>
      <c r="AN847" s="7"/>
      <c r="AO847" s="7"/>
      <c r="AP847" s="7"/>
      <c r="AQ847" s="7"/>
      <c r="AR847" s="7"/>
      <c r="AS847" s="7"/>
      <c r="AT847" s="7"/>
      <c r="AU847" s="7"/>
      <c r="AV847" s="7">
        <v>55674.51</v>
      </c>
      <c r="AW847" s="7"/>
      <c r="AX847" s="7"/>
      <c r="AY847" s="7"/>
    </row>
    <row r="848" spans="1:51" ht="15.75">
      <c r="A848" s="6">
        <v>22127</v>
      </c>
      <c r="B848" s="6" t="s">
        <v>1431</v>
      </c>
      <c r="C848" s="6" t="str">
        <f t="shared" si="78"/>
        <v>Челябинский городской округ</v>
      </c>
      <c r="D848" s="6">
        <v>1160</v>
      </c>
      <c r="E848" s="6" t="s">
        <v>1308</v>
      </c>
      <c r="F848" s="7">
        <v>1340105.9900000002</v>
      </c>
      <c r="G848" s="7">
        <f t="shared" si="79"/>
        <v>912015.05</v>
      </c>
      <c r="H848" s="7"/>
      <c r="I848" s="7"/>
      <c r="J848" s="7"/>
      <c r="K848" s="7">
        <v>912015.05</v>
      </c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>
        <v>400013.53</v>
      </c>
      <c r="X848" s="7">
        <f t="shared" si="80"/>
        <v>0</v>
      </c>
      <c r="Y848" s="7">
        <f t="shared" si="81"/>
        <v>0</v>
      </c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>
        <f t="shared" si="82"/>
        <v>28077.41</v>
      </c>
      <c r="AM848" s="7">
        <f t="shared" si="83"/>
        <v>19517.12</v>
      </c>
      <c r="AN848" s="7"/>
      <c r="AO848" s="7"/>
      <c r="AP848" s="7"/>
      <c r="AQ848" s="7">
        <v>19517.12</v>
      </c>
      <c r="AR848" s="7"/>
      <c r="AS848" s="7"/>
      <c r="AT848" s="7"/>
      <c r="AU848" s="7"/>
      <c r="AV848" s="7"/>
      <c r="AW848" s="7"/>
      <c r="AX848" s="7"/>
      <c r="AY848" s="7">
        <v>8560.2900000000009</v>
      </c>
    </row>
    <row r="849" spans="1:51" ht="15.75">
      <c r="A849" s="6">
        <v>22138</v>
      </c>
      <c r="B849" s="6" t="s">
        <v>1431</v>
      </c>
      <c r="C849" s="6" t="str">
        <f t="shared" si="78"/>
        <v>Челябинский городской округ</v>
      </c>
      <c r="D849" s="6">
        <v>1161</v>
      </c>
      <c r="E849" s="6" t="s">
        <v>1309</v>
      </c>
      <c r="F849" s="7">
        <v>46788.97</v>
      </c>
      <c r="G849" s="7">
        <f t="shared" si="79"/>
        <v>0</v>
      </c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>
        <f t="shared" si="80"/>
        <v>46788.97</v>
      </c>
      <c r="Y849" s="7">
        <f t="shared" si="81"/>
        <v>46788.97</v>
      </c>
      <c r="Z849" s="7"/>
      <c r="AA849" s="7"/>
      <c r="AB849" s="7"/>
      <c r="AC849" s="7"/>
      <c r="AD849" s="7"/>
      <c r="AE849" s="7">
        <v>46788.97</v>
      </c>
      <c r="AF849" s="7"/>
      <c r="AG849" s="7"/>
      <c r="AH849" s="7"/>
      <c r="AI849" s="7"/>
      <c r="AJ849" s="7"/>
      <c r="AK849" s="7"/>
      <c r="AL849" s="7">
        <f t="shared" si="82"/>
        <v>0</v>
      </c>
      <c r="AM849" s="7">
        <f t="shared" si="83"/>
        <v>0</v>
      </c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</row>
    <row r="850" spans="1:51" ht="15.75">
      <c r="A850" s="6">
        <v>22145</v>
      </c>
      <c r="B850" s="6" t="s">
        <v>1431</v>
      </c>
      <c r="C850" s="6" t="str">
        <f t="shared" si="78"/>
        <v>Челябинский городской округ</v>
      </c>
      <c r="D850" s="6">
        <v>1162</v>
      </c>
      <c r="E850" s="6" t="s">
        <v>1310</v>
      </c>
      <c r="F850" s="7">
        <v>2127615.64</v>
      </c>
      <c r="G850" s="7">
        <f t="shared" si="79"/>
        <v>1981212.64</v>
      </c>
      <c r="H850" s="7"/>
      <c r="I850" s="7"/>
      <c r="J850" s="7"/>
      <c r="K850" s="7">
        <v>1981212.64</v>
      </c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>
        <f t="shared" si="80"/>
        <v>104005.05</v>
      </c>
      <c r="Y850" s="7">
        <f t="shared" si="81"/>
        <v>104005.05</v>
      </c>
      <c r="Z850" s="7"/>
      <c r="AA850" s="7"/>
      <c r="AB850" s="7"/>
      <c r="AC850" s="7"/>
      <c r="AD850" s="7"/>
      <c r="AE850" s="7">
        <v>104005.05</v>
      </c>
      <c r="AF850" s="7"/>
      <c r="AG850" s="7"/>
      <c r="AH850" s="7"/>
      <c r="AI850" s="7"/>
      <c r="AJ850" s="7"/>
      <c r="AK850" s="7"/>
      <c r="AL850" s="7">
        <f t="shared" si="82"/>
        <v>42397.95</v>
      </c>
      <c r="AM850" s="7">
        <f t="shared" si="83"/>
        <v>42397.95</v>
      </c>
      <c r="AN850" s="7"/>
      <c r="AO850" s="7"/>
      <c r="AP850" s="7"/>
      <c r="AQ850" s="7">
        <v>42397.95</v>
      </c>
      <c r="AR850" s="7"/>
      <c r="AS850" s="7"/>
      <c r="AT850" s="7"/>
      <c r="AU850" s="7"/>
      <c r="AV850" s="7"/>
      <c r="AW850" s="7"/>
      <c r="AX850" s="7"/>
      <c r="AY850" s="7"/>
    </row>
    <row r="851" spans="1:51" ht="15.75">
      <c r="A851" s="6">
        <v>22193</v>
      </c>
      <c r="B851" s="6" t="s">
        <v>1431</v>
      </c>
      <c r="C851" s="6" t="str">
        <f t="shared" si="78"/>
        <v>Челябинский городской округ</v>
      </c>
      <c r="D851" s="6">
        <v>1163</v>
      </c>
      <c r="E851" s="6" t="s">
        <v>1311</v>
      </c>
      <c r="F851" s="7">
        <v>241405.79</v>
      </c>
      <c r="G851" s="7">
        <f t="shared" si="79"/>
        <v>0</v>
      </c>
      <c r="H851" s="7"/>
      <c r="I851" s="7"/>
      <c r="J851" s="7"/>
      <c r="K851" s="7"/>
      <c r="L851" s="7"/>
      <c r="M851" s="7"/>
      <c r="N851" s="7"/>
      <c r="O851" s="7"/>
      <c r="P851" s="7">
        <v>461.5</v>
      </c>
      <c r="Q851" s="7">
        <v>185134</v>
      </c>
      <c r="R851" s="7"/>
      <c r="S851" s="7"/>
      <c r="T851" s="7"/>
      <c r="U851" s="7"/>
      <c r="V851" s="7"/>
      <c r="W851" s="7"/>
      <c r="X851" s="7">
        <f t="shared" si="80"/>
        <v>53106</v>
      </c>
      <c r="Y851" s="7">
        <f t="shared" si="81"/>
        <v>53106</v>
      </c>
      <c r="Z851" s="7"/>
      <c r="AA851" s="7"/>
      <c r="AB851" s="7"/>
      <c r="AC851" s="7"/>
      <c r="AD851" s="7"/>
      <c r="AE851" s="7">
        <v>53106</v>
      </c>
      <c r="AF851" s="7"/>
      <c r="AG851" s="7"/>
      <c r="AH851" s="7"/>
      <c r="AI851" s="7"/>
      <c r="AJ851" s="7"/>
      <c r="AK851" s="7"/>
      <c r="AL851" s="7">
        <f t="shared" si="82"/>
        <v>3165.79</v>
      </c>
      <c r="AM851" s="7">
        <f t="shared" si="83"/>
        <v>0</v>
      </c>
      <c r="AN851" s="7"/>
      <c r="AO851" s="7"/>
      <c r="AP851" s="7"/>
      <c r="AQ851" s="7"/>
      <c r="AR851" s="7"/>
      <c r="AS851" s="7"/>
      <c r="AT851" s="7"/>
      <c r="AU851" s="7">
        <v>3165.79</v>
      </c>
      <c r="AV851" s="7"/>
      <c r="AW851" s="7"/>
      <c r="AX851" s="7"/>
      <c r="AY851" s="7"/>
    </row>
    <row r="852" spans="1:51" ht="15.75">
      <c r="A852" s="6">
        <v>22210</v>
      </c>
      <c r="B852" s="6" t="s">
        <v>1431</v>
      </c>
      <c r="C852" s="6" t="str">
        <f t="shared" si="78"/>
        <v>Челябинский городской округ</v>
      </c>
      <c r="D852" s="6">
        <v>1164</v>
      </c>
      <c r="E852" s="6" t="s">
        <v>1312</v>
      </c>
      <c r="F852" s="7">
        <v>593949.21</v>
      </c>
      <c r="G852" s="7">
        <f t="shared" si="79"/>
        <v>0</v>
      </c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>
        <f t="shared" si="80"/>
        <v>593949.21</v>
      </c>
      <c r="Y852" s="7">
        <f t="shared" si="81"/>
        <v>0</v>
      </c>
      <c r="Z852" s="7"/>
      <c r="AA852" s="7"/>
      <c r="AB852" s="7"/>
      <c r="AC852" s="7"/>
      <c r="AD852" s="7"/>
      <c r="AE852" s="7"/>
      <c r="AF852" s="7">
        <v>187634.52</v>
      </c>
      <c r="AG852" s="7"/>
      <c r="AH852" s="7">
        <v>307809.69</v>
      </c>
      <c r="AI852" s="7">
        <v>98505</v>
      </c>
      <c r="AJ852" s="7"/>
      <c r="AK852" s="7"/>
      <c r="AL852" s="7">
        <f t="shared" si="82"/>
        <v>0</v>
      </c>
      <c r="AM852" s="7">
        <f t="shared" si="83"/>
        <v>0</v>
      </c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</row>
    <row r="853" spans="1:51" ht="15.75">
      <c r="A853" s="6">
        <v>22302</v>
      </c>
      <c r="B853" s="6" t="s">
        <v>1431</v>
      </c>
      <c r="C853" s="6" t="str">
        <f t="shared" si="78"/>
        <v>Челябинский городской округ</v>
      </c>
      <c r="D853" s="6">
        <v>1165</v>
      </c>
      <c r="E853" s="6" t="s">
        <v>1313</v>
      </c>
      <c r="F853" s="7">
        <v>6028945.4199999999</v>
      </c>
      <c r="G853" s="7">
        <f t="shared" si="79"/>
        <v>0</v>
      </c>
      <c r="H853" s="7"/>
      <c r="I853" s="7"/>
      <c r="J853" s="7"/>
      <c r="K853" s="7"/>
      <c r="L853" s="7"/>
      <c r="M853" s="7"/>
      <c r="N853" s="7">
        <v>1480</v>
      </c>
      <c r="O853" s="7">
        <v>5849183.2999999998</v>
      </c>
      <c r="P853" s="7"/>
      <c r="Q853" s="7"/>
      <c r="R853" s="7"/>
      <c r="S853" s="7"/>
      <c r="T853" s="7"/>
      <c r="U853" s="7"/>
      <c r="V853" s="7"/>
      <c r="W853" s="7"/>
      <c r="X853" s="7">
        <f t="shared" si="80"/>
        <v>101283.20999999999</v>
      </c>
      <c r="Y853" s="7">
        <f t="shared" si="81"/>
        <v>0</v>
      </c>
      <c r="Z853" s="7"/>
      <c r="AA853" s="7"/>
      <c r="AB853" s="7"/>
      <c r="AC853" s="7"/>
      <c r="AD853" s="7"/>
      <c r="AE853" s="7"/>
      <c r="AF853" s="7">
        <v>75755.539999999994</v>
      </c>
      <c r="AG853" s="7"/>
      <c r="AH853" s="7">
        <v>25527.67</v>
      </c>
      <c r="AI853" s="7"/>
      <c r="AJ853" s="7"/>
      <c r="AK853" s="7"/>
      <c r="AL853" s="7">
        <f t="shared" si="82"/>
        <v>78478.91</v>
      </c>
      <c r="AM853" s="7">
        <f t="shared" si="83"/>
        <v>0</v>
      </c>
      <c r="AN853" s="7"/>
      <c r="AO853" s="7"/>
      <c r="AP853" s="7"/>
      <c r="AQ853" s="7"/>
      <c r="AR853" s="7"/>
      <c r="AS853" s="7"/>
      <c r="AT853" s="7">
        <v>78478.91</v>
      </c>
      <c r="AU853" s="7"/>
      <c r="AV853" s="7"/>
      <c r="AW853" s="7"/>
      <c r="AX853" s="7"/>
      <c r="AY853" s="7"/>
    </row>
    <row r="854" spans="1:51" ht="15.75">
      <c r="A854" s="6">
        <v>22306</v>
      </c>
      <c r="B854" s="6" t="s">
        <v>1431</v>
      </c>
      <c r="C854" s="6" t="str">
        <f t="shared" si="78"/>
        <v>Челябинский городской округ</v>
      </c>
      <c r="D854" s="6">
        <v>1166</v>
      </c>
      <c r="E854" s="6" t="s">
        <v>1314</v>
      </c>
      <c r="F854" s="7">
        <v>2728740.36</v>
      </c>
      <c r="G854" s="7">
        <f t="shared" si="79"/>
        <v>0</v>
      </c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>
        <v>1965.54</v>
      </c>
      <c r="S854" s="7">
        <v>2634035.81</v>
      </c>
      <c r="T854" s="7"/>
      <c r="U854" s="7"/>
      <c r="V854" s="7"/>
      <c r="W854" s="7"/>
      <c r="X854" s="7">
        <f t="shared" si="80"/>
        <v>49662.54</v>
      </c>
      <c r="Y854" s="7">
        <f t="shared" si="81"/>
        <v>49662.54</v>
      </c>
      <c r="Z854" s="7"/>
      <c r="AA854" s="7"/>
      <c r="AB854" s="7"/>
      <c r="AC854" s="7"/>
      <c r="AD854" s="7"/>
      <c r="AE854" s="7">
        <v>49662.54</v>
      </c>
      <c r="AF854" s="7"/>
      <c r="AG854" s="7"/>
      <c r="AH854" s="7"/>
      <c r="AI854" s="7"/>
      <c r="AJ854" s="7"/>
      <c r="AK854" s="7"/>
      <c r="AL854" s="7">
        <f t="shared" si="82"/>
        <v>45042.01</v>
      </c>
      <c r="AM854" s="7">
        <f t="shared" si="83"/>
        <v>0</v>
      </c>
      <c r="AN854" s="7"/>
      <c r="AO854" s="7"/>
      <c r="AP854" s="7"/>
      <c r="AQ854" s="7"/>
      <c r="AR854" s="7"/>
      <c r="AS854" s="7"/>
      <c r="AT854" s="7"/>
      <c r="AU854" s="7"/>
      <c r="AV854" s="7">
        <v>45042.01</v>
      </c>
      <c r="AW854" s="7"/>
      <c r="AX854" s="7"/>
      <c r="AY854" s="7"/>
    </row>
    <row r="855" spans="1:51" ht="15.75">
      <c r="A855" s="6">
        <v>22317</v>
      </c>
      <c r="B855" s="6" t="s">
        <v>1431</v>
      </c>
      <c r="C855" s="6" t="str">
        <f t="shared" si="78"/>
        <v>Челябинский городской округ</v>
      </c>
      <c r="D855" s="6">
        <v>1167</v>
      </c>
      <c r="E855" s="6" t="s">
        <v>1315</v>
      </c>
      <c r="F855" s="7">
        <v>1756222.51</v>
      </c>
      <c r="G855" s="7">
        <f t="shared" si="79"/>
        <v>0</v>
      </c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>
        <v>2385</v>
      </c>
      <c r="S855" s="7">
        <v>1652451.82</v>
      </c>
      <c r="T855" s="7"/>
      <c r="U855" s="7"/>
      <c r="V855" s="7"/>
      <c r="W855" s="7"/>
      <c r="X855" s="7">
        <f t="shared" si="80"/>
        <v>68408.22</v>
      </c>
      <c r="Y855" s="7">
        <f t="shared" si="81"/>
        <v>68408.22</v>
      </c>
      <c r="Z855" s="7"/>
      <c r="AA855" s="7"/>
      <c r="AB855" s="7"/>
      <c r="AC855" s="7"/>
      <c r="AD855" s="7"/>
      <c r="AE855" s="7">
        <v>68408.22</v>
      </c>
      <c r="AF855" s="7"/>
      <c r="AG855" s="7"/>
      <c r="AH855" s="7"/>
      <c r="AI855" s="7"/>
      <c r="AJ855" s="7"/>
      <c r="AK855" s="7"/>
      <c r="AL855" s="7">
        <f t="shared" si="82"/>
        <v>35362.47</v>
      </c>
      <c r="AM855" s="7">
        <f t="shared" si="83"/>
        <v>0</v>
      </c>
      <c r="AN855" s="7"/>
      <c r="AO855" s="7"/>
      <c r="AP855" s="7"/>
      <c r="AQ855" s="7"/>
      <c r="AR855" s="7"/>
      <c r="AS855" s="7"/>
      <c r="AT855" s="7"/>
      <c r="AU855" s="7"/>
      <c r="AV855" s="7">
        <v>35362.47</v>
      </c>
      <c r="AW855" s="7"/>
      <c r="AX855" s="7"/>
      <c r="AY855" s="7"/>
    </row>
    <row r="856" spans="1:51" ht="15.75">
      <c r="A856" s="6">
        <v>22331</v>
      </c>
      <c r="B856" s="6" t="s">
        <v>1431</v>
      </c>
      <c r="C856" s="6" t="str">
        <f t="shared" si="78"/>
        <v>Челябинский городской округ</v>
      </c>
      <c r="D856" s="6">
        <v>1168</v>
      </c>
      <c r="E856" s="6" t="s">
        <v>1316</v>
      </c>
      <c r="F856" s="7">
        <v>2905540.48</v>
      </c>
      <c r="G856" s="7">
        <f t="shared" si="79"/>
        <v>0</v>
      </c>
      <c r="H856" s="7"/>
      <c r="I856" s="7"/>
      <c r="J856" s="7"/>
      <c r="K856" s="7"/>
      <c r="L856" s="7"/>
      <c r="M856" s="7"/>
      <c r="N856" s="7">
        <v>580</v>
      </c>
      <c r="O856" s="7">
        <v>1676534.96</v>
      </c>
      <c r="P856" s="7"/>
      <c r="Q856" s="7"/>
      <c r="R856" s="7">
        <v>678</v>
      </c>
      <c r="S856" s="7">
        <v>1213779.8799999999</v>
      </c>
      <c r="T856" s="7"/>
      <c r="U856" s="7"/>
      <c r="V856" s="7"/>
      <c r="W856" s="7"/>
      <c r="X856" s="7">
        <f t="shared" si="80"/>
        <v>0</v>
      </c>
      <c r="Y856" s="7">
        <f t="shared" si="81"/>
        <v>0</v>
      </c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>
        <f t="shared" si="82"/>
        <v>15225.64</v>
      </c>
      <c r="AM856" s="7">
        <f t="shared" si="83"/>
        <v>0</v>
      </c>
      <c r="AN856" s="7"/>
      <c r="AO856" s="7"/>
      <c r="AP856" s="7"/>
      <c r="AQ856" s="7"/>
      <c r="AR856" s="7"/>
      <c r="AS856" s="7"/>
      <c r="AT856" s="7">
        <v>9283.67</v>
      </c>
      <c r="AU856" s="7"/>
      <c r="AV856" s="7">
        <v>5941.97</v>
      </c>
      <c r="AW856" s="7"/>
      <c r="AX856" s="7"/>
      <c r="AY856" s="7"/>
    </row>
    <row r="857" spans="1:51" ht="15.75">
      <c r="A857" s="6">
        <v>22372</v>
      </c>
      <c r="B857" s="6" t="s">
        <v>1431</v>
      </c>
      <c r="C857" s="6" t="str">
        <f t="shared" si="78"/>
        <v>Челябинский городской округ</v>
      </c>
      <c r="D857" s="6">
        <v>1169</v>
      </c>
      <c r="E857" s="6" t="s">
        <v>1317</v>
      </c>
      <c r="F857" s="7">
        <v>52537</v>
      </c>
      <c r="G857" s="7">
        <f t="shared" si="79"/>
        <v>0</v>
      </c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>
        <f t="shared" si="80"/>
        <v>52537</v>
      </c>
      <c r="Y857" s="7">
        <f t="shared" si="81"/>
        <v>52537</v>
      </c>
      <c r="Z857" s="7"/>
      <c r="AA857" s="7"/>
      <c r="AB857" s="7"/>
      <c r="AC857" s="7"/>
      <c r="AD857" s="7"/>
      <c r="AE857" s="7">
        <v>52537</v>
      </c>
      <c r="AF857" s="7"/>
      <c r="AG857" s="7"/>
      <c r="AH857" s="7"/>
      <c r="AI857" s="7"/>
      <c r="AJ857" s="7"/>
      <c r="AK857" s="7"/>
      <c r="AL857" s="7">
        <f t="shared" si="82"/>
        <v>0</v>
      </c>
      <c r="AM857" s="7">
        <f t="shared" si="83"/>
        <v>0</v>
      </c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</row>
    <row r="858" spans="1:51" ht="15.75">
      <c r="A858" s="6">
        <v>22450</v>
      </c>
      <c r="B858" s="6" t="s">
        <v>1431</v>
      </c>
      <c r="C858" s="6" t="str">
        <f t="shared" si="78"/>
        <v>Челябинский городской округ</v>
      </c>
      <c r="D858" s="6">
        <v>1170</v>
      </c>
      <c r="E858" s="6" t="s">
        <v>1318</v>
      </c>
      <c r="F858" s="7">
        <v>226812.99</v>
      </c>
      <c r="G858" s="7">
        <f t="shared" si="79"/>
        <v>0</v>
      </c>
      <c r="H858" s="7"/>
      <c r="I858" s="7"/>
      <c r="J858" s="7"/>
      <c r="K858" s="7"/>
      <c r="L858" s="7"/>
      <c r="M858" s="7"/>
      <c r="N858" s="7"/>
      <c r="O858" s="7"/>
      <c r="P858" s="7">
        <v>307.67962962963003</v>
      </c>
      <c r="Q858" s="7">
        <v>201635</v>
      </c>
      <c r="R858" s="7"/>
      <c r="S858" s="7"/>
      <c r="T858" s="7"/>
      <c r="U858" s="7"/>
      <c r="V858" s="7"/>
      <c r="W858" s="7"/>
      <c r="X858" s="7">
        <f t="shared" si="80"/>
        <v>20863</v>
      </c>
      <c r="Y858" s="7">
        <f t="shared" si="81"/>
        <v>20863</v>
      </c>
      <c r="Z858" s="7"/>
      <c r="AA858" s="7"/>
      <c r="AB858" s="7"/>
      <c r="AC858" s="7"/>
      <c r="AD858" s="7"/>
      <c r="AE858" s="7">
        <v>20863</v>
      </c>
      <c r="AF858" s="7"/>
      <c r="AG858" s="7"/>
      <c r="AH858" s="7"/>
      <c r="AI858" s="7"/>
      <c r="AJ858" s="7"/>
      <c r="AK858" s="7"/>
      <c r="AL858" s="7">
        <f t="shared" si="82"/>
        <v>4314.99</v>
      </c>
      <c r="AM858" s="7">
        <f t="shared" si="83"/>
        <v>0</v>
      </c>
      <c r="AN858" s="7"/>
      <c r="AO858" s="7"/>
      <c r="AP858" s="7"/>
      <c r="AQ858" s="7"/>
      <c r="AR858" s="7"/>
      <c r="AS858" s="7"/>
      <c r="AT858" s="7"/>
      <c r="AU858" s="7">
        <v>4314.99</v>
      </c>
      <c r="AV858" s="7"/>
      <c r="AW858" s="7"/>
      <c r="AX858" s="7"/>
      <c r="AY858" s="7"/>
    </row>
    <row r="859" spans="1:51" ht="15.75">
      <c r="A859" s="6">
        <v>22453</v>
      </c>
      <c r="B859" s="6" t="s">
        <v>1431</v>
      </c>
      <c r="C859" s="6" t="str">
        <f t="shared" si="78"/>
        <v>Челябинский городской округ</v>
      </c>
      <c r="D859" s="6">
        <v>1171</v>
      </c>
      <c r="E859" s="6" t="s">
        <v>1319</v>
      </c>
      <c r="F859" s="7">
        <v>41659.99</v>
      </c>
      <c r="G859" s="7">
        <f t="shared" si="79"/>
        <v>0</v>
      </c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>
        <f t="shared" si="80"/>
        <v>41659.99</v>
      </c>
      <c r="Y859" s="7">
        <f t="shared" si="81"/>
        <v>41659.99</v>
      </c>
      <c r="Z859" s="7"/>
      <c r="AA859" s="7"/>
      <c r="AB859" s="7"/>
      <c r="AC859" s="7"/>
      <c r="AD859" s="7"/>
      <c r="AE859" s="7">
        <v>41659.99</v>
      </c>
      <c r="AF859" s="7"/>
      <c r="AG859" s="7"/>
      <c r="AH859" s="7"/>
      <c r="AI859" s="7"/>
      <c r="AJ859" s="7"/>
      <c r="AK859" s="7"/>
      <c r="AL859" s="7">
        <f t="shared" si="82"/>
        <v>0</v>
      </c>
      <c r="AM859" s="7">
        <f t="shared" si="83"/>
        <v>0</v>
      </c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</row>
    <row r="860" spans="1:51" ht="15.75">
      <c r="A860" s="6">
        <v>22477</v>
      </c>
      <c r="B860" s="6" t="s">
        <v>1431</v>
      </c>
      <c r="C860" s="6" t="str">
        <f t="shared" si="78"/>
        <v>Челябинский городской округ</v>
      </c>
      <c r="D860" s="6">
        <v>1172</v>
      </c>
      <c r="E860" s="6" t="s">
        <v>1320</v>
      </c>
      <c r="F860" s="7">
        <v>42450.8</v>
      </c>
      <c r="G860" s="7">
        <f t="shared" si="79"/>
        <v>0</v>
      </c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>
        <f t="shared" si="80"/>
        <v>42450.8</v>
      </c>
      <c r="Y860" s="7">
        <f t="shared" si="81"/>
        <v>42450.8</v>
      </c>
      <c r="Z860" s="7"/>
      <c r="AA860" s="7"/>
      <c r="AB860" s="7"/>
      <c r="AC860" s="7"/>
      <c r="AD860" s="7"/>
      <c r="AE860" s="7">
        <v>42450.8</v>
      </c>
      <c r="AF860" s="7"/>
      <c r="AG860" s="7"/>
      <c r="AH860" s="7"/>
      <c r="AI860" s="7"/>
      <c r="AJ860" s="7"/>
      <c r="AK860" s="7"/>
      <c r="AL860" s="7">
        <f t="shared" si="82"/>
        <v>0</v>
      </c>
      <c r="AM860" s="7">
        <f t="shared" si="83"/>
        <v>0</v>
      </c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</row>
    <row r="861" spans="1:51" ht="15.75">
      <c r="A861" s="6">
        <v>22478</v>
      </c>
      <c r="B861" s="6" t="s">
        <v>1431</v>
      </c>
      <c r="C861" s="6" t="str">
        <f t="shared" si="78"/>
        <v>Челябинский городской округ</v>
      </c>
      <c r="D861" s="6">
        <v>1173</v>
      </c>
      <c r="E861" s="6" t="s">
        <v>1321</v>
      </c>
      <c r="F861" s="7">
        <v>52727</v>
      </c>
      <c r="G861" s="7">
        <f t="shared" si="79"/>
        <v>0</v>
      </c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>
        <f t="shared" si="80"/>
        <v>52727</v>
      </c>
      <c r="Y861" s="7">
        <f t="shared" si="81"/>
        <v>52727</v>
      </c>
      <c r="Z861" s="7"/>
      <c r="AA861" s="7"/>
      <c r="AB861" s="7"/>
      <c r="AC861" s="7"/>
      <c r="AD861" s="7"/>
      <c r="AE861" s="7">
        <v>52727</v>
      </c>
      <c r="AF861" s="7"/>
      <c r="AG861" s="7"/>
      <c r="AH861" s="7"/>
      <c r="AI861" s="7"/>
      <c r="AJ861" s="7"/>
      <c r="AK861" s="7"/>
      <c r="AL861" s="7">
        <f t="shared" si="82"/>
        <v>0</v>
      </c>
      <c r="AM861" s="7">
        <f t="shared" si="83"/>
        <v>0</v>
      </c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</row>
    <row r="862" spans="1:51" ht="15.75">
      <c r="A862" s="6">
        <v>22481</v>
      </c>
      <c r="B862" s="6" t="s">
        <v>1431</v>
      </c>
      <c r="C862" s="6" t="str">
        <f t="shared" si="78"/>
        <v>Челябинский городской округ</v>
      </c>
      <c r="D862" s="6">
        <v>1174</v>
      </c>
      <c r="E862" s="6" t="s">
        <v>1322</v>
      </c>
      <c r="F862" s="7">
        <v>20104</v>
      </c>
      <c r="G862" s="7">
        <f t="shared" si="79"/>
        <v>0</v>
      </c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>
        <f t="shared" si="80"/>
        <v>20104</v>
      </c>
      <c r="Y862" s="7">
        <f t="shared" si="81"/>
        <v>20104</v>
      </c>
      <c r="Z862" s="7"/>
      <c r="AA862" s="7"/>
      <c r="AB862" s="7"/>
      <c r="AC862" s="7"/>
      <c r="AD862" s="7"/>
      <c r="AE862" s="7">
        <v>20104</v>
      </c>
      <c r="AF862" s="7"/>
      <c r="AG862" s="7"/>
      <c r="AH862" s="7"/>
      <c r="AI862" s="7"/>
      <c r="AJ862" s="7"/>
      <c r="AK862" s="7"/>
      <c r="AL862" s="7">
        <f t="shared" si="82"/>
        <v>0</v>
      </c>
      <c r="AM862" s="7">
        <f t="shared" si="83"/>
        <v>0</v>
      </c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</row>
    <row r="863" spans="1:51" ht="15.75">
      <c r="A863" s="6">
        <v>22556</v>
      </c>
      <c r="B863" s="6" t="s">
        <v>1431</v>
      </c>
      <c r="C863" s="6" t="str">
        <f t="shared" si="78"/>
        <v>Челябинский городской округ</v>
      </c>
      <c r="D863" s="6">
        <v>1175</v>
      </c>
      <c r="E863" s="6" t="s">
        <v>1323</v>
      </c>
      <c r="F863" s="7">
        <v>650061.59</v>
      </c>
      <c r="G863" s="7">
        <f t="shared" si="79"/>
        <v>0</v>
      </c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>
        <v>595682</v>
      </c>
      <c r="W863" s="7"/>
      <c r="X863" s="7">
        <f t="shared" si="80"/>
        <v>41632</v>
      </c>
      <c r="Y863" s="7">
        <f t="shared" si="81"/>
        <v>41632</v>
      </c>
      <c r="Z863" s="7"/>
      <c r="AA863" s="7"/>
      <c r="AB863" s="7"/>
      <c r="AC863" s="7"/>
      <c r="AD863" s="7"/>
      <c r="AE863" s="7">
        <v>41632</v>
      </c>
      <c r="AF863" s="7"/>
      <c r="AG863" s="7"/>
      <c r="AH863" s="7"/>
      <c r="AI863" s="7"/>
      <c r="AJ863" s="7"/>
      <c r="AK863" s="7"/>
      <c r="AL863" s="7">
        <f t="shared" si="82"/>
        <v>12747.59</v>
      </c>
      <c r="AM863" s="7">
        <f t="shared" si="83"/>
        <v>0</v>
      </c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>
        <v>12747.59</v>
      </c>
      <c r="AY863" s="7"/>
    </row>
    <row r="864" spans="1:51" ht="15.75">
      <c r="A864" s="6">
        <v>22617</v>
      </c>
      <c r="B864" s="6" t="s">
        <v>1431</v>
      </c>
      <c r="C864" s="6" t="str">
        <f t="shared" si="78"/>
        <v>Челябинский городской округ</v>
      </c>
      <c r="D864" s="6">
        <v>1176</v>
      </c>
      <c r="E864" s="6" t="s">
        <v>1324</v>
      </c>
      <c r="F864" s="7">
        <v>1470386.7100000002</v>
      </c>
      <c r="G864" s="7">
        <f t="shared" si="79"/>
        <v>0</v>
      </c>
      <c r="H864" s="7"/>
      <c r="I864" s="7"/>
      <c r="J864" s="7"/>
      <c r="K864" s="7"/>
      <c r="L864" s="7"/>
      <c r="M864" s="7"/>
      <c r="N864" s="7"/>
      <c r="O864" s="7"/>
      <c r="P864" s="7">
        <v>1237.06481481481</v>
      </c>
      <c r="Q864" s="7">
        <v>448250.49</v>
      </c>
      <c r="R864" s="7"/>
      <c r="S864" s="7"/>
      <c r="T864" s="7">
        <v>131</v>
      </c>
      <c r="U864" s="7">
        <v>718763.13</v>
      </c>
      <c r="V864" s="7"/>
      <c r="W864" s="7"/>
      <c r="X864" s="7">
        <f t="shared" si="80"/>
        <v>278399</v>
      </c>
      <c r="Y864" s="7">
        <f t="shared" si="81"/>
        <v>216033</v>
      </c>
      <c r="Z864" s="7"/>
      <c r="AA864" s="7"/>
      <c r="AB864" s="7"/>
      <c r="AC864" s="7">
        <v>216033</v>
      </c>
      <c r="AD864" s="7"/>
      <c r="AE864" s="7"/>
      <c r="AF864" s="7"/>
      <c r="AG864" s="7">
        <v>29430</v>
      </c>
      <c r="AH864" s="7"/>
      <c r="AI864" s="7">
        <v>32936</v>
      </c>
      <c r="AJ864" s="7"/>
      <c r="AK864" s="7"/>
      <c r="AL864" s="7">
        <f t="shared" si="82"/>
        <v>24974.09</v>
      </c>
      <c r="AM864" s="7">
        <f t="shared" si="83"/>
        <v>0</v>
      </c>
      <c r="AN864" s="7"/>
      <c r="AO864" s="7"/>
      <c r="AP864" s="7"/>
      <c r="AQ864" s="7"/>
      <c r="AR864" s="7"/>
      <c r="AS864" s="7"/>
      <c r="AT864" s="7"/>
      <c r="AU864" s="7">
        <v>9592.56</v>
      </c>
      <c r="AV864" s="7"/>
      <c r="AW864" s="7">
        <v>15381.53</v>
      </c>
      <c r="AX864" s="7"/>
      <c r="AY864" s="7"/>
    </row>
    <row r="865" spans="1:51" ht="15.75">
      <c r="A865" s="6">
        <v>22650</v>
      </c>
      <c r="B865" s="6" t="s">
        <v>1431</v>
      </c>
      <c r="C865" s="6" t="str">
        <f t="shared" si="78"/>
        <v>Челябинский городской округ</v>
      </c>
      <c r="D865" s="6">
        <v>1177</v>
      </c>
      <c r="E865" s="6" t="s">
        <v>1325</v>
      </c>
      <c r="F865" s="7">
        <v>1365513.4</v>
      </c>
      <c r="G865" s="7">
        <f t="shared" si="79"/>
        <v>0</v>
      </c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>
        <f t="shared" si="80"/>
        <v>1365513.4</v>
      </c>
      <c r="Y865" s="7">
        <f t="shared" si="81"/>
        <v>0</v>
      </c>
      <c r="Z865" s="7"/>
      <c r="AA865" s="7"/>
      <c r="AB865" s="7"/>
      <c r="AC865" s="7"/>
      <c r="AD865" s="7"/>
      <c r="AE865" s="7"/>
      <c r="AF865" s="7">
        <v>429151.33</v>
      </c>
      <c r="AG865" s="7"/>
      <c r="AH865" s="7">
        <v>829946.15</v>
      </c>
      <c r="AI865" s="7">
        <v>106415.92</v>
      </c>
      <c r="AJ865" s="7"/>
      <c r="AK865" s="7"/>
      <c r="AL865" s="7">
        <f t="shared" si="82"/>
        <v>0</v>
      </c>
      <c r="AM865" s="7">
        <f t="shared" si="83"/>
        <v>0</v>
      </c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</row>
    <row r="866" spans="1:51" ht="15.75">
      <c r="A866" s="6">
        <v>22671</v>
      </c>
      <c r="B866" s="6" t="s">
        <v>1431</v>
      </c>
      <c r="C866" s="6" t="str">
        <f t="shared" si="78"/>
        <v>Челябинский городской округ</v>
      </c>
      <c r="D866" s="6">
        <v>1178</v>
      </c>
      <c r="E866" s="6" t="s">
        <v>1326</v>
      </c>
      <c r="F866" s="7">
        <v>1492852.2000000002</v>
      </c>
      <c r="G866" s="7">
        <f t="shared" si="79"/>
        <v>0</v>
      </c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>
        <f t="shared" si="80"/>
        <v>1492852.2000000002</v>
      </c>
      <c r="Y866" s="7">
        <f t="shared" si="81"/>
        <v>0</v>
      </c>
      <c r="Z866" s="7"/>
      <c r="AA866" s="7"/>
      <c r="AB866" s="7"/>
      <c r="AC866" s="7"/>
      <c r="AD866" s="7"/>
      <c r="AE866" s="7"/>
      <c r="AF866" s="7">
        <v>442734.06</v>
      </c>
      <c r="AG866" s="7"/>
      <c r="AH866" s="7">
        <v>843886.27</v>
      </c>
      <c r="AI866" s="7">
        <v>206231.87</v>
      </c>
      <c r="AJ866" s="7"/>
      <c r="AK866" s="7"/>
      <c r="AL866" s="7">
        <f t="shared" si="82"/>
        <v>0</v>
      </c>
      <c r="AM866" s="7">
        <f t="shared" si="83"/>
        <v>0</v>
      </c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</row>
    <row r="867" spans="1:51" ht="15.75">
      <c r="A867" s="6">
        <v>22731</v>
      </c>
      <c r="B867" s="6" t="s">
        <v>1431</v>
      </c>
      <c r="C867" s="6" t="str">
        <f t="shared" si="78"/>
        <v>Челябинский городской округ</v>
      </c>
      <c r="D867" s="6">
        <v>1179</v>
      </c>
      <c r="E867" s="6" t="s">
        <v>1327</v>
      </c>
      <c r="F867" s="7">
        <v>39830</v>
      </c>
      <c r="G867" s="7">
        <f t="shared" si="79"/>
        <v>0</v>
      </c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>
        <f t="shared" si="80"/>
        <v>39830</v>
      </c>
      <c r="Y867" s="7">
        <f t="shared" si="81"/>
        <v>39830</v>
      </c>
      <c r="Z867" s="7"/>
      <c r="AA867" s="7"/>
      <c r="AB867" s="7"/>
      <c r="AC867" s="7"/>
      <c r="AD867" s="7"/>
      <c r="AE867" s="7">
        <v>39830</v>
      </c>
      <c r="AF867" s="7"/>
      <c r="AG867" s="7"/>
      <c r="AH867" s="7"/>
      <c r="AI867" s="7"/>
      <c r="AJ867" s="7"/>
      <c r="AK867" s="7"/>
      <c r="AL867" s="7">
        <f t="shared" si="82"/>
        <v>0</v>
      </c>
      <c r="AM867" s="7">
        <f t="shared" si="83"/>
        <v>0</v>
      </c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</row>
    <row r="868" spans="1:51" ht="15.75">
      <c r="A868" s="6">
        <v>22732</v>
      </c>
      <c r="B868" s="6" t="s">
        <v>1431</v>
      </c>
      <c r="C868" s="6" t="str">
        <f t="shared" si="78"/>
        <v>Челябинский городской округ</v>
      </c>
      <c r="D868" s="6">
        <v>1180</v>
      </c>
      <c r="E868" s="6" t="s">
        <v>1328</v>
      </c>
      <c r="F868" s="7">
        <v>40778</v>
      </c>
      <c r="G868" s="7">
        <f t="shared" si="79"/>
        <v>0</v>
      </c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>
        <f t="shared" si="80"/>
        <v>40778</v>
      </c>
      <c r="Y868" s="7">
        <f t="shared" si="81"/>
        <v>40778</v>
      </c>
      <c r="Z868" s="7"/>
      <c r="AA868" s="7"/>
      <c r="AB868" s="7"/>
      <c r="AC868" s="7"/>
      <c r="AD868" s="7"/>
      <c r="AE868" s="7">
        <v>40778</v>
      </c>
      <c r="AF868" s="7"/>
      <c r="AG868" s="7"/>
      <c r="AH868" s="7"/>
      <c r="AI868" s="7"/>
      <c r="AJ868" s="7"/>
      <c r="AK868" s="7"/>
      <c r="AL868" s="7">
        <f t="shared" si="82"/>
        <v>0</v>
      </c>
      <c r="AM868" s="7">
        <f t="shared" si="83"/>
        <v>0</v>
      </c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</row>
    <row r="869" spans="1:51" ht="15.75">
      <c r="A869" s="6">
        <v>22734</v>
      </c>
      <c r="B869" s="6" t="s">
        <v>1431</v>
      </c>
      <c r="C869" s="6" t="str">
        <f t="shared" si="78"/>
        <v>Челябинский городской округ</v>
      </c>
      <c r="D869" s="6">
        <v>1181</v>
      </c>
      <c r="E869" s="6" t="s">
        <v>1329</v>
      </c>
      <c r="F869" s="7">
        <v>40778</v>
      </c>
      <c r="G869" s="7">
        <f t="shared" si="79"/>
        <v>0</v>
      </c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>
        <f t="shared" si="80"/>
        <v>40778</v>
      </c>
      <c r="Y869" s="7">
        <f t="shared" si="81"/>
        <v>40778</v>
      </c>
      <c r="Z869" s="7"/>
      <c r="AA869" s="7"/>
      <c r="AB869" s="7"/>
      <c r="AC869" s="7"/>
      <c r="AD869" s="7"/>
      <c r="AE869" s="7">
        <v>40778</v>
      </c>
      <c r="AF869" s="7"/>
      <c r="AG869" s="7"/>
      <c r="AH869" s="7"/>
      <c r="AI869" s="7"/>
      <c r="AJ869" s="7"/>
      <c r="AK869" s="7"/>
      <c r="AL869" s="7">
        <f t="shared" si="82"/>
        <v>0</v>
      </c>
      <c r="AM869" s="7">
        <f t="shared" si="83"/>
        <v>0</v>
      </c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</row>
    <row r="870" spans="1:51" ht="15.75">
      <c r="A870" s="6">
        <v>22790</v>
      </c>
      <c r="B870" s="6" t="s">
        <v>1431</v>
      </c>
      <c r="C870" s="6" t="str">
        <f t="shared" si="78"/>
        <v>Челябинский городской округ</v>
      </c>
      <c r="D870" s="6">
        <v>1182</v>
      </c>
      <c r="E870" s="6" t="s">
        <v>1330</v>
      </c>
      <c r="F870" s="7">
        <v>3946884.22</v>
      </c>
      <c r="G870" s="7">
        <f t="shared" si="79"/>
        <v>0</v>
      </c>
      <c r="H870" s="7"/>
      <c r="I870" s="7"/>
      <c r="J870" s="7"/>
      <c r="K870" s="7"/>
      <c r="L870" s="7"/>
      <c r="M870" s="7"/>
      <c r="N870" s="7">
        <v>822.36012269938601</v>
      </c>
      <c r="O870" s="7">
        <v>1984049.36</v>
      </c>
      <c r="P870" s="7">
        <v>709.69629629629605</v>
      </c>
      <c r="Q870" s="7">
        <v>117114.13</v>
      </c>
      <c r="R870" s="7"/>
      <c r="S870" s="7"/>
      <c r="T870" s="7">
        <v>71</v>
      </c>
      <c r="U870" s="7">
        <v>345505.92</v>
      </c>
      <c r="V870" s="7">
        <v>642818.56999999995</v>
      </c>
      <c r="W870" s="7">
        <v>413947.74</v>
      </c>
      <c r="X870" s="7">
        <f t="shared" si="80"/>
        <v>368474.97</v>
      </c>
      <c r="Y870" s="7">
        <f t="shared" si="81"/>
        <v>116041.97</v>
      </c>
      <c r="Z870" s="7"/>
      <c r="AA870" s="7"/>
      <c r="AB870" s="7"/>
      <c r="AC870" s="7"/>
      <c r="AD870" s="7"/>
      <c r="AE870" s="7">
        <v>116041.97</v>
      </c>
      <c r="AF870" s="7">
        <v>104989</v>
      </c>
      <c r="AG870" s="7">
        <v>6983</v>
      </c>
      <c r="AH870" s="7">
        <v>56921</v>
      </c>
      <c r="AI870" s="7">
        <v>23483</v>
      </c>
      <c r="AJ870" s="7">
        <v>38044</v>
      </c>
      <c r="AK870" s="7">
        <v>22013</v>
      </c>
      <c r="AL870" s="7">
        <f t="shared" si="82"/>
        <v>74973.53</v>
      </c>
      <c r="AM870" s="7">
        <f t="shared" si="83"/>
        <v>0</v>
      </c>
      <c r="AN870" s="7"/>
      <c r="AO870" s="7"/>
      <c r="AP870" s="7"/>
      <c r="AQ870" s="7"/>
      <c r="AR870" s="7"/>
      <c r="AS870" s="7"/>
      <c r="AT870" s="7">
        <v>42458.66</v>
      </c>
      <c r="AU870" s="7">
        <v>2506.2399999999998</v>
      </c>
      <c r="AV870" s="7"/>
      <c r="AW870" s="7">
        <v>7393.83</v>
      </c>
      <c r="AX870" s="7">
        <v>13756.32</v>
      </c>
      <c r="AY870" s="7">
        <v>8858.48</v>
      </c>
    </row>
    <row r="871" spans="1:51" ht="15.75">
      <c r="A871" s="6">
        <v>22796</v>
      </c>
      <c r="B871" s="6" t="s">
        <v>1431</v>
      </c>
      <c r="C871" s="6" t="str">
        <f t="shared" si="78"/>
        <v>Челябинский городской округ</v>
      </c>
      <c r="D871" s="6">
        <v>1183</v>
      </c>
      <c r="E871" s="6" t="s">
        <v>1331</v>
      </c>
      <c r="F871" s="7">
        <v>166889.60999999999</v>
      </c>
      <c r="G871" s="7">
        <f t="shared" si="79"/>
        <v>0</v>
      </c>
      <c r="H871" s="7"/>
      <c r="I871" s="7"/>
      <c r="J871" s="7"/>
      <c r="K871" s="7"/>
      <c r="L871" s="7"/>
      <c r="M871" s="7"/>
      <c r="N871" s="7"/>
      <c r="O871" s="7"/>
      <c r="P871" s="7">
        <v>276.31296296296301</v>
      </c>
      <c r="Q871" s="7">
        <v>163393</v>
      </c>
      <c r="R871" s="7"/>
      <c r="S871" s="7"/>
      <c r="T871" s="7"/>
      <c r="U871" s="7"/>
      <c r="V871" s="7"/>
      <c r="W871" s="7"/>
      <c r="X871" s="7">
        <f t="shared" si="80"/>
        <v>0</v>
      </c>
      <c r="Y871" s="7">
        <f t="shared" si="81"/>
        <v>0</v>
      </c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>
        <f t="shared" si="82"/>
        <v>3496.61</v>
      </c>
      <c r="AM871" s="7">
        <f t="shared" si="83"/>
        <v>0</v>
      </c>
      <c r="AN871" s="7"/>
      <c r="AO871" s="7"/>
      <c r="AP871" s="7"/>
      <c r="AQ871" s="7"/>
      <c r="AR871" s="7"/>
      <c r="AS871" s="7"/>
      <c r="AT871" s="7"/>
      <c r="AU871" s="7">
        <v>3496.61</v>
      </c>
      <c r="AV871" s="7"/>
      <c r="AW871" s="7"/>
      <c r="AX871" s="7"/>
      <c r="AY871" s="7"/>
    </row>
    <row r="872" spans="1:51" ht="15.75">
      <c r="A872" s="6">
        <v>22819</v>
      </c>
      <c r="B872" s="6" t="s">
        <v>1431</v>
      </c>
      <c r="C872" s="6" t="str">
        <f t="shared" si="78"/>
        <v>Челябинский городской округ</v>
      </c>
      <c r="D872" s="6">
        <v>1184</v>
      </c>
      <c r="E872" s="6" t="s">
        <v>1332</v>
      </c>
      <c r="F872" s="7">
        <v>2846449.28</v>
      </c>
      <c r="G872" s="7">
        <f t="shared" si="79"/>
        <v>0</v>
      </c>
      <c r="H872" s="7"/>
      <c r="I872" s="7"/>
      <c r="J872" s="7"/>
      <c r="K872" s="7"/>
      <c r="L872" s="7"/>
      <c r="M872" s="7"/>
      <c r="N872" s="7">
        <v>455</v>
      </c>
      <c r="O872" s="7">
        <v>1119961.76</v>
      </c>
      <c r="P872" s="7"/>
      <c r="Q872" s="7"/>
      <c r="R872" s="7">
        <v>1410</v>
      </c>
      <c r="S872" s="7">
        <v>1631460.78</v>
      </c>
      <c r="T872" s="7"/>
      <c r="U872" s="7"/>
      <c r="V872" s="7"/>
      <c r="W872" s="7"/>
      <c r="X872" s="7">
        <f t="shared" si="80"/>
        <v>81700.31</v>
      </c>
      <c r="Y872" s="7">
        <f t="shared" si="81"/>
        <v>0</v>
      </c>
      <c r="Z872" s="7"/>
      <c r="AA872" s="7"/>
      <c r="AB872" s="7"/>
      <c r="AC872" s="7"/>
      <c r="AD872" s="7"/>
      <c r="AE872" s="7"/>
      <c r="AF872" s="7">
        <v>64286.8</v>
      </c>
      <c r="AG872" s="7"/>
      <c r="AH872" s="7">
        <v>17413.509999999998</v>
      </c>
      <c r="AI872" s="7"/>
      <c r="AJ872" s="7"/>
      <c r="AK872" s="7"/>
      <c r="AL872" s="7">
        <f t="shared" si="82"/>
        <v>13326.43</v>
      </c>
      <c r="AM872" s="7">
        <f t="shared" si="83"/>
        <v>0</v>
      </c>
      <c r="AN872" s="7"/>
      <c r="AO872" s="7"/>
      <c r="AP872" s="7"/>
      <c r="AQ872" s="7"/>
      <c r="AR872" s="7"/>
      <c r="AS872" s="7"/>
      <c r="AT872" s="7">
        <v>9531.66</v>
      </c>
      <c r="AU872" s="7"/>
      <c r="AV872" s="7">
        <v>3794.77</v>
      </c>
      <c r="AW872" s="7"/>
      <c r="AX872" s="7"/>
      <c r="AY872" s="7"/>
    </row>
    <row r="873" spans="1:51" ht="15.75">
      <c r="A873" s="6">
        <v>22896</v>
      </c>
      <c r="B873" s="6" t="s">
        <v>1431</v>
      </c>
      <c r="C873" s="6" t="str">
        <f t="shared" si="78"/>
        <v>Челябинский городской округ</v>
      </c>
      <c r="D873" s="6">
        <v>1185</v>
      </c>
      <c r="E873" s="6" t="s">
        <v>1333</v>
      </c>
      <c r="F873" s="7">
        <v>3233616.1500000004</v>
      </c>
      <c r="G873" s="7">
        <f t="shared" si="79"/>
        <v>0</v>
      </c>
      <c r="H873" s="7"/>
      <c r="I873" s="7"/>
      <c r="J873" s="7"/>
      <c r="K873" s="7"/>
      <c r="L873" s="7"/>
      <c r="M873" s="7"/>
      <c r="N873" s="7">
        <v>455</v>
      </c>
      <c r="O873" s="7">
        <v>1325632.8</v>
      </c>
      <c r="P873" s="7"/>
      <c r="Q873" s="7"/>
      <c r="R873" s="7">
        <v>1410</v>
      </c>
      <c r="S873" s="7">
        <v>1810773.6</v>
      </c>
      <c r="T873" s="7"/>
      <c r="U873" s="7"/>
      <c r="V873" s="7"/>
      <c r="W873" s="7"/>
      <c r="X873" s="7">
        <f t="shared" si="80"/>
        <v>83883.320000000007</v>
      </c>
      <c r="Y873" s="7">
        <f t="shared" si="81"/>
        <v>0</v>
      </c>
      <c r="Z873" s="7"/>
      <c r="AA873" s="7"/>
      <c r="AB873" s="7"/>
      <c r="AC873" s="7"/>
      <c r="AD873" s="7"/>
      <c r="AE873" s="7"/>
      <c r="AF873" s="7">
        <v>65852.17</v>
      </c>
      <c r="AG873" s="7"/>
      <c r="AH873" s="7">
        <v>18031.150000000001</v>
      </c>
      <c r="AI873" s="7"/>
      <c r="AJ873" s="7"/>
      <c r="AK873" s="7"/>
      <c r="AL873" s="7">
        <f t="shared" si="82"/>
        <v>13326.43</v>
      </c>
      <c r="AM873" s="7">
        <f t="shared" si="83"/>
        <v>0</v>
      </c>
      <c r="AN873" s="7"/>
      <c r="AO873" s="7"/>
      <c r="AP873" s="7"/>
      <c r="AQ873" s="7"/>
      <c r="AR873" s="7"/>
      <c r="AS873" s="7"/>
      <c r="AT873" s="7">
        <v>9531.66</v>
      </c>
      <c r="AU873" s="7"/>
      <c r="AV873" s="7">
        <v>3794.77</v>
      </c>
      <c r="AW873" s="7"/>
      <c r="AX873" s="7"/>
      <c r="AY873" s="7"/>
    </row>
    <row r="874" spans="1:51" ht="15.75">
      <c r="A874" s="6">
        <v>22913</v>
      </c>
      <c r="B874" s="6" t="s">
        <v>1431</v>
      </c>
      <c r="C874" s="6" t="str">
        <f t="shared" si="78"/>
        <v>Челябинский городской округ</v>
      </c>
      <c r="D874" s="6">
        <v>1186</v>
      </c>
      <c r="E874" s="6" t="s">
        <v>1334</v>
      </c>
      <c r="F874" s="7">
        <v>4922990.2700000005</v>
      </c>
      <c r="G874" s="7">
        <f t="shared" si="79"/>
        <v>0</v>
      </c>
      <c r="H874" s="7"/>
      <c r="I874" s="7"/>
      <c r="J874" s="7"/>
      <c r="K874" s="7"/>
      <c r="L874" s="7"/>
      <c r="M874" s="7"/>
      <c r="N874" s="7">
        <v>1163.52</v>
      </c>
      <c r="O874" s="7">
        <v>3135802.8</v>
      </c>
      <c r="P874" s="7"/>
      <c r="Q874" s="7"/>
      <c r="R874" s="7"/>
      <c r="S874" s="7"/>
      <c r="T874" s="7"/>
      <c r="U874" s="7"/>
      <c r="V874" s="7"/>
      <c r="W874" s="7"/>
      <c r="X874" s="7">
        <f t="shared" si="80"/>
        <v>1780527.64</v>
      </c>
      <c r="Y874" s="7">
        <f t="shared" si="81"/>
        <v>0</v>
      </c>
      <c r="Z874" s="7"/>
      <c r="AA874" s="7"/>
      <c r="AB874" s="7"/>
      <c r="AC874" s="7"/>
      <c r="AD874" s="7"/>
      <c r="AE874" s="7"/>
      <c r="AF874" s="7">
        <v>473938.85</v>
      </c>
      <c r="AG874" s="7"/>
      <c r="AH874" s="7">
        <v>1044523.01</v>
      </c>
      <c r="AI874" s="7">
        <v>262065.78</v>
      </c>
      <c r="AJ874" s="7"/>
      <c r="AK874" s="7"/>
      <c r="AL874" s="7">
        <f t="shared" si="82"/>
        <v>6659.83</v>
      </c>
      <c r="AM874" s="7">
        <f t="shared" si="83"/>
        <v>0</v>
      </c>
      <c r="AN874" s="7"/>
      <c r="AO874" s="7"/>
      <c r="AP874" s="7"/>
      <c r="AQ874" s="7"/>
      <c r="AR874" s="7"/>
      <c r="AS874" s="7"/>
      <c r="AT874" s="7">
        <v>6659.83</v>
      </c>
      <c r="AU874" s="7"/>
      <c r="AV874" s="7"/>
      <c r="AW874" s="7"/>
      <c r="AX874" s="7"/>
      <c r="AY874" s="7"/>
    </row>
    <row r="875" spans="1:51" ht="15.75">
      <c r="A875" s="6">
        <v>23030</v>
      </c>
      <c r="B875" s="6" t="s">
        <v>1431</v>
      </c>
      <c r="C875" s="6" t="str">
        <f t="shared" si="78"/>
        <v>Челябинский городской округ</v>
      </c>
      <c r="D875" s="6">
        <v>1187</v>
      </c>
      <c r="E875" s="6" t="s">
        <v>1335</v>
      </c>
      <c r="F875" s="7">
        <v>1341173.29</v>
      </c>
      <c r="G875" s="7">
        <f t="shared" si="79"/>
        <v>0</v>
      </c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>
        <v>977.13</v>
      </c>
      <c r="S875" s="7">
        <v>1313073.52</v>
      </c>
      <c r="T875" s="7"/>
      <c r="U875" s="7"/>
      <c r="V875" s="7"/>
      <c r="W875" s="7"/>
      <c r="X875" s="7">
        <f t="shared" si="80"/>
        <v>0</v>
      </c>
      <c r="Y875" s="7">
        <f t="shared" si="81"/>
        <v>0</v>
      </c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>
        <f t="shared" si="82"/>
        <v>28099.77</v>
      </c>
      <c r="AM875" s="7">
        <f t="shared" si="83"/>
        <v>0</v>
      </c>
      <c r="AN875" s="7"/>
      <c r="AO875" s="7"/>
      <c r="AP875" s="7"/>
      <c r="AQ875" s="7"/>
      <c r="AR875" s="7"/>
      <c r="AS875" s="7"/>
      <c r="AT875" s="7"/>
      <c r="AU875" s="7"/>
      <c r="AV875" s="7">
        <v>28099.77</v>
      </c>
      <c r="AW875" s="7"/>
      <c r="AX875" s="7"/>
      <c r="AY875" s="7"/>
    </row>
    <row r="876" spans="1:51" ht="15.75">
      <c r="A876" s="6">
        <v>23163</v>
      </c>
      <c r="B876" s="6" t="s">
        <v>1431</v>
      </c>
      <c r="C876" s="6" t="str">
        <f t="shared" si="78"/>
        <v>Челябинский городской округ</v>
      </c>
      <c r="D876" s="6">
        <v>1188</v>
      </c>
      <c r="E876" s="6" t="s">
        <v>1336</v>
      </c>
      <c r="F876" s="7">
        <v>4368723.49</v>
      </c>
      <c r="G876" s="7">
        <f t="shared" si="79"/>
        <v>0</v>
      </c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>
        <v>4718.5</v>
      </c>
      <c r="S876" s="7">
        <v>4225198.25</v>
      </c>
      <c r="T876" s="7"/>
      <c r="U876" s="7"/>
      <c r="V876" s="7"/>
      <c r="W876" s="7"/>
      <c r="X876" s="7">
        <f t="shared" si="80"/>
        <v>53106</v>
      </c>
      <c r="Y876" s="7">
        <f t="shared" si="81"/>
        <v>53106</v>
      </c>
      <c r="Z876" s="7"/>
      <c r="AA876" s="7"/>
      <c r="AB876" s="7"/>
      <c r="AC876" s="7"/>
      <c r="AD876" s="7"/>
      <c r="AE876" s="7">
        <v>53106</v>
      </c>
      <c r="AF876" s="7"/>
      <c r="AG876" s="7"/>
      <c r="AH876" s="7"/>
      <c r="AI876" s="7"/>
      <c r="AJ876" s="7"/>
      <c r="AK876" s="7"/>
      <c r="AL876" s="7">
        <f t="shared" si="82"/>
        <v>90419.24</v>
      </c>
      <c r="AM876" s="7">
        <f t="shared" si="83"/>
        <v>0</v>
      </c>
      <c r="AN876" s="7"/>
      <c r="AO876" s="7"/>
      <c r="AP876" s="7"/>
      <c r="AQ876" s="7"/>
      <c r="AR876" s="7"/>
      <c r="AS876" s="7"/>
      <c r="AT876" s="7"/>
      <c r="AU876" s="7"/>
      <c r="AV876" s="7">
        <v>90419.24</v>
      </c>
      <c r="AW876" s="7"/>
      <c r="AX876" s="7"/>
      <c r="AY876" s="7"/>
    </row>
    <row r="877" spans="1:51" ht="15.75">
      <c r="A877" s="6">
        <v>23734</v>
      </c>
      <c r="B877" s="6" t="s">
        <v>1431</v>
      </c>
      <c r="C877" s="6" t="str">
        <f t="shared" si="78"/>
        <v>Челябинский городской округ</v>
      </c>
      <c r="D877" s="6">
        <v>1189</v>
      </c>
      <c r="E877" s="6" t="s">
        <v>1337</v>
      </c>
      <c r="F877" s="7">
        <v>8299449.9699999997</v>
      </c>
      <c r="G877" s="7">
        <f t="shared" si="79"/>
        <v>0</v>
      </c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>
        <v>4116</v>
      </c>
      <c r="S877" s="7">
        <v>7821739.9699999997</v>
      </c>
      <c r="T877" s="7">
        <v>939.4</v>
      </c>
      <c r="U877" s="7">
        <v>229276.66</v>
      </c>
      <c r="V877" s="7"/>
      <c r="W877" s="7"/>
      <c r="X877" s="7">
        <f t="shared" si="80"/>
        <v>110599.93</v>
      </c>
      <c r="Y877" s="7">
        <f t="shared" si="81"/>
        <v>110599.93</v>
      </c>
      <c r="Z877" s="7"/>
      <c r="AA877" s="7"/>
      <c r="AB877" s="7"/>
      <c r="AC877" s="7"/>
      <c r="AD877" s="7"/>
      <c r="AE877" s="7">
        <v>110599.93</v>
      </c>
      <c r="AF877" s="7"/>
      <c r="AG877" s="7"/>
      <c r="AH877" s="7"/>
      <c r="AI877" s="7"/>
      <c r="AJ877" s="7"/>
      <c r="AK877" s="7"/>
      <c r="AL877" s="7">
        <f t="shared" si="82"/>
        <v>137833.41</v>
      </c>
      <c r="AM877" s="7">
        <f t="shared" si="83"/>
        <v>0</v>
      </c>
      <c r="AN877" s="7"/>
      <c r="AO877" s="7"/>
      <c r="AP877" s="7"/>
      <c r="AQ877" s="7"/>
      <c r="AR877" s="7"/>
      <c r="AS877" s="7"/>
      <c r="AT877" s="7"/>
      <c r="AU877" s="7"/>
      <c r="AV877" s="7">
        <v>133908.19</v>
      </c>
      <c r="AW877" s="7">
        <v>3925.22</v>
      </c>
      <c r="AX877" s="7"/>
      <c r="AY877" s="7"/>
    </row>
    <row r="878" spans="1:51" ht="15.75">
      <c r="A878" s="6">
        <v>24057</v>
      </c>
      <c r="B878" s="6" t="s">
        <v>1431</v>
      </c>
      <c r="C878" s="6" t="str">
        <f t="shared" si="78"/>
        <v>Челябинский городской округ</v>
      </c>
      <c r="D878" s="6">
        <v>1190</v>
      </c>
      <c r="E878" s="6" t="s">
        <v>1338</v>
      </c>
      <c r="F878" s="7">
        <v>49848</v>
      </c>
      <c r="G878" s="7">
        <f t="shared" si="79"/>
        <v>0</v>
      </c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>
        <f t="shared" si="80"/>
        <v>49848</v>
      </c>
      <c r="Y878" s="7">
        <f t="shared" si="81"/>
        <v>49848</v>
      </c>
      <c r="Z878" s="7"/>
      <c r="AA878" s="7"/>
      <c r="AB878" s="7"/>
      <c r="AC878" s="7"/>
      <c r="AD878" s="7"/>
      <c r="AE878" s="7">
        <v>49848</v>
      </c>
      <c r="AF878" s="7"/>
      <c r="AG878" s="7"/>
      <c r="AH878" s="7"/>
      <c r="AI878" s="7"/>
      <c r="AJ878" s="7"/>
      <c r="AK878" s="7"/>
      <c r="AL878" s="7">
        <f t="shared" si="82"/>
        <v>0</v>
      </c>
      <c r="AM878" s="7">
        <f t="shared" si="83"/>
        <v>0</v>
      </c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</row>
    <row r="879" spans="1:51" ht="15.75">
      <c r="A879" s="6">
        <v>24058</v>
      </c>
      <c r="B879" s="6" t="s">
        <v>1431</v>
      </c>
      <c r="C879" s="6" t="str">
        <f t="shared" si="78"/>
        <v>Челябинский городской округ</v>
      </c>
      <c r="D879" s="6">
        <v>1191</v>
      </c>
      <c r="E879" s="6" t="s">
        <v>1339</v>
      </c>
      <c r="F879" s="7">
        <v>70556</v>
      </c>
      <c r="G879" s="7">
        <f t="shared" si="79"/>
        <v>0</v>
      </c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>
        <f t="shared" si="80"/>
        <v>70556</v>
      </c>
      <c r="Y879" s="7">
        <f t="shared" si="81"/>
        <v>70556</v>
      </c>
      <c r="Z879" s="7"/>
      <c r="AA879" s="7"/>
      <c r="AB879" s="7"/>
      <c r="AC879" s="7"/>
      <c r="AD879" s="7"/>
      <c r="AE879" s="7">
        <v>70556</v>
      </c>
      <c r="AF879" s="7"/>
      <c r="AG879" s="7"/>
      <c r="AH879" s="7"/>
      <c r="AI879" s="7"/>
      <c r="AJ879" s="7"/>
      <c r="AK879" s="7"/>
      <c r="AL879" s="7">
        <f t="shared" si="82"/>
        <v>0</v>
      </c>
      <c r="AM879" s="7">
        <f t="shared" si="83"/>
        <v>0</v>
      </c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</row>
    <row r="880" spans="1:51" ht="15.75">
      <c r="A880" s="6">
        <v>24167</v>
      </c>
      <c r="B880" s="6" t="s">
        <v>1431</v>
      </c>
      <c r="C880" s="6" t="str">
        <f t="shared" si="78"/>
        <v>Челябинский городской округ</v>
      </c>
      <c r="D880" s="6">
        <v>1192</v>
      </c>
      <c r="E880" s="6" t="s">
        <v>1340</v>
      </c>
      <c r="F880" s="7">
        <v>1444829.6</v>
      </c>
      <c r="G880" s="7">
        <f t="shared" si="79"/>
        <v>0</v>
      </c>
      <c r="H880" s="7"/>
      <c r="I880" s="7"/>
      <c r="J880" s="7"/>
      <c r="K880" s="7"/>
      <c r="L880" s="7"/>
      <c r="M880" s="7"/>
      <c r="N880" s="7">
        <v>669.63619631901804</v>
      </c>
      <c r="O880" s="7">
        <v>1311822.01</v>
      </c>
      <c r="P880" s="7"/>
      <c r="Q880" s="7"/>
      <c r="R880" s="7"/>
      <c r="S880" s="7"/>
      <c r="T880" s="7"/>
      <c r="U880" s="7"/>
      <c r="V880" s="7"/>
      <c r="W880" s="7"/>
      <c r="X880" s="7">
        <f t="shared" si="80"/>
        <v>104934.6</v>
      </c>
      <c r="Y880" s="7">
        <f t="shared" si="81"/>
        <v>26053.599999999999</v>
      </c>
      <c r="Z880" s="7"/>
      <c r="AA880" s="7"/>
      <c r="AB880" s="7"/>
      <c r="AC880" s="7"/>
      <c r="AD880" s="7"/>
      <c r="AE880" s="7">
        <v>26053.599999999999</v>
      </c>
      <c r="AF880" s="7">
        <v>78881</v>
      </c>
      <c r="AG880" s="7"/>
      <c r="AH880" s="7"/>
      <c r="AI880" s="7"/>
      <c r="AJ880" s="7"/>
      <c r="AK880" s="7"/>
      <c r="AL880" s="7">
        <f t="shared" si="82"/>
        <v>28072.99</v>
      </c>
      <c r="AM880" s="7">
        <f t="shared" si="83"/>
        <v>0</v>
      </c>
      <c r="AN880" s="7"/>
      <c r="AO880" s="7"/>
      <c r="AP880" s="7"/>
      <c r="AQ880" s="7"/>
      <c r="AR880" s="7"/>
      <c r="AS880" s="7"/>
      <c r="AT880" s="7">
        <v>28072.99</v>
      </c>
      <c r="AU880" s="7"/>
      <c r="AV880" s="7"/>
      <c r="AW880" s="7"/>
      <c r="AX880" s="7"/>
      <c r="AY880" s="7"/>
    </row>
    <row r="881" spans="1:51" ht="15.75">
      <c r="A881" s="6">
        <v>24217</v>
      </c>
      <c r="B881" s="6" t="s">
        <v>1431</v>
      </c>
      <c r="C881" s="6" t="str">
        <f t="shared" si="78"/>
        <v>Челябинский городской округ</v>
      </c>
      <c r="D881" s="6">
        <v>1193</v>
      </c>
      <c r="E881" s="6" t="s">
        <v>1341</v>
      </c>
      <c r="F881" s="7">
        <v>3637628.1100000003</v>
      </c>
      <c r="G881" s="7">
        <f t="shared" si="79"/>
        <v>0</v>
      </c>
      <c r="H881" s="7"/>
      <c r="I881" s="7"/>
      <c r="J881" s="7"/>
      <c r="K881" s="7"/>
      <c r="L881" s="7"/>
      <c r="M881" s="7"/>
      <c r="N881" s="7">
        <v>550.37914110429494</v>
      </c>
      <c r="O881" s="7">
        <v>1376751.7</v>
      </c>
      <c r="P881" s="7"/>
      <c r="Q881" s="7"/>
      <c r="R881" s="7">
        <v>1559</v>
      </c>
      <c r="S881" s="7">
        <v>1693066</v>
      </c>
      <c r="T881" s="7">
        <v>62</v>
      </c>
      <c r="U881" s="7">
        <v>151131.1</v>
      </c>
      <c r="V881" s="7"/>
      <c r="W881" s="7"/>
      <c r="X881" s="7">
        <f t="shared" si="80"/>
        <v>347751</v>
      </c>
      <c r="Y881" s="7">
        <f t="shared" si="81"/>
        <v>185376</v>
      </c>
      <c r="Z881" s="7"/>
      <c r="AA881" s="7">
        <v>41524</v>
      </c>
      <c r="AB881" s="7">
        <v>25123</v>
      </c>
      <c r="AC881" s="7">
        <v>95557</v>
      </c>
      <c r="AD881" s="7">
        <v>12930</v>
      </c>
      <c r="AE881" s="7">
        <v>10242</v>
      </c>
      <c r="AF881" s="7">
        <v>78797</v>
      </c>
      <c r="AG881" s="7"/>
      <c r="AH881" s="7">
        <v>73209</v>
      </c>
      <c r="AI881" s="7">
        <v>10369</v>
      </c>
      <c r="AJ881" s="7"/>
      <c r="AK881" s="7"/>
      <c r="AL881" s="7">
        <f t="shared" si="82"/>
        <v>68928.310000000012</v>
      </c>
      <c r="AM881" s="7">
        <f t="shared" si="83"/>
        <v>0</v>
      </c>
      <c r="AN881" s="7"/>
      <c r="AO881" s="7"/>
      <c r="AP881" s="7"/>
      <c r="AQ881" s="7"/>
      <c r="AR881" s="7"/>
      <c r="AS881" s="7"/>
      <c r="AT881" s="7">
        <v>29462.49</v>
      </c>
      <c r="AU881" s="7"/>
      <c r="AV881" s="7">
        <v>36231.61</v>
      </c>
      <c r="AW881" s="7">
        <v>3234.21</v>
      </c>
      <c r="AX881" s="7"/>
      <c r="AY881" s="7"/>
    </row>
    <row r="882" spans="1:51" ht="15.75">
      <c r="A882" s="6">
        <v>24281</v>
      </c>
      <c r="B882" s="6" t="s">
        <v>1431</v>
      </c>
      <c r="C882" s="6" t="str">
        <f t="shared" si="78"/>
        <v>Челябинский городской округ</v>
      </c>
      <c r="D882" s="6">
        <v>1194</v>
      </c>
      <c r="E882" s="6" t="s">
        <v>1342</v>
      </c>
      <c r="F882" s="7">
        <v>2341205.7999999998</v>
      </c>
      <c r="G882" s="7">
        <f t="shared" si="79"/>
        <v>296753.48</v>
      </c>
      <c r="H882" s="7">
        <v>296753.48</v>
      </c>
      <c r="I882" s="7"/>
      <c r="J882" s="7"/>
      <c r="K882" s="7"/>
      <c r="L882" s="7"/>
      <c r="M882" s="7"/>
      <c r="N882" s="7">
        <v>570.95276073619596</v>
      </c>
      <c r="O882" s="7">
        <v>1291007.8999999999</v>
      </c>
      <c r="P882" s="7">
        <v>173.87037037037001</v>
      </c>
      <c r="Q882" s="7">
        <v>64654.559999999998</v>
      </c>
      <c r="R882" s="7">
        <v>828.23394495412799</v>
      </c>
      <c r="S882" s="7">
        <v>239345.3</v>
      </c>
      <c r="T882" s="7">
        <v>94.688764044943795</v>
      </c>
      <c r="U882" s="7">
        <v>410040.56</v>
      </c>
      <c r="V882" s="7"/>
      <c r="W882" s="7"/>
      <c r="X882" s="7">
        <f t="shared" si="80"/>
        <v>0</v>
      </c>
      <c r="Y882" s="7">
        <f t="shared" si="81"/>
        <v>0</v>
      </c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>
        <f t="shared" si="82"/>
        <v>39404</v>
      </c>
      <c r="AM882" s="7">
        <f t="shared" si="83"/>
        <v>5080</v>
      </c>
      <c r="AN882" s="7">
        <v>5080</v>
      </c>
      <c r="AO882" s="7"/>
      <c r="AP882" s="7"/>
      <c r="AQ882" s="7"/>
      <c r="AR882" s="7"/>
      <c r="AS882" s="7"/>
      <c r="AT882" s="7">
        <v>22102</v>
      </c>
      <c r="AU882" s="7">
        <v>1106</v>
      </c>
      <c r="AV882" s="7">
        <v>4097</v>
      </c>
      <c r="AW882" s="7">
        <v>7019</v>
      </c>
      <c r="AX882" s="7"/>
      <c r="AY882" s="7"/>
    </row>
    <row r="883" spans="1:51" ht="15.75">
      <c r="A883" s="6">
        <v>24282</v>
      </c>
      <c r="B883" s="6" t="s">
        <v>1431</v>
      </c>
      <c r="C883" s="6" t="str">
        <f t="shared" si="78"/>
        <v>Челябинский городской округ</v>
      </c>
      <c r="D883" s="6">
        <v>1195</v>
      </c>
      <c r="E883" s="6" t="s">
        <v>1343</v>
      </c>
      <c r="F883" s="7">
        <v>1800159.1600000001</v>
      </c>
      <c r="G883" s="7">
        <f t="shared" si="79"/>
        <v>304298.40000000002</v>
      </c>
      <c r="H883" s="7">
        <v>304298.40000000002</v>
      </c>
      <c r="I883" s="7"/>
      <c r="J883" s="7"/>
      <c r="K883" s="7"/>
      <c r="L883" s="7"/>
      <c r="M883" s="7"/>
      <c r="N883" s="7">
        <v>711.92883435582803</v>
      </c>
      <c r="O883" s="7">
        <v>1465561.76</v>
      </c>
      <c r="P883" s="7"/>
      <c r="Q883" s="7"/>
      <c r="R883" s="7"/>
      <c r="S883" s="7"/>
      <c r="T883" s="7"/>
      <c r="U883" s="7"/>
      <c r="V883" s="7"/>
      <c r="W883" s="7"/>
      <c r="X883" s="7">
        <f t="shared" si="80"/>
        <v>0</v>
      </c>
      <c r="Y883" s="7">
        <f t="shared" si="81"/>
        <v>0</v>
      </c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>
        <f t="shared" si="82"/>
        <v>30299</v>
      </c>
      <c r="AM883" s="7">
        <f t="shared" si="83"/>
        <v>5209</v>
      </c>
      <c r="AN883" s="7">
        <v>5209</v>
      </c>
      <c r="AO883" s="7"/>
      <c r="AP883" s="7"/>
      <c r="AQ883" s="7"/>
      <c r="AR883" s="7"/>
      <c r="AS883" s="7"/>
      <c r="AT883" s="7">
        <v>25090</v>
      </c>
      <c r="AU883" s="7"/>
      <c r="AV883" s="7"/>
      <c r="AW883" s="7"/>
      <c r="AX883" s="7"/>
      <c r="AY883" s="7"/>
    </row>
    <row r="884" spans="1:51" ht="15.75">
      <c r="A884" s="6">
        <v>24283</v>
      </c>
      <c r="B884" s="6" t="s">
        <v>1431</v>
      </c>
      <c r="C884" s="6" t="str">
        <f t="shared" si="78"/>
        <v>Челябинский городской округ</v>
      </c>
      <c r="D884" s="6">
        <v>1196</v>
      </c>
      <c r="E884" s="6" t="s">
        <v>1344</v>
      </c>
      <c r="F884" s="7">
        <v>3694412.84</v>
      </c>
      <c r="G884" s="7">
        <f t="shared" si="79"/>
        <v>1321503.24</v>
      </c>
      <c r="H884" s="7"/>
      <c r="I884" s="7">
        <v>308382.38</v>
      </c>
      <c r="J884" s="7">
        <v>155511.01999999999</v>
      </c>
      <c r="K884" s="7">
        <v>857609.84</v>
      </c>
      <c r="L884" s="7"/>
      <c r="M884" s="7"/>
      <c r="N884" s="7">
        <v>1092.5638036809801</v>
      </c>
      <c r="O884" s="7">
        <v>1774751.26</v>
      </c>
      <c r="P884" s="7">
        <v>338.34259259259301</v>
      </c>
      <c r="Q884" s="7">
        <v>106104.42</v>
      </c>
      <c r="R884" s="7"/>
      <c r="S884" s="7"/>
      <c r="T884" s="7">
        <v>35.243820224719101</v>
      </c>
      <c r="U884" s="7">
        <v>429872.92</v>
      </c>
      <c r="V884" s="7"/>
      <c r="W884" s="7"/>
      <c r="X884" s="7">
        <f t="shared" si="80"/>
        <v>0</v>
      </c>
      <c r="Y884" s="7">
        <f t="shared" si="81"/>
        <v>0</v>
      </c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>
        <f t="shared" si="82"/>
        <v>62181</v>
      </c>
      <c r="AM884" s="7">
        <f t="shared" si="83"/>
        <v>22623</v>
      </c>
      <c r="AN884" s="7"/>
      <c r="AO884" s="7">
        <v>5279</v>
      </c>
      <c r="AP884" s="7">
        <v>2662</v>
      </c>
      <c r="AQ884" s="7">
        <v>14682</v>
      </c>
      <c r="AR884" s="7"/>
      <c r="AS884" s="7"/>
      <c r="AT884" s="7">
        <v>30383</v>
      </c>
      <c r="AU884" s="7">
        <v>1816</v>
      </c>
      <c r="AV884" s="7"/>
      <c r="AW884" s="7">
        <v>7359</v>
      </c>
      <c r="AX884" s="7"/>
      <c r="AY884" s="7"/>
    </row>
    <row r="885" spans="1:51" ht="15.75">
      <c r="A885" s="6">
        <v>24292</v>
      </c>
      <c r="B885" s="6" t="s">
        <v>1431</v>
      </c>
      <c r="C885" s="6" t="str">
        <f t="shared" si="78"/>
        <v>Челябинский городской округ</v>
      </c>
      <c r="D885" s="6">
        <v>1197</v>
      </c>
      <c r="E885" s="6" t="s">
        <v>1345</v>
      </c>
      <c r="F885" s="7">
        <v>5977399.9199999999</v>
      </c>
      <c r="G885" s="7">
        <f t="shared" si="79"/>
        <v>0</v>
      </c>
      <c r="H885" s="7"/>
      <c r="I885" s="7"/>
      <c r="J885" s="7"/>
      <c r="K885" s="7"/>
      <c r="L885" s="7"/>
      <c r="M885" s="7"/>
      <c r="N885" s="7">
        <v>1058</v>
      </c>
      <c r="O885" s="7">
        <v>3164733.72</v>
      </c>
      <c r="P885" s="7"/>
      <c r="Q885" s="7"/>
      <c r="R885" s="7">
        <v>2444</v>
      </c>
      <c r="S885" s="7">
        <v>2798485.15</v>
      </c>
      <c r="T885" s="7"/>
      <c r="U885" s="7"/>
      <c r="V885" s="7"/>
      <c r="W885" s="7"/>
      <c r="X885" s="7">
        <f t="shared" si="80"/>
        <v>0</v>
      </c>
      <c r="Y885" s="7">
        <f t="shared" si="81"/>
        <v>0</v>
      </c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>
        <f t="shared" si="82"/>
        <v>14181.05</v>
      </c>
      <c r="AM885" s="7">
        <f t="shared" si="83"/>
        <v>0</v>
      </c>
      <c r="AN885" s="7"/>
      <c r="AO885" s="7"/>
      <c r="AP885" s="7"/>
      <c r="AQ885" s="7"/>
      <c r="AR885" s="7"/>
      <c r="AS885" s="7"/>
      <c r="AT885" s="7">
        <v>7539.63</v>
      </c>
      <c r="AU885" s="7"/>
      <c r="AV885" s="7">
        <v>6641.42</v>
      </c>
      <c r="AW885" s="7"/>
      <c r="AX885" s="7"/>
      <c r="AY885" s="7"/>
    </row>
    <row r="886" spans="1:51" ht="15.75">
      <c r="A886" s="6">
        <v>24293</v>
      </c>
      <c r="B886" s="6" t="s">
        <v>1431</v>
      </c>
      <c r="C886" s="6" t="str">
        <f t="shared" si="78"/>
        <v>Челябинский городской округ</v>
      </c>
      <c r="D886" s="6">
        <v>1198</v>
      </c>
      <c r="E886" s="6" t="s">
        <v>1346</v>
      </c>
      <c r="F886" s="7">
        <v>65094.71</v>
      </c>
      <c r="G886" s="7">
        <f t="shared" si="79"/>
        <v>0</v>
      </c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>
        <f t="shared" si="80"/>
        <v>65094.71</v>
      </c>
      <c r="Y886" s="7">
        <f t="shared" si="81"/>
        <v>65094.71</v>
      </c>
      <c r="Z886" s="7"/>
      <c r="AA886" s="7"/>
      <c r="AB886" s="7"/>
      <c r="AC886" s="7"/>
      <c r="AD886" s="7"/>
      <c r="AE886" s="7">
        <v>65094.71</v>
      </c>
      <c r="AF886" s="7"/>
      <c r="AG886" s="7"/>
      <c r="AH886" s="7"/>
      <c r="AI886" s="7"/>
      <c r="AJ886" s="7"/>
      <c r="AK886" s="7"/>
      <c r="AL886" s="7">
        <f t="shared" si="82"/>
        <v>0</v>
      </c>
      <c r="AM886" s="7">
        <f t="shared" si="83"/>
        <v>0</v>
      </c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</row>
    <row r="887" spans="1:51" ht="15.75">
      <c r="A887" s="6">
        <v>24295</v>
      </c>
      <c r="B887" s="6" t="s">
        <v>1431</v>
      </c>
      <c r="C887" s="6" t="str">
        <f t="shared" si="78"/>
        <v>Челябинский городской округ</v>
      </c>
      <c r="D887" s="6">
        <v>1199</v>
      </c>
      <c r="E887" s="6" t="s">
        <v>1347</v>
      </c>
      <c r="F887" s="7">
        <v>2596413.83</v>
      </c>
      <c r="G887" s="7">
        <f t="shared" si="79"/>
        <v>0</v>
      </c>
      <c r="H887" s="7"/>
      <c r="I887" s="7"/>
      <c r="J887" s="7"/>
      <c r="K887" s="7"/>
      <c r="L887" s="7"/>
      <c r="M887" s="7"/>
      <c r="N887" s="7">
        <v>803</v>
      </c>
      <c r="O887" s="7">
        <v>2589410.63</v>
      </c>
      <c r="P887" s="7"/>
      <c r="Q887" s="7"/>
      <c r="R887" s="7"/>
      <c r="S887" s="7"/>
      <c r="T887" s="7"/>
      <c r="U887" s="7"/>
      <c r="V887" s="7"/>
      <c r="W887" s="7"/>
      <c r="X887" s="7">
        <f t="shared" si="80"/>
        <v>0</v>
      </c>
      <c r="Y887" s="7">
        <f t="shared" si="81"/>
        <v>0</v>
      </c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>
        <f t="shared" si="82"/>
        <v>7003.2</v>
      </c>
      <c r="AM887" s="7">
        <f t="shared" si="83"/>
        <v>0</v>
      </c>
      <c r="AN887" s="7"/>
      <c r="AO887" s="7"/>
      <c r="AP887" s="7"/>
      <c r="AQ887" s="7"/>
      <c r="AR887" s="7"/>
      <c r="AS887" s="7"/>
      <c r="AT887" s="7">
        <v>7003.2</v>
      </c>
      <c r="AU887" s="7"/>
      <c r="AV887" s="7"/>
      <c r="AW887" s="7"/>
      <c r="AX887" s="7"/>
      <c r="AY887" s="7"/>
    </row>
    <row r="888" spans="1:51" ht="15.75">
      <c r="A888" s="6">
        <v>24368</v>
      </c>
      <c r="B888" s="6" t="s">
        <v>1431</v>
      </c>
      <c r="C888" s="6" t="str">
        <f t="shared" si="78"/>
        <v>Челябинский городской округ</v>
      </c>
      <c r="D888" s="6">
        <v>1200</v>
      </c>
      <c r="E888" s="6" t="s">
        <v>1348</v>
      </c>
      <c r="F888" s="7">
        <v>2471914.86</v>
      </c>
      <c r="G888" s="7">
        <f t="shared" si="79"/>
        <v>1668386.66</v>
      </c>
      <c r="H888" s="7"/>
      <c r="I888" s="7">
        <v>293409.36</v>
      </c>
      <c r="J888" s="7">
        <v>237898.62</v>
      </c>
      <c r="K888" s="7">
        <v>1137078.68</v>
      </c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>
        <v>492069.44</v>
      </c>
      <c r="W888" s="7"/>
      <c r="X888" s="7">
        <f t="shared" si="80"/>
        <v>265225</v>
      </c>
      <c r="Y888" s="7">
        <f t="shared" si="81"/>
        <v>230441</v>
      </c>
      <c r="Z888" s="7"/>
      <c r="AA888" s="7">
        <v>28441</v>
      </c>
      <c r="AB888" s="7">
        <v>23238</v>
      </c>
      <c r="AC888" s="7">
        <v>150075</v>
      </c>
      <c r="AD888" s="7"/>
      <c r="AE888" s="7">
        <v>28687</v>
      </c>
      <c r="AF888" s="7"/>
      <c r="AG888" s="7"/>
      <c r="AH888" s="7"/>
      <c r="AI888" s="7"/>
      <c r="AJ888" s="7">
        <v>34784</v>
      </c>
      <c r="AK888" s="7"/>
      <c r="AL888" s="7">
        <f t="shared" si="82"/>
        <v>46233.760000000002</v>
      </c>
      <c r="AM888" s="7">
        <f t="shared" si="83"/>
        <v>35703.47</v>
      </c>
      <c r="AN888" s="7"/>
      <c r="AO888" s="7">
        <v>6278.96</v>
      </c>
      <c r="AP888" s="7">
        <v>5091.03</v>
      </c>
      <c r="AQ888" s="7">
        <v>24333.48</v>
      </c>
      <c r="AR888" s="7"/>
      <c r="AS888" s="7"/>
      <c r="AT888" s="7"/>
      <c r="AU888" s="7"/>
      <c r="AV888" s="7"/>
      <c r="AW888" s="7"/>
      <c r="AX888" s="7">
        <v>10530.29</v>
      </c>
      <c r="AY888" s="7"/>
    </row>
    <row r="889" spans="1:51" ht="15.75">
      <c r="A889" s="6">
        <v>24382</v>
      </c>
      <c r="B889" s="6" t="s">
        <v>1431</v>
      </c>
      <c r="C889" s="6" t="str">
        <f t="shared" si="78"/>
        <v>Челябинский городской округ</v>
      </c>
      <c r="D889" s="6">
        <v>1201</v>
      </c>
      <c r="E889" s="6" t="s">
        <v>1349</v>
      </c>
      <c r="F889" s="7">
        <v>554903.14999999991</v>
      </c>
      <c r="G889" s="7">
        <f t="shared" si="79"/>
        <v>0</v>
      </c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>
        <f t="shared" si="80"/>
        <v>554903.14999999991</v>
      </c>
      <c r="Y889" s="7">
        <f t="shared" si="81"/>
        <v>0</v>
      </c>
      <c r="Z889" s="7"/>
      <c r="AA889" s="7"/>
      <c r="AB889" s="7"/>
      <c r="AC889" s="7"/>
      <c r="AD889" s="7"/>
      <c r="AE889" s="7"/>
      <c r="AF889" s="7">
        <v>262740.18</v>
      </c>
      <c r="AG889" s="7"/>
      <c r="AH889" s="7">
        <v>292162.96999999997</v>
      </c>
      <c r="AI889" s="7"/>
      <c r="AJ889" s="7"/>
      <c r="AK889" s="7"/>
      <c r="AL889" s="7">
        <f t="shared" si="82"/>
        <v>0</v>
      </c>
      <c r="AM889" s="7">
        <f t="shared" si="83"/>
        <v>0</v>
      </c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</row>
    <row r="890" spans="1:51" ht="15.75">
      <c r="A890" s="6">
        <v>24495</v>
      </c>
      <c r="B890" s="6" t="s">
        <v>1431</v>
      </c>
      <c r="C890" s="6" t="str">
        <f t="shared" si="78"/>
        <v>Челябинский городской округ</v>
      </c>
      <c r="D890" s="6">
        <v>1202</v>
      </c>
      <c r="E890" s="6" t="s">
        <v>1350</v>
      </c>
      <c r="F890" s="7">
        <v>4060155.7900000005</v>
      </c>
      <c r="G890" s="7">
        <f t="shared" si="79"/>
        <v>1298313</v>
      </c>
      <c r="H890" s="7">
        <v>325969</v>
      </c>
      <c r="I890" s="7">
        <v>127072</v>
      </c>
      <c r="J890" s="7">
        <v>95771</v>
      </c>
      <c r="K890" s="7">
        <v>529554</v>
      </c>
      <c r="L890" s="7">
        <v>219947</v>
      </c>
      <c r="M890" s="7"/>
      <c r="N890" s="7">
        <v>540.407975460123</v>
      </c>
      <c r="O890" s="7">
        <v>1113557</v>
      </c>
      <c r="P890" s="7"/>
      <c r="Q890" s="7"/>
      <c r="R890" s="7">
        <v>634.39174311926604</v>
      </c>
      <c r="S890" s="7">
        <v>806314</v>
      </c>
      <c r="T890" s="7">
        <v>75.187640449438206</v>
      </c>
      <c r="U890" s="7">
        <v>254009.12</v>
      </c>
      <c r="V890" s="7"/>
      <c r="W890" s="7">
        <v>502896.08</v>
      </c>
      <c r="X890" s="7">
        <f t="shared" si="80"/>
        <v>0</v>
      </c>
      <c r="Y890" s="7">
        <f t="shared" si="81"/>
        <v>0</v>
      </c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>
        <f t="shared" si="82"/>
        <v>85066.59</v>
      </c>
      <c r="AM890" s="7">
        <f t="shared" si="83"/>
        <v>27783.569999999996</v>
      </c>
      <c r="AN890" s="7">
        <v>6975.74</v>
      </c>
      <c r="AO890" s="7">
        <v>2719</v>
      </c>
      <c r="AP890" s="7">
        <v>2049.5</v>
      </c>
      <c r="AQ890" s="7">
        <v>11332.46</v>
      </c>
      <c r="AR890" s="7">
        <v>4706.87</v>
      </c>
      <c r="AS890" s="7"/>
      <c r="AT890" s="7">
        <v>23830.12</v>
      </c>
      <c r="AU890" s="7"/>
      <c r="AV890" s="7">
        <v>17255.12</v>
      </c>
      <c r="AW890" s="7">
        <v>5435.8</v>
      </c>
      <c r="AX890" s="7"/>
      <c r="AY890" s="7">
        <v>10761.98</v>
      </c>
    </row>
    <row r="891" spans="1:51" ht="15.75">
      <c r="A891" s="6">
        <v>24530</v>
      </c>
      <c r="B891" s="6" t="s">
        <v>1431</v>
      </c>
      <c r="C891" s="6" t="str">
        <f t="shared" si="78"/>
        <v>Челябинский городской округ</v>
      </c>
      <c r="D891" s="6">
        <v>1203</v>
      </c>
      <c r="E891" s="6" t="s">
        <v>1351</v>
      </c>
      <c r="F891" s="7">
        <v>191723</v>
      </c>
      <c r="G891" s="7">
        <f t="shared" si="79"/>
        <v>0</v>
      </c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>
        <f t="shared" si="80"/>
        <v>191723</v>
      </c>
      <c r="Y891" s="7">
        <f t="shared" si="81"/>
        <v>0</v>
      </c>
      <c r="Z891" s="7"/>
      <c r="AA891" s="7"/>
      <c r="AB891" s="7"/>
      <c r="AC891" s="7"/>
      <c r="AD891" s="7"/>
      <c r="AE891" s="7"/>
      <c r="AF891" s="7">
        <v>149971.63</v>
      </c>
      <c r="AG891" s="7"/>
      <c r="AH891" s="7">
        <v>41751.370000000003</v>
      </c>
      <c r="AI891" s="7"/>
      <c r="AJ891" s="7"/>
      <c r="AK891" s="7"/>
      <c r="AL891" s="7">
        <f t="shared" si="82"/>
        <v>0</v>
      </c>
      <c r="AM891" s="7">
        <f t="shared" si="83"/>
        <v>0</v>
      </c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</row>
    <row r="892" spans="1:51" ht="15.75">
      <c r="A892" s="6">
        <v>24531</v>
      </c>
      <c r="B892" s="6" t="s">
        <v>1431</v>
      </c>
      <c r="C892" s="6" t="str">
        <f t="shared" si="78"/>
        <v>Челябинский городской округ</v>
      </c>
      <c r="D892" s="6">
        <v>1204</v>
      </c>
      <c r="E892" s="6" t="s">
        <v>1352</v>
      </c>
      <c r="F892" s="7">
        <v>195090.09</v>
      </c>
      <c r="G892" s="7">
        <f t="shared" si="79"/>
        <v>0</v>
      </c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>
        <f t="shared" si="80"/>
        <v>195090.09</v>
      </c>
      <c r="Y892" s="7">
        <f t="shared" si="81"/>
        <v>0</v>
      </c>
      <c r="Z892" s="7"/>
      <c r="AA892" s="7"/>
      <c r="AB892" s="7"/>
      <c r="AC892" s="7"/>
      <c r="AD892" s="7"/>
      <c r="AE892" s="7"/>
      <c r="AF892" s="7">
        <v>152516.18</v>
      </c>
      <c r="AG892" s="7"/>
      <c r="AH892" s="7">
        <v>42573.91</v>
      </c>
      <c r="AI892" s="7"/>
      <c r="AJ892" s="7"/>
      <c r="AK892" s="7"/>
      <c r="AL892" s="7">
        <f t="shared" si="82"/>
        <v>0</v>
      </c>
      <c r="AM892" s="7">
        <f t="shared" si="83"/>
        <v>0</v>
      </c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</row>
    <row r="893" spans="1:51" ht="15.75">
      <c r="A893" s="6">
        <v>24532</v>
      </c>
      <c r="B893" s="6" t="s">
        <v>1431</v>
      </c>
      <c r="C893" s="6" t="str">
        <f t="shared" si="78"/>
        <v>Челябинский городской округ</v>
      </c>
      <c r="D893" s="6">
        <v>1205</v>
      </c>
      <c r="E893" s="6" t="s">
        <v>1353</v>
      </c>
      <c r="F893" s="7">
        <v>194036.37</v>
      </c>
      <c r="G893" s="7">
        <f t="shared" si="79"/>
        <v>0</v>
      </c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>
        <f t="shared" si="80"/>
        <v>194036.37</v>
      </c>
      <c r="Y893" s="7">
        <f t="shared" si="81"/>
        <v>0</v>
      </c>
      <c r="Z893" s="7"/>
      <c r="AA893" s="7"/>
      <c r="AB893" s="7"/>
      <c r="AC893" s="7"/>
      <c r="AD893" s="7"/>
      <c r="AE893" s="7"/>
      <c r="AF893" s="7">
        <v>151719.87</v>
      </c>
      <c r="AG893" s="7"/>
      <c r="AH893" s="7">
        <v>42316.5</v>
      </c>
      <c r="AI893" s="7"/>
      <c r="AJ893" s="7"/>
      <c r="AK893" s="7"/>
      <c r="AL893" s="7">
        <f t="shared" si="82"/>
        <v>0</v>
      </c>
      <c r="AM893" s="7">
        <f t="shared" si="83"/>
        <v>0</v>
      </c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</row>
    <row r="894" spans="1:51" ht="15.75">
      <c r="A894" s="6">
        <v>24646</v>
      </c>
      <c r="B894" s="6" t="s">
        <v>1431</v>
      </c>
      <c r="C894" s="6" t="str">
        <f t="shared" si="78"/>
        <v>Челябинский городской округ</v>
      </c>
      <c r="D894" s="6">
        <v>1206</v>
      </c>
      <c r="E894" s="6" t="s">
        <v>1354</v>
      </c>
      <c r="F894" s="7">
        <v>2124352.87</v>
      </c>
      <c r="G894" s="7">
        <f t="shared" si="79"/>
        <v>1095547.95</v>
      </c>
      <c r="H894" s="7"/>
      <c r="I894" s="7">
        <v>446888.08</v>
      </c>
      <c r="J894" s="7">
        <v>324635.03999999998</v>
      </c>
      <c r="K894" s="7"/>
      <c r="L894" s="7">
        <v>324024.83</v>
      </c>
      <c r="M894" s="7"/>
      <c r="N894" s="7"/>
      <c r="O894" s="7"/>
      <c r="P894" s="7">
        <v>871.35</v>
      </c>
      <c r="Q894" s="7">
        <v>161922.34</v>
      </c>
      <c r="R894" s="7"/>
      <c r="S894" s="7"/>
      <c r="T894" s="7">
        <v>260</v>
      </c>
      <c r="U894" s="7">
        <v>208607.28</v>
      </c>
      <c r="V894" s="7">
        <v>613766.63</v>
      </c>
      <c r="W894" s="7"/>
      <c r="X894" s="7">
        <f t="shared" si="80"/>
        <v>0</v>
      </c>
      <c r="Y894" s="7">
        <f t="shared" si="81"/>
        <v>0</v>
      </c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>
        <f t="shared" si="82"/>
        <v>44508.67</v>
      </c>
      <c r="AM894" s="7">
        <f t="shared" si="83"/>
        <v>23444.720000000001</v>
      </c>
      <c r="AN894" s="7"/>
      <c r="AO894" s="7">
        <v>9563.4</v>
      </c>
      <c r="AP894" s="7">
        <v>6947.19</v>
      </c>
      <c r="AQ894" s="7"/>
      <c r="AR894" s="7">
        <v>6934.13</v>
      </c>
      <c r="AS894" s="7"/>
      <c r="AT894" s="7"/>
      <c r="AU894" s="7">
        <v>3465.14</v>
      </c>
      <c r="AV894" s="7"/>
      <c r="AW894" s="7">
        <v>4464.2</v>
      </c>
      <c r="AX894" s="7">
        <v>13134.61</v>
      </c>
      <c r="AY894" s="7"/>
    </row>
    <row r="895" spans="1:51" ht="15.75">
      <c r="A895" s="6">
        <v>24647</v>
      </c>
      <c r="B895" s="6" t="s">
        <v>1431</v>
      </c>
      <c r="C895" s="6" t="str">
        <f t="shared" si="78"/>
        <v>Челябинский городской округ</v>
      </c>
      <c r="D895" s="6">
        <v>1207</v>
      </c>
      <c r="E895" s="6" t="s">
        <v>1355</v>
      </c>
      <c r="F895" s="7">
        <v>5333546.6199999992</v>
      </c>
      <c r="G895" s="7">
        <f t="shared" si="79"/>
        <v>1537042.6099999999</v>
      </c>
      <c r="H895" s="7"/>
      <c r="I895" s="7">
        <v>334414.2</v>
      </c>
      <c r="J895" s="7">
        <v>271555.53000000003</v>
      </c>
      <c r="K895" s="7">
        <v>635611.15</v>
      </c>
      <c r="L895" s="7">
        <v>295461.73</v>
      </c>
      <c r="M895" s="7"/>
      <c r="N895" s="7">
        <v>1040.87300613497</v>
      </c>
      <c r="O895" s="7">
        <v>2252891.9500000002</v>
      </c>
      <c r="P895" s="7"/>
      <c r="Q895" s="7"/>
      <c r="R895" s="7">
        <v>1434.4311926605501</v>
      </c>
      <c r="S895" s="7">
        <v>1069930.54</v>
      </c>
      <c r="T895" s="7"/>
      <c r="U895" s="7"/>
      <c r="V895" s="7">
        <v>361935</v>
      </c>
      <c r="W895" s="7"/>
      <c r="X895" s="7">
        <f t="shared" si="80"/>
        <v>0</v>
      </c>
      <c r="Y895" s="7">
        <f t="shared" si="81"/>
        <v>0</v>
      </c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>
        <f t="shared" si="82"/>
        <v>111746.52</v>
      </c>
      <c r="AM895" s="7">
        <f t="shared" si="83"/>
        <v>32892.71</v>
      </c>
      <c r="AN895" s="7"/>
      <c r="AO895" s="7">
        <v>7156.46</v>
      </c>
      <c r="AP895" s="7">
        <v>5811.29</v>
      </c>
      <c r="AQ895" s="7">
        <v>13602.08</v>
      </c>
      <c r="AR895" s="7">
        <v>6322.88</v>
      </c>
      <c r="AS895" s="7"/>
      <c r="AT895" s="7">
        <v>48211.89</v>
      </c>
      <c r="AU895" s="7"/>
      <c r="AV895" s="7">
        <v>22896.51</v>
      </c>
      <c r="AW895" s="7"/>
      <c r="AX895" s="7">
        <v>7745.41</v>
      </c>
      <c r="AY895" s="7"/>
    </row>
    <row r="896" spans="1:51" ht="15.75">
      <c r="A896" s="6">
        <v>24703</v>
      </c>
      <c r="B896" s="6" t="s">
        <v>1431</v>
      </c>
      <c r="C896" s="6" t="str">
        <f t="shared" si="78"/>
        <v>Челябинский городской округ</v>
      </c>
      <c r="D896" s="6">
        <v>1208</v>
      </c>
      <c r="E896" s="6" t="s">
        <v>1356</v>
      </c>
      <c r="F896" s="7">
        <v>2253526.3400000003</v>
      </c>
      <c r="G896" s="7">
        <f t="shared" si="79"/>
        <v>262845</v>
      </c>
      <c r="H896" s="7">
        <v>200275.04</v>
      </c>
      <c r="I896" s="7"/>
      <c r="J896" s="7">
        <v>62569.96</v>
      </c>
      <c r="K896" s="7"/>
      <c r="L896" s="7"/>
      <c r="M896" s="7"/>
      <c r="N896" s="7">
        <v>491.06625766871201</v>
      </c>
      <c r="O896" s="7">
        <v>887147.43</v>
      </c>
      <c r="P896" s="7">
        <v>377.11111111111097</v>
      </c>
      <c r="Q896" s="7">
        <v>100180.16</v>
      </c>
      <c r="R896" s="7">
        <v>474</v>
      </c>
      <c r="S896" s="7">
        <v>625846.80000000005</v>
      </c>
      <c r="T896" s="7">
        <v>51</v>
      </c>
      <c r="U896" s="7">
        <v>193173.55</v>
      </c>
      <c r="V896" s="7"/>
      <c r="W896" s="7"/>
      <c r="X896" s="7">
        <f t="shared" si="80"/>
        <v>140052.66</v>
      </c>
      <c r="Y896" s="7">
        <f t="shared" si="81"/>
        <v>40889.660000000003</v>
      </c>
      <c r="Z896" s="7">
        <v>10649</v>
      </c>
      <c r="AA896" s="7"/>
      <c r="AB896" s="7">
        <v>5431</v>
      </c>
      <c r="AC896" s="7"/>
      <c r="AD896" s="7"/>
      <c r="AE896" s="7">
        <v>24809.66</v>
      </c>
      <c r="AF896" s="7">
        <v>56085</v>
      </c>
      <c r="AG896" s="7">
        <v>5900</v>
      </c>
      <c r="AH896" s="7">
        <v>25337</v>
      </c>
      <c r="AI896" s="7">
        <v>11841</v>
      </c>
      <c r="AJ896" s="7"/>
      <c r="AK896" s="7"/>
      <c r="AL896" s="7">
        <f t="shared" si="82"/>
        <v>44280.740000000005</v>
      </c>
      <c r="AM896" s="7">
        <f t="shared" si="83"/>
        <v>5624.89</v>
      </c>
      <c r="AN896" s="7">
        <v>4285.8900000000003</v>
      </c>
      <c r="AO896" s="7"/>
      <c r="AP896" s="7">
        <v>1339</v>
      </c>
      <c r="AQ896" s="7"/>
      <c r="AR896" s="7"/>
      <c r="AS896" s="7"/>
      <c r="AT896" s="7">
        <v>18984.96</v>
      </c>
      <c r="AU896" s="7">
        <v>2143.86</v>
      </c>
      <c r="AV896" s="7">
        <v>13393.12</v>
      </c>
      <c r="AW896" s="7">
        <v>4133.91</v>
      </c>
      <c r="AX896" s="7"/>
      <c r="AY896" s="7"/>
    </row>
    <row r="897" spans="1:51" ht="15.75">
      <c r="A897" s="6">
        <v>24704</v>
      </c>
      <c r="B897" s="6" t="s">
        <v>1431</v>
      </c>
      <c r="C897" s="6" t="str">
        <f t="shared" si="78"/>
        <v>Челябинский городской округ</v>
      </c>
      <c r="D897" s="6">
        <v>1209</v>
      </c>
      <c r="E897" s="6" t="s">
        <v>1357</v>
      </c>
      <c r="F897" s="7">
        <v>1550319.0300000003</v>
      </c>
      <c r="G897" s="7">
        <f t="shared" si="79"/>
        <v>111696.75</v>
      </c>
      <c r="H897" s="7">
        <v>111696.75</v>
      </c>
      <c r="I897" s="7"/>
      <c r="J897" s="7"/>
      <c r="K897" s="7"/>
      <c r="L897" s="7"/>
      <c r="M897" s="7"/>
      <c r="N897" s="7">
        <v>308.97239263803698</v>
      </c>
      <c r="O897" s="7">
        <v>837586.53</v>
      </c>
      <c r="P897" s="7"/>
      <c r="Q897" s="7"/>
      <c r="R897" s="7">
        <v>348</v>
      </c>
      <c r="S897" s="7">
        <v>307877.13</v>
      </c>
      <c r="T897" s="7">
        <v>41</v>
      </c>
      <c r="U897" s="7">
        <v>163943</v>
      </c>
      <c r="V897" s="7"/>
      <c r="W897" s="7"/>
      <c r="X897" s="7">
        <f t="shared" si="80"/>
        <v>98804</v>
      </c>
      <c r="Y897" s="7">
        <f t="shared" si="81"/>
        <v>31227</v>
      </c>
      <c r="Z897" s="7">
        <v>8475</v>
      </c>
      <c r="AA897" s="7"/>
      <c r="AB897" s="7"/>
      <c r="AC897" s="7"/>
      <c r="AD897" s="7"/>
      <c r="AE897" s="7">
        <v>22752</v>
      </c>
      <c r="AF897" s="7">
        <v>46029</v>
      </c>
      <c r="AG897" s="7"/>
      <c r="AH897" s="7">
        <v>15543</v>
      </c>
      <c r="AI897" s="7">
        <v>6005</v>
      </c>
      <c r="AJ897" s="7"/>
      <c r="AK897" s="7"/>
      <c r="AL897" s="7">
        <f t="shared" si="82"/>
        <v>30411.620000000003</v>
      </c>
      <c r="AM897" s="7">
        <f t="shared" si="83"/>
        <v>2390.31</v>
      </c>
      <c r="AN897" s="7">
        <v>2390.31</v>
      </c>
      <c r="AO897" s="7"/>
      <c r="AP897" s="7"/>
      <c r="AQ897" s="7"/>
      <c r="AR897" s="7"/>
      <c r="AS897" s="7"/>
      <c r="AT897" s="7">
        <v>17924.36</v>
      </c>
      <c r="AU897" s="7"/>
      <c r="AV897" s="7">
        <v>6588.57</v>
      </c>
      <c r="AW897" s="7">
        <v>3508.38</v>
      </c>
      <c r="AX897" s="7"/>
      <c r="AY897" s="7"/>
    </row>
    <row r="898" spans="1:51" ht="15.75">
      <c r="A898" s="6">
        <v>25156</v>
      </c>
      <c r="B898" s="6" t="s">
        <v>1431</v>
      </c>
      <c r="C898" s="6" t="str">
        <f t="shared" si="78"/>
        <v>Челябинский городской округ</v>
      </c>
      <c r="D898" s="6">
        <v>1210</v>
      </c>
      <c r="E898" s="6" t="s">
        <v>1358</v>
      </c>
      <c r="F898" s="7">
        <v>1630490.8499999999</v>
      </c>
      <c r="G898" s="7">
        <f t="shared" si="79"/>
        <v>0</v>
      </c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>
        <v>775</v>
      </c>
      <c r="S898" s="7">
        <v>1221847</v>
      </c>
      <c r="T898" s="7">
        <v>87</v>
      </c>
      <c r="U898" s="7">
        <v>286748</v>
      </c>
      <c r="V898" s="7"/>
      <c r="W898" s="7"/>
      <c r="X898" s="7">
        <f t="shared" si="80"/>
        <v>89611.91</v>
      </c>
      <c r="Y898" s="7">
        <f t="shared" si="81"/>
        <v>29749.91</v>
      </c>
      <c r="Z898" s="7"/>
      <c r="AA898" s="7"/>
      <c r="AB898" s="7"/>
      <c r="AC898" s="7"/>
      <c r="AD898" s="7"/>
      <c r="AE898" s="7">
        <v>29749.91</v>
      </c>
      <c r="AF898" s="7"/>
      <c r="AG898" s="7"/>
      <c r="AH898" s="7">
        <v>41613</v>
      </c>
      <c r="AI898" s="7">
        <v>18249</v>
      </c>
      <c r="AJ898" s="7"/>
      <c r="AK898" s="7"/>
      <c r="AL898" s="7">
        <f t="shared" si="82"/>
        <v>32283.94</v>
      </c>
      <c r="AM898" s="7">
        <f t="shared" si="83"/>
        <v>0</v>
      </c>
      <c r="AN898" s="7"/>
      <c r="AO898" s="7"/>
      <c r="AP898" s="7"/>
      <c r="AQ898" s="7"/>
      <c r="AR898" s="7"/>
      <c r="AS898" s="7"/>
      <c r="AT898" s="7"/>
      <c r="AU898" s="7"/>
      <c r="AV898" s="7">
        <v>26147.53</v>
      </c>
      <c r="AW898" s="7">
        <v>6136.41</v>
      </c>
      <c r="AX898" s="7"/>
      <c r="AY898" s="7"/>
    </row>
    <row r="899" spans="1:51" ht="15.75">
      <c r="A899" s="6">
        <v>25157</v>
      </c>
      <c r="B899" s="6" t="s">
        <v>1431</v>
      </c>
      <c r="C899" s="6" t="str">
        <f t="shared" si="78"/>
        <v>Челябинский городской округ</v>
      </c>
      <c r="D899" s="6">
        <v>1211</v>
      </c>
      <c r="E899" s="6" t="s">
        <v>1359</v>
      </c>
      <c r="F899" s="7">
        <v>56247.380000000005</v>
      </c>
      <c r="G899" s="7">
        <f t="shared" si="79"/>
        <v>0</v>
      </c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>
        <f t="shared" si="80"/>
        <v>56247.380000000005</v>
      </c>
      <c r="Y899" s="7">
        <f t="shared" si="81"/>
        <v>23952.38</v>
      </c>
      <c r="Z899" s="7"/>
      <c r="AA899" s="7"/>
      <c r="AB899" s="7"/>
      <c r="AC899" s="7"/>
      <c r="AD899" s="7"/>
      <c r="AE899" s="7">
        <v>23952.38</v>
      </c>
      <c r="AF899" s="7"/>
      <c r="AG899" s="7"/>
      <c r="AH899" s="7">
        <v>22057</v>
      </c>
      <c r="AI899" s="7">
        <v>10238</v>
      </c>
      <c r="AJ899" s="7"/>
      <c r="AK899" s="7"/>
      <c r="AL899" s="7">
        <f t="shared" si="82"/>
        <v>0</v>
      </c>
      <c r="AM899" s="7">
        <f t="shared" si="83"/>
        <v>0</v>
      </c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</row>
    <row r="900" spans="1:51" ht="15.75">
      <c r="A900" s="6">
        <v>25160</v>
      </c>
      <c r="B900" s="6" t="s">
        <v>1431</v>
      </c>
      <c r="C900" s="6" t="str">
        <f t="shared" si="78"/>
        <v>Челябинский городской округ</v>
      </c>
      <c r="D900" s="6">
        <v>1212</v>
      </c>
      <c r="E900" s="6" t="s">
        <v>1360</v>
      </c>
      <c r="F900" s="7">
        <v>2454043.6799999997</v>
      </c>
      <c r="G900" s="7">
        <f t="shared" si="79"/>
        <v>1297962.24</v>
      </c>
      <c r="H900" s="7"/>
      <c r="I900" s="7">
        <v>148132.48000000001</v>
      </c>
      <c r="J900" s="7">
        <v>160264.06</v>
      </c>
      <c r="K900" s="7">
        <v>989565.7</v>
      </c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>
        <v>492327.86</v>
      </c>
      <c r="W900" s="7">
        <v>280388.06</v>
      </c>
      <c r="X900" s="7">
        <f t="shared" si="80"/>
        <v>339053</v>
      </c>
      <c r="Y900" s="7">
        <f t="shared" si="81"/>
        <v>141393</v>
      </c>
      <c r="Z900" s="7"/>
      <c r="AA900" s="7">
        <v>25763</v>
      </c>
      <c r="AB900" s="7">
        <v>16463</v>
      </c>
      <c r="AC900" s="7">
        <v>99167</v>
      </c>
      <c r="AD900" s="7"/>
      <c r="AE900" s="7"/>
      <c r="AF900" s="7">
        <v>94073</v>
      </c>
      <c r="AG900" s="7">
        <v>10207</v>
      </c>
      <c r="AH900" s="7">
        <v>24768</v>
      </c>
      <c r="AI900" s="7">
        <v>15005</v>
      </c>
      <c r="AJ900" s="7">
        <v>34741</v>
      </c>
      <c r="AK900" s="7">
        <v>18866</v>
      </c>
      <c r="AL900" s="7">
        <f t="shared" si="82"/>
        <v>44312.520000000004</v>
      </c>
      <c r="AM900" s="7">
        <f t="shared" si="83"/>
        <v>27776.400000000001</v>
      </c>
      <c r="AN900" s="7"/>
      <c r="AO900" s="7">
        <v>3170.04</v>
      </c>
      <c r="AP900" s="7">
        <v>3429.65</v>
      </c>
      <c r="AQ900" s="7">
        <v>21176.71</v>
      </c>
      <c r="AR900" s="7"/>
      <c r="AS900" s="7"/>
      <c r="AT900" s="7"/>
      <c r="AU900" s="7"/>
      <c r="AV900" s="7"/>
      <c r="AW900" s="7"/>
      <c r="AX900" s="7">
        <v>10535.82</v>
      </c>
      <c r="AY900" s="7">
        <v>6000.3</v>
      </c>
    </row>
    <row r="901" spans="1:51" ht="15.75">
      <c r="A901" s="6">
        <v>25432</v>
      </c>
      <c r="B901" s="6" t="s">
        <v>1431</v>
      </c>
      <c r="C901" s="6" t="str">
        <f t="shared" si="78"/>
        <v>Челябинский городской округ</v>
      </c>
      <c r="D901" s="6">
        <v>1213</v>
      </c>
      <c r="E901" s="6" t="s">
        <v>1361</v>
      </c>
      <c r="F901" s="7">
        <v>23985.05</v>
      </c>
      <c r="G901" s="7">
        <f t="shared" si="79"/>
        <v>0</v>
      </c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>
        <f t="shared" si="80"/>
        <v>23985.05</v>
      </c>
      <c r="Y901" s="7">
        <f t="shared" si="81"/>
        <v>23985.05</v>
      </c>
      <c r="Z901" s="7"/>
      <c r="AA901" s="7"/>
      <c r="AB901" s="7"/>
      <c r="AC901" s="7"/>
      <c r="AD901" s="7"/>
      <c r="AE901" s="7">
        <v>23985.05</v>
      </c>
      <c r="AF901" s="7"/>
      <c r="AG901" s="7"/>
      <c r="AH901" s="7"/>
      <c r="AI901" s="7"/>
      <c r="AJ901" s="7"/>
      <c r="AK901" s="7"/>
      <c r="AL901" s="7">
        <f t="shared" si="82"/>
        <v>0</v>
      </c>
      <c r="AM901" s="7">
        <f t="shared" si="83"/>
        <v>0</v>
      </c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</row>
    <row r="902" spans="1:51" ht="15.75">
      <c r="A902" s="6">
        <v>25435</v>
      </c>
      <c r="B902" s="6" t="s">
        <v>1431</v>
      </c>
      <c r="C902" s="6" t="str">
        <f t="shared" si="78"/>
        <v>Челябинский городской округ</v>
      </c>
      <c r="D902" s="6">
        <v>1214</v>
      </c>
      <c r="E902" s="6" t="s">
        <v>1362</v>
      </c>
      <c r="F902" s="7">
        <v>30194.33</v>
      </c>
      <c r="G902" s="7">
        <f t="shared" si="79"/>
        <v>0</v>
      </c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>
        <f t="shared" si="80"/>
        <v>30194.33</v>
      </c>
      <c r="Y902" s="7">
        <f t="shared" si="81"/>
        <v>30194.33</v>
      </c>
      <c r="Z902" s="7"/>
      <c r="AA902" s="7"/>
      <c r="AB902" s="7"/>
      <c r="AC902" s="7"/>
      <c r="AD902" s="7"/>
      <c r="AE902" s="7">
        <v>30194.33</v>
      </c>
      <c r="AF902" s="7"/>
      <c r="AG902" s="7"/>
      <c r="AH902" s="7"/>
      <c r="AI902" s="7"/>
      <c r="AJ902" s="7"/>
      <c r="AK902" s="7"/>
      <c r="AL902" s="7">
        <f t="shared" si="82"/>
        <v>0</v>
      </c>
      <c r="AM902" s="7">
        <f t="shared" si="83"/>
        <v>0</v>
      </c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</row>
    <row r="903" spans="1:51" ht="15.75">
      <c r="A903" s="6">
        <v>25447</v>
      </c>
      <c r="B903" s="6" t="s">
        <v>1431</v>
      </c>
      <c r="C903" s="6" t="str">
        <f t="shared" si="78"/>
        <v>Челябинский городской округ</v>
      </c>
      <c r="D903" s="6">
        <v>1215</v>
      </c>
      <c r="E903" s="6" t="s">
        <v>1363</v>
      </c>
      <c r="F903" s="7">
        <v>23904.45</v>
      </c>
      <c r="G903" s="7">
        <f t="shared" si="79"/>
        <v>0</v>
      </c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>
        <f t="shared" si="80"/>
        <v>23904.45</v>
      </c>
      <c r="Y903" s="7">
        <f t="shared" si="81"/>
        <v>23904.45</v>
      </c>
      <c r="Z903" s="7"/>
      <c r="AA903" s="7"/>
      <c r="AB903" s="7"/>
      <c r="AC903" s="7"/>
      <c r="AD903" s="7"/>
      <c r="AE903" s="7">
        <v>23904.45</v>
      </c>
      <c r="AF903" s="7"/>
      <c r="AG903" s="7"/>
      <c r="AH903" s="7"/>
      <c r="AI903" s="7"/>
      <c r="AJ903" s="7"/>
      <c r="AK903" s="7"/>
      <c r="AL903" s="7">
        <f t="shared" si="82"/>
        <v>0</v>
      </c>
      <c r="AM903" s="7">
        <f t="shared" si="83"/>
        <v>0</v>
      </c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</row>
    <row r="904" spans="1:51" ht="15.75">
      <c r="A904" s="6">
        <v>25448</v>
      </c>
      <c r="B904" s="6" t="s">
        <v>1431</v>
      </c>
      <c r="C904" s="6" t="str">
        <f t="shared" si="78"/>
        <v>Челябинский городской округ</v>
      </c>
      <c r="D904" s="6">
        <v>1216</v>
      </c>
      <c r="E904" s="6" t="s">
        <v>1364</v>
      </c>
      <c r="F904" s="7">
        <v>23860.880000000001</v>
      </c>
      <c r="G904" s="7">
        <f t="shared" si="79"/>
        <v>0</v>
      </c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>
        <f t="shared" si="80"/>
        <v>23860.880000000001</v>
      </c>
      <c r="Y904" s="7">
        <f t="shared" si="81"/>
        <v>23860.880000000001</v>
      </c>
      <c r="Z904" s="7"/>
      <c r="AA904" s="7"/>
      <c r="AB904" s="7"/>
      <c r="AC904" s="7"/>
      <c r="AD904" s="7"/>
      <c r="AE904" s="7">
        <v>23860.880000000001</v>
      </c>
      <c r="AF904" s="7"/>
      <c r="AG904" s="7"/>
      <c r="AH904" s="7"/>
      <c r="AI904" s="7"/>
      <c r="AJ904" s="7"/>
      <c r="AK904" s="7"/>
      <c r="AL904" s="7">
        <f t="shared" si="82"/>
        <v>0</v>
      </c>
      <c r="AM904" s="7">
        <f t="shared" si="83"/>
        <v>0</v>
      </c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</row>
    <row r="905" spans="1:51" ht="15.75">
      <c r="A905" s="6">
        <v>25494</v>
      </c>
      <c r="B905" s="6" t="s">
        <v>1431</v>
      </c>
      <c r="C905" s="6" t="str">
        <f t="shared" ref="C905:C968" si="84">IF(LEN(D905)&gt;4,D905,C904)</f>
        <v>Челябинский городской округ</v>
      </c>
      <c r="D905" s="6">
        <v>1217</v>
      </c>
      <c r="E905" s="6" t="s">
        <v>1365</v>
      </c>
      <c r="F905" s="7">
        <v>1146997.6100000001</v>
      </c>
      <c r="G905" s="7">
        <f t="shared" ref="G905:G950" si="85">H905+I905+J905+K905+L905+M905</f>
        <v>0</v>
      </c>
      <c r="H905" s="7"/>
      <c r="I905" s="7"/>
      <c r="J905" s="7"/>
      <c r="K905" s="7"/>
      <c r="L905" s="7"/>
      <c r="M905" s="7"/>
      <c r="N905" s="7"/>
      <c r="O905" s="7"/>
      <c r="P905" s="7">
        <v>630.1</v>
      </c>
      <c r="Q905" s="7">
        <v>212732.76</v>
      </c>
      <c r="R905" s="7"/>
      <c r="S905" s="7"/>
      <c r="T905" s="7"/>
      <c r="U905" s="7"/>
      <c r="V905" s="7">
        <v>512396</v>
      </c>
      <c r="W905" s="7">
        <v>373790</v>
      </c>
      <c r="X905" s="7">
        <f t="shared" ref="X905:X950" si="86">Y905+AF905+AG905+AH905+AI905+AJ905+AK905</f>
        <v>24562</v>
      </c>
      <c r="Y905" s="7">
        <f t="shared" ref="Y905:Y950" si="87">Z905+AA905+AB905+AC905+AD905+AE905</f>
        <v>24562</v>
      </c>
      <c r="Z905" s="7"/>
      <c r="AA905" s="7"/>
      <c r="AB905" s="7"/>
      <c r="AC905" s="7"/>
      <c r="AD905" s="7"/>
      <c r="AE905" s="7">
        <v>24562</v>
      </c>
      <c r="AF905" s="7"/>
      <c r="AG905" s="7"/>
      <c r="AH905" s="7"/>
      <c r="AI905" s="7"/>
      <c r="AJ905" s="7"/>
      <c r="AK905" s="7"/>
      <c r="AL905" s="7">
        <f t="shared" ref="AL905:AL950" si="88">AM905+AT905+AU905+AV905+AW905+AX905+AY905</f>
        <v>23516.85</v>
      </c>
      <c r="AM905" s="7">
        <f t="shared" ref="AM905:AM950" si="89">AN905+AO905+AP905+AQ905+AR905+AS905</f>
        <v>0</v>
      </c>
      <c r="AN905" s="7"/>
      <c r="AO905" s="7"/>
      <c r="AP905" s="7"/>
      <c r="AQ905" s="7"/>
      <c r="AR905" s="7"/>
      <c r="AS905" s="7"/>
      <c r="AT905" s="7"/>
      <c r="AU905" s="7">
        <v>4552.4799999999996</v>
      </c>
      <c r="AV905" s="7"/>
      <c r="AW905" s="7"/>
      <c r="AX905" s="7">
        <v>10965.27</v>
      </c>
      <c r="AY905" s="7">
        <v>7999.1</v>
      </c>
    </row>
    <row r="906" spans="1:51" ht="15.75">
      <c r="A906" s="6">
        <v>26364</v>
      </c>
      <c r="B906" s="6" t="s">
        <v>1431</v>
      </c>
      <c r="C906" s="6" t="str">
        <f t="shared" si="84"/>
        <v>Челябинский городской округ</v>
      </c>
      <c r="D906" s="6">
        <v>1218</v>
      </c>
      <c r="E906" s="6" t="s">
        <v>1366</v>
      </c>
      <c r="F906" s="7">
        <v>128161.84</v>
      </c>
      <c r="G906" s="7">
        <f t="shared" si="85"/>
        <v>0</v>
      </c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>
        <f t="shared" si="86"/>
        <v>128161.84</v>
      </c>
      <c r="Y906" s="7">
        <f t="shared" si="87"/>
        <v>0</v>
      </c>
      <c r="Z906" s="7"/>
      <c r="AA906" s="7"/>
      <c r="AB906" s="7"/>
      <c r="AC906" s="7"/>
      <c r="AD906" s="7"/>
      <c r="AE906" s="7"/>
      <c r="AF906" s="7">
        <v>101937.7</v>
      </c>
      <c r="AG906" s="7"/>
      <c r="AH906" s="7">
        <v>26224.14</v>
      </c>
      <c r="AI906" s="7"/>
      <c r="AJ906" s="7"/>
      <c r="AK906" s="7"/>
      <c r="AL906" s="7">
        <f t="shared" si="88"/>
        <v>0</v>
      </c>
      <c r="AM906" s="7">
        <f t="shared" si="89"/>
        <v>0</v>
      </c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</row>
    <row r="907" spans="1:51" ht="15.75">
      <c r="A907" s="6">
        <v>26365</v>
      </c>
      <c r="B907" s="6" t="s">
        <v>1431</v>
      </c>
      <c r="C907" s="6" t="str">
        <f t="shared" si="84"/>
        <v>Челябинский городской округ</v>
      </c>
      <c r="D907" s="6">
        <v>1219</v>
      </c>
      <c r="E907" s="6" t="s">
        <v>1367</v>
      </c>
      <c r="F907" s="7">
        <v>132894.09999999998</v>
      </c>
      <c r="G907" s="7">
        <f t="shared" si="85"/>
        <v>0</v>
      </c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>
        <f t="shared" si="86"/>
        <v>132894.09999999998</v>
      </c>
      <c r="Y907" s="7">
        <f t="shared" si="87"/>
        <v>0</v>
      </c>
      <c r="Z907" s="7"/>
      <c r="AA907" s="7"/>
      <c r="AB907" s="7"/>
      <c r="AC907" s="7"/>
      <c r="AD907" s="7"/>
      <c r="AE907" s="7"/>
      <c r="AF907" s="7">
        <v>105513.93</v>
      </c>
      <c r="AG907" s="7"/>
      <c r="AH907" s="7">
        <v>27380.17</v>
      </c>
      <c r="AI907" s="7"/>
      <c r="AJ907" s="7"/>
      <c r="AK907" s="7"/>
      <c r="AL907" s="7">
        <f t="shared" si="88"/>
        <v>0</v>
      </c>
      <c r="AM907" s="7">
        <f t="shared" si="89"/>
        <v>0</v>
      </c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</row>
    <row r="908" spans="1:51" ht="15.75">
      <c r="A908" s="6">
        <v>26369</v>
      </c>
      <c r="B908" s="6" t="s">
        <v>1431</v>
      </c>
      <c r="C908" s="6" t="str">
        <f t="shared" si="84"/>
        <v>Челябинский городской округ</v>
      </c>
      <c r="D908" s="6">
        <v>1220</v>
      </c>
      <c r="E908" s="6" t="s">
        <v>1368</v>
      </c>
      <c r="F908" s="7">
        <v>978280.35000000009</v>
      </c>
      <c r="G908" s="7">
        <f t="shared" si="85"/>
        <v>0</v>
      </c>
      <c r="H908" s="7"/>
      <c r="I908" s="7"/>
      <c r="J908" s="7"/>
      <c r="K908" s="7"/>
      <c r="L908" s="7"/>
      <c r="M908" s="7"/>
      <c r="N908" s="7">
        <v>910</v>
      </c>
      <c r="O908" s="7">
        <v>656498.66</v>
      </c>
      <c r="P908" s="7"/>
      <c r="Q908" s="7"/>
      <c r="R908" s="7">
        <v>2415</v>
      </c>
      <c r="S908" s="7">
        <v>222367.93</v>
      </c>
      <c r="T908" s="7"/>
      <c r="U908" s="7"/>
      <c r="V908" s="7"/>
      <c r="W908" s="7"/>
      <c r="X908" s="7">
        <f t="shared" si="86"/>
        <v>73850.87</v>
      </c>
      <c r="Y908" s="7">
        <f t="shared" si="87"/>
        <v>0</v>
      </c>
      <c r="Z908" s="7"/>
      <c r="AA908" s="7"/>
      <c r="AB908" s="7"/>
      <c r="AC908" s="7"/>
      <c r="AD908" s="7"/>
      <c r="AE908" s="7"/>
      <c r="AF908" s="7">
        <v>58658.21</v>
      </c>
      <c r="AG908" s="7"/>
      <c r="AH908" s="7">
        <v>15192.66</v>
      </c>
      <c r="AI908" s="7"/>
      <c r="AJ908" s="7"/>
      <c r="AK908" s="7"/>
      <c r="AL908" s="7">
        <f t="shared" si="88"/>
        <v>25562.890000000003</v>
      </c>
      <c r="AM908" s="7">
        <f t="shared" si="89"/>
        <v>0</v>
      </c>
      <c r="AN908" s="7"/>
      <c r="AO908" s="7"/>
      <c r="AP908" s="7"/>
      <c r="AQ908" s="7"/>
      <c r="AR908" s="7"/>
      <c r="AS908" s="7"/>
      <c r="AT908" s="7">
        <v>19063.330000000002</v>
      </c>
      <c r="AU908" s="7"/>
      <c r="AV908" s="7">
        <v>6499.56</v>
      </c>
      <c r="AW908" s="7"/>
      <c r="AX908" s="7"/>
      <c r="AY908" s="7"/>
    </row>
    <row r="909" spans="1:51" ht="15.75">
      <c r="A909" s="6">
        <v>26397</v>
      </c>
      <c r="B909" s="6" t="s">
        <v>1431</v>
      </c>
      <c r="C909" s="6" t="str">
        <f t="shared" si="84"/>
        <v>Челябинский городской округ</v>
      </c>
      <c r="D909" s="6">
        <v>1221</v>
      </c>
      <c r="E909" s="6" t="s">
        <v>1369</v>
      </c>
      <c r="F909" s="7">
        <v>27807.89</v>
      </c>
      <c r="G909" s="7">
        <f t="shared" si="85"/>
        <v>0</v>
      </c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>
        <f t="shared" si="86"/>
        <v>27807.89</v>
      </c>
      <c r="Y909" s="7">
        <f t="shared" si="87"/>
        <v>27807.89</v>
      </c>
      <c r="Z909" s="7"/>
      <c r="AA909" s="7"/>
      <c r="AB909" s="7"/>
      <c r="AC909" s="7"/>
      <c r="AD909" s="7"/>
      <c r="AE909" s="7">
        <v>27807.89</v>
      </c>
      <c r="AF909" s="7"/>
      <c r="AG909" s="7"/>
      <c r="AH909" s="7"/>
      <c r="AI909" s="7"/>
      <c r="AJ909" s="7"/>
      <c r="AK909" s="7"/>
      <c r="AL909" s="7">
        <f t="shared" si="88"/>
        <v>0</v>
      </c>
      <c r="AM909" s="7">
        <f t="shared" si="89"/>
        <v>0</v>
      </c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</row>
    <row r="910" spans="1:51" ht="15.75">
      <c r="A910" s="6">
        <v>26777</v>
      </c>
      <c r="B910" s="6" t="s">
        <v>1431</v>
      </c>
      <c r="C910" s="6" t="str">
        <f t="shared" si="84"/>
        <v>Челябинский городской округ</v>
      </c>
      <c r="D910" s="6">
        <v>1222</v>
      </c>
      <c r="E910" s="6" t="s">
        <v>1370</v>
      </c>
      <c r="F910" s="7">
        <v>36751.300000000003</v>
      </c>
      <c r="G910" s="7">
        <f t="shared" si="85"/>
        <v>0</v>
      </c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>
        <f t="shared" si="86"/>
        <v>36751.300000000003</v>
      </c>
      <c r="Y910" s="7">
        <f t="shared" si="87"/>
        <v>36751.300000000003</v>
      </c>
      <c r="Z910" s="7"/>
      <c r="AA910" s="7"/>
      <c r="AB910" s="7"/>
      <c r="AC910" s="7"/>
      <c r="AD910" s="7"/>
      <c r="AE910" s="7">
        <v>36751.300000000003</v>
      </c>
      <c r="AF910" s="7"/>
      <c r="AG910" s="7"/>
      <c r="AH910" s="7"/>
      <c r="AI910" s="7"/>
      <c r="AJ910" s="7"/>
      <c r="AK910" s="7"/>
      <c r="AL910" s="7">
        <f t="shared" si="88"/>
        <v>0</v>
      </c>
      <c r="AM910" s="7">
        <f t="shared" si="89"/>
        <v>0</v>
      </c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</row>
    <row r="911" spans="1:51" ht="15.75">
      <c r="A911" s="6">
        <v>26873</v>
      </c>
      <c r="B911" s="6" t="s">
        <v>1431</v>
      </c>
      <c r="C911" s="6" t="str">
        <f t="shared" si="84"/>
        <v>Челябинский городской округ</v>
      </c>
      <c r="D911" s="6">
        <v>1223</v>
      </c>
      <c r="E911" s="6" t="s">
        <v>1371</v>
      </c>
      <c r="F911" s="7">
        <v>1320784.1600000001</v>
      </c>
      <c r="G911" s="7">
        <f t="shared" si="85"/>
        <v>0</v>
      </c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>
        <v>566057.09</v>
      </c>
      <c r="W911" s="7">
        <v>378424.17</v>
      </c>
      <c r="X911" s="7">
        <f t="shared" si="86"/>
        <v>356091</v>
      </c>
      <c r="Y911" s="7">
        <f t="shared" si="87"/>
        <v>226798</v>
      </c>
      <c r="Z911" s="7">
        <v>28079</v>
      </c>
      <c r="AA911" s="7">
        <v>29429</v>
      </c>
      <c r="AB911" s="7">
        <v>10500</v>
      </c>
      <c r="AC911" s="7">
        <v>158790</v>
      </c>
      <c r="AD911" s="7"/>
      <c r="AE911" s="7"/>
      <c r="AF911" s="7"/>
      <c r="AG911" s="7">
        <v>2684</v>
      </c>
      <c r="AH911" s="7">
        <v>53323</v>
      </c>
      <c r="AI911" s="7">
        <v>16590</v>
      </c>
      <c r="AJ911" s="7">
        <v>35795</v>
      </c>
      <c r="AK911" s="7">
        <v>20901</v>
      </c>
      <c r="AL911" s="7">
        <f t="shared" si="88"/>
        <v>20211.900000000001</v>
      </c>
      <c r="AM911" s="7">
        <f t="shared" si="89"/>
        <v>0</v>
      </c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>
        <v>12113.62</v>
      </c>
      <c r="AY911" s="7">
        <v>8098.28</v>
      </c>
    </row>
    <row r="912" spans="1:51" ht="15.75">
      <c r="A912" s="6">
        <v>27184</v>
      </c>
      <c r="B912" s="6" t="s">
        <v>1431</v>
      </c>
      <c r="C912" s="6" t="str">
        <f t="shared" si="84"/>
        <v>Челябинский городской округ</v>
      </c>
      <c r="D912" s="6">
        <v>1224</v>
      </c>
      <c r="E912" s="6" t="s">
        <v>1372</v>
      </c>
      <c r="F912" s="7">
        <v>648075.07999999996</v>
      </c>
      <c r="G912" s="7">
        <f t="shared" si="85"/>
        <v>589630.59</v>
      </c>
      <c r="H912" s="7"/>
      <c r="I912" s="7"/>
      <c r="J912" s="7"/>
      <c r="K912" s="7"/>
      <c r="L912" s="7">
        <v>589630.59</v>
      </c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>
        <f t="shared" si="86"/>
        <v>48361.81</v>
      </c>
      <c r="Y912" s="7">
        <f t="shared" si="87"/>
        <v>48361.81</v>
      </c>
      <c r="Z912" s="7"/>
      <c r="AA912" s="7"/>
      <c r="AB912" s="7"/>
      <c r="AC912" s="7"/>
      <c r="AD912" s="7"/>
      <c r="AE912" s="7">
        <v>48361.81</v>
      </c>
      <c r="AF912" s="7"/>
      <c r="AG912" s="7"/>
      <c r="AH912" s="7"/>
      <c r="AI912" s="7"/>
      <c r="AJ912" s="7"/>
      <c r="AK912" s="7"/>
      <c r="AL912" s="7">
        <f t="shared" si="88"/>
        <v>10082.68</v>
      </c>
      <c r="AM912" s="7">
        <f t="shared" si="89"/>
        <v>10082.68</v>
      </c>
      <c r="AN912" s="7"/>
      <c r="AO912" s="7"/>
      <c r="AP912" s="7"/>
      <c r="AQ912" s="7"/>
      <c r="AR912" s="7">
        <v>10082.68</v>
      </c>
      <c r="AS912" s="7"/>
      <c r="AT912" s="7"/>
      <c r="AU912" s="7"/>
      <c r="AV912" s="7"/>
      <c r="AW912" s="7"/>
      <c r="AX912" s="7"/>
      <c r="AY912" s="7"/>
    </row>
    <row r="913" spans="1:51" ht="15.75">
      <c r="A913" s="6">
        <v>27245</v>
      </c>
      <c r="B913" s="6" t="s">
        <v>1431</v>
      </c>
      <c r="C913" s="6" t="str">
        <f t="shared" si="84"/>
        <v>Челябинский городской округ</v>
      </c>
      <c r="D913" s="6">
        <v>1225</v>
      </c>
      <c r="E913" s="6" t="s">
        <v>1373</v>
      </c>
      <c r="F913" s="7">
        <v>26316</v>
      </c>
      <c r="G913" s="7">
        <f t="shared" si="85"/>
        <v>0</v>
      </c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>
        <f t="shared" si="86"/>
        <v>26316</v>
      </c>
      <c r="Y913" s="7">
        <f t="shared" si="87"/>
        <v>26316</v>
      </c>
      <c r="Z913" s="7"/>
      <c r="AA913" s="7"/>
      <c r="AB913" s="7"/>
      <c r="AC913" s="7"/>
      <c r="AD913" s="7"/>
      <c r="AE913" s="7">
        <v>26316</v>
      </c>
      <c r="AF913" s="7"/>
      <c r="AG913" s="7"/>
      <c r="AH913" s="7"/>
      <c r="AI913" s="7"/>
      <c r="AJ913" s="7"/>
      <c r="AK913" s="7"/>
      <c r="AL913" s="7">
        <f t="shared" si="88"/>
        <v>0</v>
      </c>
      <c r="AM913" s="7">
        <f t="shared" si="89"/>
        <v>0</v>
      </c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</row>
    <row r="914" spans="1:51" ht="15.75">
      <c r="A914" s="6">
        <v>29349</v>
      </c>
      <c r="B914" s="6" t="s">
        <v>1431</v>
      </c>
      <c r="C914" s="6" t="str">
        <f t="shared" si="84"/>
        <v>Челябинский городской округ</v>
      </c>
      <c r="D914" s="6">
        <v>1226</v>
      </c>
      <c r="E914" s="6" t="s">
        <v>1374</v>
      </c>
      <c r="F914" s="7">
        <v>3600100.09</v>
      </c>
      <c r="G914" s="7">
        <f t="shared" si="85"/>
        <v>0</v>
      </c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>
        <f t="shared" si="86"/>
        <v>3600100.09</v>
      </c>
      <c r="Y914" s="7">
        <f t="shared" si="87"/>
        <v>0</v>
      </c>
      <c r="Z914" s="7"/>
      <c r="AA914" s="7"/>
      <c r="AB914" s="7"/>
      <c r="AC914" s="7"/>
      <c r="AD914" s="7"/>
      <c r="AE914" s="7"/>
      <c r="AF914" s="7">
        <v>963997.82</v>
      </c>
      <c r="AG914" s="7"/>
      <c r="AH914" s="7">
        <v>2636102.27</v>
      </c>
      <c r="AI914" s="7"/>
      <c r="AJ914" s="7"/>
      <c r="AK914" s="7"/>
      <c r="AL914" s="7">
        <f t="shared" si="88"/>
        <v>0</v>
      </c>
      <c r="AM914" s="7">
        <f t="shared" si="89"/>
        <v>0</v>
      </c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</row>
    <row r="915" spans="1:51" ht="15.75">
      <c r="A915" s="6" t="s">
        <v>1375</v>
      </c>
      <c r="B915" s="6" t="s">
        <v>1431</v>
      </c>
      <c r="C915" s="6" t="str">
        <f t="shared" si="84"/>
        <v>Челябинский городской округ, итого:</v>
      </c>
      <c r="D915" s="6" t="s">
        <v>1376</v>
      </c>
      <c r="E915" s="6"/>
      <c r="F915" s="7">
        <v>1000961353.2300003</v>
      </c>
      <c r="G915" s="7">
        <f t="shared" si="85"/>
        <v>159867287.69999999</v>
      </c>
      <c r="H915" s="7">
        <v>33517234.179999992</v>
      </c>
      <c r="I915" s="7">
        <v>22373604.499999996</v>
      </c>
      <c r="J915" s="7">
        <v>14561961.810000002</v>
      </c>
      <c r="K915" s="7">
        <v>77975180.799999997</v>
      </c>
      <c r="L915" s="7">
        <v>11439306.41</v>
      </c>
      <c r="M915" s="7"/>
      <c r="N915" s="7"/>
      <c r="O915" s="7">
        <v>278163772.52000004</v>
      </c>
      <c r="P915" s="7"/>
      <c r="Q915" s="7">
        <v>13913500.799999999</v>
      </c>
      <c r="R915" s="7"/>
      <c r="S915" s="7">
        <v>304067498.11000001</v>
      </c>
      <c r="T915" s="7"/>
      <c r="U915" s="7">
        <v>22496491.620000008</v>
      </c>
      <c r="V915" s="7">
        <v>22511489.820000004</v>
      </c>
      <c r="W915" s="7">
        <v>25875105.789999999</v>
      </c>
      <c r="X915" s="7">
        <f t="shared" si="86"/>
        <v>163486969.59</v>
      </c>
      <c r="Y915" s="7">
        <f t="shared" si="87"/>
        <v>17457664.430000007</v>
      </c>
      <c r="Z915" s="7">
        <v>1020080.0100000001</v>
      </c>
      <c r="AA915" s="7">
        <v>1009620.82</v>
      </c>
      <c r="AB915" s="7">
        <v>650750.82000000007</v>
      </c>
      <c r="AC915" s="7">
        <v>3797588.49</v>
      </c>
      <c r="AD915" s="7">
        <v>411308.52</v>
      </c>
      <c r="AE915" s="7">
        <v>10568315.770000007</v>
      </c>
      <c r="AF915" s="7">
        <v>33626398.719999999</v>
      </c>
      <c r="AG915" s="7">
        <v>625163.65</v>
      </c>
      <c r="AH915" s="7">
        <v>97603949.859999999</v>
      </c>
      <c r="AI915" s="7">
        <v>12696810.650000002</v>
      </c>
      <c r="AJ915" s="7">
        <v>754688.67999999993</v>
      </c>
      <c r="AK915" s="7">
        <v>722293.60000000009</v>
      </c>
      <c r="AL915" s="7">
        <f t="shared" si="88"/>
        <v>10579237.279999999</v>
      </c>
      <c r="AM915" s="7">
        <f t="shared" si="89"/>
        <v>3035882.34</v>
      </c>
      <c r="AN915" s="7">
        <v>653623.44000000006</v>
      </c>
      <c r="AO915" s="7">
        <v>425137.94000000006</v>
      </c>
      <c r="AP915" s="7">
        <v>276787.66000000003</v>
      </c>
      <c r="AQ915" s="7">
        <v>1479360.21</v>
      </c>
      <c r="AR915" s="7">
        <v>200973.09000000003</v>
      </c>
      <c r="AS915" s="7"/>
      <c r="AT915" s="7">
        <v>3316694.3000000012</v>
      </c>
      <c r="AU915" s="7">
        <v>316399.49000000005</v>
      </c>
      <c r="AV915" s="7">
        <v>2610337.7099999995</v>
      </c>
      <c r="AW915" s="7">
        <v>390302.39</v>
      </c>
      <c r="AX915" s="7">
        <v>424901.54</v>
      </c>
      <c r="AY915" s="7">
        <v>484719.50999999989</v>
      </c>
    </row>
    <row r="916" spans="1:51" ht="15.75">
      <c r="A916" s="6" t="s">
        <v>1383</v>
      </c>
      <c r="B916" s="6" t="s">
        <v>1431</v>
      </c>
      <c r="C916" s="6" t="str">
        <f t="shared" si="84"/>
        <v>Южноуральский городской округ</v>
      </c>
      <c r="D916" s="6" t="s">
        <v>1383</v>
      </c>
      <c r="E916" s="6"/>
      <c r="F916" s="7"/>
      <c r="G916" s="7">
        <f t="shared" si="85"/>
        <v>0</v>
      </c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>
        <f t="shared" si="86"/>
        <v>0</v>
      </c>
      <c r="Y916" s="7">
        <f t="shared" si="87"/>
        <v>0</v>
      </c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>
        <f t="shared" si="88"/>
        <v>0</v>
      </c>
      <c r="AM916" s="7">
        <f t="shared" si="89"/>
        <v>0</v>
      </c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</row>
    <row r="917" spans="1:51" ht="15.75">
      <c r="A917" s="6">
        <v>1892</v>
      </c>
      <c r="B917" s="6" t="s">
        <v>1431</v>
      </c>
      <c r="C917" s="6" t="str">
        <f t="shared" si="84"/>
        <v>Южноуральский городской округ</v>
      </c>
      <c r="D917" s="6">
        <v>1230</v>
      </c>
      <c r="E917" s="6" t="s">
        <v>1384</v>
      </c>
      <c r="F917" s="7">
        <v>1415004.9400000002</v>
      </c>
      <c r="G917" s="7">
        <f t="shared" si="85"/>
        <v>1377695.46</v>
      </c>
      <c r="H917" s="7"/>
      <c r="I917" s="7">
        <v>231312</v>
      </c>
      <c r="J917" s="7">
        <v>103758</v>
      </c>
      <c r="K917" s="7">
        <v>757784.1</v>
      </c>
      <c r="L917" s="7">
        <v>284841.36</v>
      </c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>
        <f t="shared" si="86"/>
        <v>21623.51</v>
      </c>
      <c r="Y917" s="7">
        <f t="shared" si="87"/>
        <v>21623.51</v>
      </c>
      <c r="Z917" s="7"/>
      <c r="AA917" s="7"/>
      <c r="AB917" s="7"/>
      <c r="AC917" s="7"/>
      <c r="AD917" s="7"/>
      <c r="AE917" s="7">
        <v>21623.51</v>
      </c>
      <c r="AF917" s="7"/>
      <c r="AG917" s="7"/>
      <c r="AH917" s="7"/>
      <c r="AI917" s="7"/>
      <c r="AJ917" s="7"/>
      <c r="AK917" s="7"/>
      <c r="AL917" s="7">
        <f t="shared" si="88"/>
        <v>15685.970000000001</v>
      </c>
      <c r="AM917" s="7">
        <f t="shared" si="89"/>
        <v>15685.970000000001</v>
      </c>
      <c r="AN917" s="7"/>
      <c r="AO917" s="7">
        <v>3536.71</v>
      </c>
      <c r="AP917" s="7">
        <v>1969.77</v>
      </c>
      <c r="AQ917" s="7">
        <v>8490.3700000000008</v>
      </c>
      <c r="AR917" s="7">
        <v>1689.12</v>
      </c>
      <c r="AS917" s="7"/>
      <c r="AT917" s="7"/>
      <c r="AU917" s="7"/>
      <c r="AV917" s="7"/>
      <c r="AW917" s="7"/>
      <c r="AX917" s="7"/>
      <c r="AY917" s="7"/>
    </row>
    <row r="918" spans="1:51" ht="15.75">
      <c r="A918" s="6">
        <v>2053</v>
      </c>
      <c r="B918" s="6" t="s">
        <v>1431</v>
      </c>
      <c r="C918" s="6" t="str">
        <f t="shared" si="84"/>
        <v>Южноуральский городской округ</v>
      </c>
      <c r="D918" s="6">
        <v>1231</v>
      </c>
      <c r="E918" s="6" t="s">
        <v>1385</v>
      </c>
      <c r="F918" s="7">
        <v>851584.94000000006</v>
      </c>
      <c r="G918" s="7">
        <f t="shared" si="85"/>
        <v>821648.09000000008</v>
      </c>
      <c r="H918" s="7"/>
      <c r="I918" s="7">
        <v>113699.84</v>
      </c>
      <c r="J918" s="7">
        <v>60754.98</v>
      </c>
      <c r="K918" s="7">
        <v>495794.25</v>
      </c>
      <c r="L918" s="7">
        <v>151399.01999999999</v>
      </c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>
        <f t="shared" si="86"/>
        <v>19131.63</v>
      </c>
      <c r="Y918" s="7">
        <f t="shared" si="87"/>
        <v>19131.63</v>
      </c>
      <c r="Z918" s="7"/>
      <c r="AA918" s="7"/>
      <c r="AB918" s="7"/>
      <c r="AC918" s="7"/>
      <c r="AD918" s="7"/>
      <c r="AE918" s="7">
        <v>19131.63</v>
      </c>
      <c r="AF918" s="7"/>
      <c r="AG918" s="7"/>
      <c r="AH918" s="7"/>
      <c r="AI918" s="7"/>
      <c r="AJ918" s="7"/>
      <c r="AK918" s="7"/>
      <c r="AL918" s="7">
        <f t="shared" si="88"/>
        <v>10805.220000000001</v>
      </c>
      <c r="AM918" s="7">
        <f t="shared" si="89"/>
        <v>10805.220000000001</v>
      </c>
      <c r="AN918" s="7"/>
      <c r="AO918" s="7">
        <v>2459.3000000000002</v>
      </c>
      <c r="AP918" s="7">
        <v>1231.1099999999999</v>
      </c>
      <c r="AQ918" s="7">
        <v>5966.2</v>
      </c>
      <c r="AR918" s="7">
        <v>1148.6099999999999</v>
      </c>
      <c r="AS918" s="7"/>
      <c r="AT918" s="7"/>
      <c r="AU918" s="7"/>
      <c r="AV918" s="7"/>
      <c r="AW918" s="7"/>
      <c r="AX918" s="7"/>
      <c r="AY918" s="7"/>
    </row>
    <row r="919" spans="1:51" ht="15.75">
      <c r="A919" s="6">
        <v>2078</v>
      </c>
      <c r="B919" s="6" t="s">
        <v>1431</v>
      </c>
      <c r="C919" s="6" t="str">
        <f t="shared" si="84"/>
        <v>Южноуральский городской округ</v>
      </c>
      <c r="D919" s="6">
        <v>1232</v>
      </c>
      <c r="E919" s="6" t="s">
        <v>1386</v>
      </c>
      <c r="F919" s="7">
        <v>548907.66</v>
      </c>
      <c r="G919" s="7">
        <f t="shared" si="85"/>
        <v>504293.57</v>
      </c>
      <c r="H919" s="7"/>
      <c r="I919" s="7">
        <v>154657.15</v>
      </c>
      <c r="J919" s="7">
        <v>96893.78</v>
      </c>
      <c r="K919" s="7"/>
      <c r="L919" s="7">
        <v>252742.64</v>
      </c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>
        <f t="shared" si="86"/>
        <v>37125.71</v>
      </c>
      <c r="Y919" s="7">
        <f t="shared" si="87"/>
        <v>37125.71</v>
      </c>
      <c r="Z919" s="7"/>
      <c r="AA919" s="7"/>
      <c r="AB919" s="7"/>
      <c r="AC919" s="7"/>
      <c r="AD919" s="7"/>
      <c r="AE919" s="7">
        <v>37125.71</v>
      </c>
      <c r="AF919" s="7"/>
      <c r="AG919" s="7"/>
      <c r="AH919" s="7"/>
      <c r="AI919" s="7"/>
      <c r="AJ919" s="7"/>
      <c r="AK919" s="7"/>
      <c r="AL919" s="7">
        <f t="shared" si="88"/>
        <v>7488.38</v>
      </c>
      <c r="AM919" s="7">
        <f t="shared" si="89"/>
        <v>7488.38</v>
      </c>
      <c r="AN919" s="7"/>
      <c r="AO919" s="7">
        <v>3829.49</v>
      </c>
      <c r="AP919" s="7">
        <v>1969.77</v>
      </c>
      <c r="AQ919" s="7"/>
      <c r="AR919" s="7">
        <v>1689.12</v>
      </c>
      <c r="AS919" s="7"/>
      <c r="AT919" s="7"/>
      <c r="AU919" s="7"/>
      <c r="AV919" s="7"/>
      <c r="AW919" s="7"/>
      <c r="AX919" s="7"/>
      <c r="AY919" s="7"/>
    </row>
    <row r="920" spans="1:51" ht="15.75">
      <c r="A920" s="6">
        <v>2630</v>
      </c>
      <c r="B920" s="6" t="s">
        <v>1431</v>
      </c>
      <c r="C920" s="6" t="str">
        <f t="shared" si="84"/>
        <v>Южноуральский городской округ</v>
      </c>
      <c r="D920" s="6">
        <v>1233</v>
      </c>
      <c r="E920" s="6" t="s">
        <v>1387</v>
      </c>
      <c r="F920" s="7">
        <v>784768.81</v>
      </c>
      <c r="G920" s="7">
        <f t="shared" si="85"/>
        <v>774900.46000000008</v>
      </c>
      <c r="H920" s="7"/>
      <c r="I920" s="7">
        <v>96535</v>
      </c>
      <c r="J920" s="7">
        <v>90321</v>
      </c>
      <c r="K920" s="7">
        <v>436740.54</v>
      </c>
      <c r="L920" s="7">
        <v>151303.92000000001</v>
      </c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>
        <f t="shared" si="86"/>
        <v>0</v>
      </c>
      <c r="Y920" s="7">
        <f t="shared" si="87"/>
        <v>0</v>
      </c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>
        <f t="shared" si="88"/>
        <v>9868.35</v>
      </c>
      <c r="AM920" s="7">
        <f t="shared" si="89"/>
        <v>9868.35</v>
      </c>
      <c r="AN920" s="7"/>
      <c r="AO920" s="7">
        <v>1522.43</v>
      </c>
      <c r="AP920" s="7">
        <v>1231.1099999999999</v>
      </c>
      <c r="AQ920" s="7">
        <v>5966.2</v>
      </c>
      <c r="AR920" s="7">
        <v>1148.6099999999999</v>
      </c>
      <c r="AS920" s="7"/>
      <c r="AT920" s="7"/>
      <c r="AU920" s="7"/>
      <c r="AV920" s="7"/>
      <c r="AW920" s="7"/>
      <c r="AX920" s="7"/>
      <c r="AY920" s="7"/>
    </row>
    <row r="921" spans="1:51" ht="15.75">
      <c r="A921" s="6">
        <v>2759</v>
      </c>
      <c r="B921" s="6" t="s">
        <v>1431</v>
      </c>
      <c r="C921" s="6" t="str">
        <f t="shared" si="84"/>
        <v>Южноуральский городской округ</v>
      </c>
      <c r="D921" s="6">
        <v>1234</v>
      </c>
      <c r="E921" s="6" t="s">
        <v>1388</v>
      </c>
      <c r="F921" s="7">
        <v>1230936.55</v>
      </c>
      <c r="G921" s="7">
        <f t="shared" si="85"/>
        <v>1193572.8599999999</v>
      </c>
      <c r="H921" s="7"/>
      <c r="I921" s="7">
        <v>133729</v>
      </c>
      <c r="J921" s="7">
        <v>116532</v>
      </c>
      <c r="K921" s="7">
        <v>693779.21</v>
      </c>
      <c r="L921" s="7">
        <v>249532.65</v>
      </c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>
        <f t="shared" si="86"/>
        <v>21677.72</v>
      </c>
      <c r="Y921" s="7">
        <f t="shared" si="87"/>
        <v>21677.72</v>
      </c>
      <c r="Z921" s="7"/>
      <c r="AA921" s="7"/>
      <c r="AB921" s="7"/>
      <c r="AC921" s="7"/>
      <c r="AD921" s="7"/>
      <c r="AE921" s="7">
        <v>21677.72</v>
      </c>
      <c r="AF921" s="7"/>
      <c r="AG921" s="7"/>
      <c r="AH921" s="7"/>
      <c r="AI921" s="7"/>
      <c r="AJ921" s="7"/>
      <c r="AK921" s="7"/>
      <c r="AL921" s="7">
        <f t="shared" si="88"/>
        <v>15685.970000000001</v>
      </c>
      <c r="AM921" s="7">
        <f t="shared" si="89"/>
        <v>15685.970000000001</v>
      </c>
      <c r="AN921" s="7"/>
      <c r="AO921" s="7">
        <v>3536.71</v>
      </c>
      <c r="AP921" s="7">
        <v>1969.77</v>
      </c>
      <c r="AQ921" s="7">
        <v>8490.3700000000008</v>
      </c>
      <c r="AR921" s="7">
        <v>1689.12</v>
      </c>
      <c r="AS921" s="7"/>
      <c r="AT921" s="7"/>
      <c r="AU921" s="7"/>
      <c r="AV921" s="7"/>
      <c r="AW921" s="7"/>
      <c r="AX921" s="7"/>
      <c r="AY921" s="7"/>
    </row>
    <row r="922" spans="1:51" ht="15.75">
      <c r="A922" s="6">
        <v>3377</v>
      </c>
      <c r="B922" s="6" t="s">
        <v>1431</v>
      </c>
      <c r="C922" s="6" t="str">
        <f t="shared" si="84"/>
        <v>Южноуральский городской округ</v>
      </c>
      <c r="D922" s="6">
        <v>1235</v>
      </c>
      <c r="E922" s="6" t="s">
        <v>1389</v>
      </c>
      <c r="F922" s="7">
        <v>1247565.0800000003</v>
      </c>
      <c r="G922" s="7">
        <f t="shared" si="85"/>
        <v>1205306.4000000001</v>
      </c>
      <c r="H922" s="7"/>
      <c r="I922" s="7">
        <v>64112.9</v>
      </c>
      <c r="J922" s="7">
        <v>84375.52</v>
      </c>
      <c r="K922" s="7">
        <v>768860.56</v>
      </c>
      <c r="L922" s="7">
        <v>287957.42</v>
      </c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>
        <f t="shared" si="86"/>
        <v>26572.71</v>
      </c>
      <c r="Y922" s="7">
        <f t="shared" si="87"/>
        <v>26572.71</v>
      </c>
      <c r="Z922" s="7"/>
      <c r="AA922" s="7"/>
      <c r="AB922" s="7"/>
      <c r="AC922" s="7"/>
      <c r="AD922" s="7"/>
      <c r="AE922" s="7">
        <v>26572.71</v>
      </c>
      <c r="AF922" s="7"/>
      <c r="AG922" s="7"/>
      <c r="AH922" s="7"/>
      <c r="AI922" s="7"/>
      <c r="AJ922" s="7"/>
      <c r="AK922" s="7"/>
      <c r="AL922" s="7">
        <f t="shared" si="88"/>
        <v>15685.970000000001</v>
      </c>
      <c r="AM922" s="7">
        <f t="shared" si="89"/>
        <v>15685.970000000001</v>
      </c>
      <c r="AN922" s="7"/>
      <c r="AO922" s="7">
        <v>3536.71</v>
      </c>
      <c r="AP922" s="7">
        <v>1969.77</v>
      </c>
      <c r="AQ922" s="7">
        <v>8490.3700000000008</v>
      </c>
      <c r="AR922" s="7">
        <v>1689.12</v>
      </c>
      <c r="AS922" s="7"/>
      <c r="AT922" s="7"/>
      <c r="AU922" s="7"/>
      <c r="AV922" s="7"/>
      <c r="AW922" s="7"/>
      <c r="AX922" s="7"/>
      <c r="AY922" s="7"/>
    </row>
    <row r="923" spans="1:51" ht="15.75">
      <c r="A923" s="6">
        <v>3755</v>
      </c>
      <c r="B923" s="6" t="s">
        <v>1431</v>
      </c>
      <c r="C923" s="6" t="str">
        <f t="shared" si="84"/>
        <v>Южноуральский городской округ</v>
      </c>
      <c r="D923" s="6">
        <v>1236</v>
      </c>
      <c r="E923" s="6" t="s">
        <v>1390</v>
      </c>
      <c r="F923" s="7">
        <v>1547182.5200000003</v>
      </c>
      <c r="G923" s="7">
        <f t="shared" si="85"/>
        <v>1510017.05</v>
      </c>
      <c r="H923" s="7"/>
      <c r="I923" s="7">
        <v>212355.94</v>
      </c>
      <c r="J923" s="7">
        <v>111979.79</v>
      </c>
      <c r="K923" s="7">
        <v>827154.62</v>
      </c>
      <c r="L923" s="7">
        <v>358526.7</v>
      </c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>
        <f t="shared" si="86"/>
        <v>21488.97</v>
      </c>
      <c r="Y923" s="7">
        <f t="shared" si="87"/>
        <v>21488.97</v>
      </c>
      <c r="Z923" s="7"/>
      <c r="AA923" s="7"/>
      <c r="AB923" s="7"/>
      <c r="AC923" s="7"/>
      <c r="AD923" s="7"/>
      <c r="AE923" s="7">
        <v>21488.97</v>
      </c>
      <c r="AF923" s="7"/>
      <c r="AG923" s="7"/>
      <c r="AH923" s="7"/>
      <c r="AI923" s="7"/>
      <c r="AJ923" s="7"/>
      <c r="AK923" s="7"/>
      <c r="AL923" s="7">
        <f t="shared" si="88"/>
        <v>15676.5</v>
      </c>
      <c r="AM923" s="7">
        <f t="shared" si="89"/>
        <v>15676.5</v>
      </c>
      <c r="AN923" s="7"/>
      <c r="AO923" s="7">
        <v>3536.71</v>
      </c>
      <c r="AP923" s="7">
        <v>1960.3</v>
      </c>
      <c r="AQ923" s="7">
        <v>8490.3700000000008</v>
      </c>
      <c r="AR923" s="7">
        <v>1689.12</v>
      </c>
      <c r="AS923" s="7"/>
      <c r="AT923" s="7"/>
      <c r="AU923" s="7"/>
      <c r="AV923" s="7"/>
      <c r="AW923" s="7"/>
      <c r="AX923" s="7"/>
      <c r="AY923" s="7"/>
    </row>
    <row r="924" spans="1:51" ht="15.75">
      <c r="A924" s="6">
        <v>4034</v>
      </c>
      <c r="B924" s="6" t="s">
        <v>1431</v>
      </c>
      <c r="C924" s="6" t="str">
        <f t="shared" si="84"/>
        <v>Южноуральский городской округ</v>
      </c>
      <c r="D924" s="6">
        <v>1237</v>
      </c>
      <c r="E924" s="6" t="s">
        <v>1391</v>
      </c>
      <c r="F924" s="7">
        <v>17030.080000000002</v>
      </c>
      <c r="G924" s="7">
        <f t="shared" si="85"/>
        <v>0</v>
      </c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>
        <f t="shared" si="86"/>
        <v>17030.080000000002</v>
      </c>
      <c r="Y924" s="7">
        <f t="shared" si="87"/>
        <v>0</v>
      </c>
      <c r="Z924" s="7"/>
      <c r="AA924" s="7"/>
      <c r="AB924" s="7"/>
      <c r="AC924" s="7"/>
      <c r="AD924" s="7"/>
      <c r="AE924" s="7"/>
      <c r="AF924" s="7"/>
      <c r="AG924" s="7"/>
      <c r="AH924" s="7">
        <v>17030.080000000002</v>
      </c>
      <c r="AI924" s="7"/>
      <c r="AJ924" s="7"/>
      <c r="AK924" s="7"/>
      <c r="AL924" s="7">
        <f t="shared" si="88"/>
        <v>0</v>
      </c>
      <c r="AM924" s="7">
        <f t="shared" si="89"/>
        <v>0</v>
      </c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</row>
    <row r="925" spans="1:51" ht="15.75">
      <c r="A925" s="6">
        <v>4556</v>
      </c>
      <c r="B925" s="6" t="s">
        <v>1431</v>
      </c>
      <c r="C925" s="6" t="str">
        <f t="shared" si="84"/>
        <v>Южноуральский городской округ</v>
      </c>
      <c r="D925" s="6">
        <v>1238</v>
      </c>
      <c r="E925" s="6" t="s">
        <v>1392</v>
      </c>
      <c r="F925" s="7">
        <v>1402325.1800000002</v>
      </c>
      <c r="G925" s="7">
        <f t="shared" si="85"/>
        <v>1365154.25</v>
      </c>
      <c r="H925" s="7"/>
      <c r="I925" s="7">
        <v>200410.65</v>
      </c>
      <c r="J925" s="7">
        <v>109058.63</v>
      </c>
      <c r="K925" s="7">
        <v>811582.54</v>
      </c>
      <c r="L925" s="7">
        <v>244102.43</v>
      </c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>
        <f t="shared" si="86"/>
        <v>21484.959999999999</v>
      </c>
      <c r="Y925" s="7">
        <f t="shared" si="87"/>
        <v>21484.959999999999</v>
      </c>
      <c r="Z925" s="7"/>
      <c r="AA925" s="7"/>
      <c r="AB925" s="7"/>
      <c r="AC925" s="7"/>
      <c r="AD925" s="7"/>
      <c r="AE925" s="7">
        <v>21484.959999999999</v>
      </c>
      <c r="AF925" s="7"/>
      <c r="AG925" s="7"/>
      <c r="AH925" s="7"/>
      <c r="AI925" s="7"/>
      <c r="AJ925" s="7"/>
      <c r="AK925" s="7"/>
      <c r="AL925" s="7">
        <f t="shared" si="88"/>
        <v>15685.970000000001</v>
      </c>
      <c r="AM925" s="7">
        <f t="shared" si="89"/>
        <v>15685.970000000001</v>
      </c>
      <c r="AN925" s="7"/>
      <c r="AO925" s="7">
        <v>3536.71</v>
      </c>
      <c r="AP925" s="7">
        <v>1969.77</v>
      </c>
      <c r="AQ925" s="7">
        <v>8490.3700000000008</v>
      </c>
      <c r="AR925" s="7">
        <v>1689.12</v>
      </c>
      <c r="AS925" s="7"/>
      <c r="AT925" s="7"/>
      <c r="AU925" s="7"/>
      <c r="AV925" s="7"/>
      <c r="AW925" s="7"/>
      <c r="AX925" s="7"/>
      <c r="AY925" s="7"/>
    </row>
    <row r="926" spans="1:51" ht="15.75">
      <c r="A926" s="6">
        <v>4557</v>
      </c>
      <c r="B926" s="6" t="s">
        <v>1431</v>
      </c>
      <c r="C926" s="6" t="str">
        <f t="shared" si="84"/>
        <v>Южноуральский городской округ</v>
      </c>
      <c r="D926" s="6">
        <v>1239</v>
      </c>
      <c r="E926" s="6" t="s">
        <v>1393</v>
      </c>
      <c r="F926" s="7">
        <v>2296406.09</v>
      </c>
      <c r="G926" s="7">
        <f t="shared" si="85"/>
        <v>1032417.1699999999</v>
      </c>
      <c r="H926" s="7"/>
      <c r="I926" s="7"/>
      <c r="J926" s="7"/>
      <c r="K926" s="7">
        <v>721718.07</v>
      </c>
      <c r="L926" s="7">
        <v>310699.09999999998</v>
      </c>
      <c r="M926" s="7"/>
      <c r="N926" s="7"/>
      <c r="O926" s="7"/>
      <c r="P926" s="7"/>
      <c r="Q926" s="7"/>
      <c r="R926" s="7">
        <v>809</v>
      </c>
      <c r="S926" s="7">
        <v>990641.5</v>
      </c>
      <c r="T926" s="7"/>
      <c r="U926" s="7"/>
      <c r="V926" s="7"/>
      <c r="W926" s="7"/>
      <c r="X926" s="7">
        <f t="shared" si="86"/>
        <v>238712.66</v>
      </c>
      <c r="Y926" s="7">
        <f t="shared" si="87"/>
        <v>153016.32000000001</v>
      </c>
      <c r="Z926" s="7"/>
      <c r="AA926" s="7">
        <v>34892.81</v>
      </c>
      <c r="AB926" s="7">
        <v>29035.78</v>
      </c>
      <c r="AC926" s="7">
        <v>35071.81</v>
      </c>
      <c r="AD926" s="7">
        <v>32328.16</v>
      </c>
      <c r="AE926" s="7">
        <v>21687.759999999998</v>
      </c>
      <c r="AF926" s="7"/>
      <c r="AG926" s="7"/>
      <c r="AH926" s="7">
        <v>40047.160000000003</v>
      </c>
      <c r="AI926" s="7">
        <v>12060.21</v>
      </c>
      <c r="AJ926" s="7"/>
      <c r="AK926" s="7">
        <v>33588.97</v>
      </c>
      <c r="AL926" s="7">
        <f t="shared" si="88"/>
        <v>34634.759999999995</v>
      </c>
      <c r="AM926" s="7">
        <f t="shared" si="89"/>
        <v>17674.98</v>
      </c>
      <c r="AN926" s="7"/>
      <c r="AO926" s="7"/>
      <c r="AP926" s="7"/>
      <c r="AQ926" s="7">
        <v>12355.81</v>
      </c>
      <c r="AR926" s="7">
        <v>5319.17</v>
      </c>
      <c r="AS926" s="7"/>
      <c r="AT926" s="7"/>
      <c r="AU926" s="7"/>
      <c r="AV926" s="7">
        <v>16959.78</v>
      </c>
      <c r="AW926" s="7"/>
      <c r="AX926" s="7"/>
      <c r="AY926" s="7"/>
    </row>
    <row r="927" spans="1:51" ht="15.75">
      <c r="A927" s="6">
        <v>4611</v>
      </c>
      <c r="B927" s="6" t="s">
        <v>1431</v>
      </c>
      <c r="C927" s="6" t="str">
        <f t="shared" si="84"/>
        <v>Южноуральский городской округ</v>
      </c>
      <c r="D927" s="6">
        <v>1240</v>
      </c>
      <c r="E927" s="6" t="s">
        <v>1394</v>
      </c>
      <c r="F927" s="7">
        <v>1498028.5600000003</v>
      </c>
      <c r="G927" s="7">
        <f t="shared" si="85"/>
        <v>1460373.77</v>
      </c>
      <c r="H927" s="7"/>
      <c r="I927" s="7">
        <v>199530.08</v>
      </c>
      <c r="J927" s="7">
        <v>126011.46</v>
      </c>
      <c r="K927" s="7">
        <v>869789.72</v>
      </c>
      <c r="L927" s="7">
        <v>265042.51</v>
      </c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>
        <f t="shared" si="86"/>
        <v>21687.759999999998</v>
      </c>
      <c r="Y927" s="7">
        <f t="shared" si="87"/>
        <v>21687.759999999998</v>
      </c>
      <c r="Z927" s="7"/>
      <c r="AA927" s="7"/>
      <c r="AB927" s="7"/>
      <c r="AC927" s="7"/>
      <c r="AD927" s="7"/>
      <c r="AE927" s="7">
        <v>21687.759999999998</v>
      </c>
      <c r="AF927" s="7"/>
      <c r="AG927" s="7"/>
      <c r="AH927" s="7"/>
      <c r="AI927" s="7"/>
      <c r="AJ927" s="7"/>
      <c r="AK927" s="7"/>
      <c r="AL927" s="7">
        <f t="shared" si="88"/>
        <v>15967.029999999999</v>
      </c>
      <c r="AM927" s="7">
        <f t="shared" si="89"/>
        <v>15967.029999999999</v>
      </c>
      <c r="AN927" s="7"/>
      <c r="AO927" s="7">
        <v>3817.77</v>
      </c>
      <c r="AP927" s="7">
        <v>1969.77</v>
      </c>
      <c r="AQ927" s="7">
        <v>8490.3700000000008</v>
      </c>
      <c r="AR927" s="7">
        <v>1689.12</v>
      </c>
      <c r="AS927" s="7"/>
      <c r="AT927" s="7"/>
      <c r="AU927" s="7"/>
      <c r="AV927" s="7"/>
      <c r="AW927" s="7"/>
      <c r="AX927" s="7"/>
      <c r="AY927" s="7"/>
    </row>
    <row r="928" spans="1:51" ht="15.75">
      <c r="A928" s="6">
        <v>4612</v>
      </c>
      <c r="B928" s="6" t="s">
        <v>1431</v>
      </c>
      <c r="C928" s="6" t="str">
        <f t="shared" si="84"/>
        <v>Южноуральский городской округ</v>
      </c>
      <c r="D928" s="6">
        <v>1241</v>
      </c>
      <c r="E928" s="6" t="s">
        <v>1395</v>
      </c>
      <c r="F928" s="7">
        <v>30122.41</v>
      </c>
      <c r="G928" s="7">
        <f t="shared" si="85"/>
        <v>0</v>
      </c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>
        <f t="shared" si="86"/>
        <v>30122.41</v>
      </c>
      <c r="Y928" s="7">
        <f t="shared" si="87"/>
        <v>0</v>
      </c>
      <c r="Z928" s="7"/>
      <c r="AA928" s="7"/>
      <c r="AB928" s="7"/>
      <c r="AC928" s="7"/>
      <c r="AD928" s="7"/>
      <c r="AE928" s="7"/>
      <c r="AF928" s="7">
        <v>16479.87</v>
      </c>
      <c r="AG928" s="7"/>
      <c r="AH928" s="7">
        <v>13642.54</v>
      </c>
      <c r="AI928" s="7"/>
      <c r="AJ928" s="7"/>
      <c r="AK928" s="7"/>
      <c r="AL928" s="7">
        <f t="shared" si="88"/>
        <v>0</v>
      </c>
      <c r="AM928" s="7">
        <f t="shared" si="89"/>
        <v>0</v>
      </c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</row>
    <row r="929" spans="1:51" ht="15.75">
      <c r="A929" s="6">
        <v>6281</v>
      </c>
      <c r="B929" s="6" t="s">
        <v>1431</v>
      </c>
      <c r="C929" s="6" t="str">
        <f t="shared" si="84"/>
        <v>Южноуральский городской округ</v>
      </c>
      <c r="D929" s="6">
        <v>1242</v>
      </c>
      <c r="E929" s="6" t="s">
        <v>1396</v>
      </c>
      <c r="F929" s="7">
        <v>12442.44</v>
      </c>
      <c r="G929" s="7">
        <f t="shared" si="85"/>
        <v>0</v>
      </c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>
        <f t="shared" si="86"/>
        <v>12442.44</v>
      </c>
      <c r="Y929" s="7">
        <f t="shared" si="87"/>
        <v>0</v>
      </c>
      <c r="Z929" s="7"/>
      <c r="AA929" s="7"/>
      <c r="AB929" s="7"/>
      <c r="AC929" s="7"/>
      <c r="AD929" s="7"/>
      <c r="AE929" s="7"/>
      <c r="AF929" s="7"/>
      <c r="AG929" s="7"/>
      <c r="AH929" s="7">
        <v>12442.44</v>
      </c>
      <c r="AI929" s="7"/>
      <c r="AJ929" s="7"/>
      <c r="AK929" s="7"/>
      <c r="AL929" s="7">
        <f t="shared" si="88"/>
        <v>0</v>
      </c>
      <c r="AM929" s="7">
        <f t="shared" si="89"/>
        <v>0</v>
      </c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</row>
    <row r="930" spans="1:51" ht="15.75">
      <c r="A930" s="6">
        <v>7206</v>
      </c>
      <c r="B930" s="6" t="s">
        <v>1431</v>
      </c>
      <c r="C930" s="6" t="str">
        <f t="shared" si="84"/>
        <v>Южноуральский городской округ</v>
      </c>
      <c r="D930" s="6">
        <v>1243</v>
      </c>
      <c r="E930" s="6" t="s">
        <v>1397</v>
      </c>
      <c r="F930" s="7">
        <v>1995758.4599999997</v>
      </c>
      <c r="G930" s="7">
        <f t="shared" si="85"/>
        <v>1947370.47</v>
      </c>
      <c r="H930" s="7"/>
      <c r="I930" s="7">
        <v>320943.76</v>
      </c>
      <c r="J930" s="7">
        <v>159145.73000000001</v>
      </c>
      <c r="K930" s="7">
        <v>1140919.93</v>
      </c>
      <c r="L930" s="7">
        <v>326361.05</v>
      </c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>
        <f t="shared" si="86"/>
        <v>26591.22</v>
      </c>
      <c r="Y930" s="7">
        <f t="shared" si="87"/>
        <v>26591.22</v>
      </c>
      <c r="Z930" s="7"/>
      <c r="AA930" s="7"/>
      <c r="AB930" s="7"/>
      <c r="AC930" s="7"/>
      <c r="AD930" s="7"/>
      <c r="AE930" s="7">
        <v>26591.22</v>
      </c>
      <c r="AF930" s="7"/>
      <c r="AG930" s="7"/>
      <c r="AH930" s="7"/>
      <c r="AI930" s="7"/>
      <c r="AJ930" s="7"/>
      <c r="AK930" s="7"/>
      <c r="AL930" s="7">
        <f t="shared" si="88"/>
        <v>21796.77</v>
      </c>
      <c r="AM930" s="7">
        <f t="shared" si="89"/>
        <v>21796.77</v>
      </c>
      <c r="AN930" s="7"/>
      <c r="AO930" s="7">
        <v>5433.88</v>
      </c>
      <c r="AP930" s="7">
        <v>2689.5</v>
      </c>
      <c r="AQ930" s="7">
        <v>11139.7</v>
      </c>
      <c r="AR930" s="7">
        <v>2533.69</v>
      </c>
      <c r="AS930" s="7"/>
      <c r="AT930" s="7"/>
      <c r="AU930" s="7"/>
      <c r="AV930" s="7"/>
      <c r="AW930" s="7"/>
      <c r="AX930" s="7"/>
      <c r="AY930" s="7"/>
    </row>
    <row r="931" spans="1:51" ht="15.75">
      <c r="A931" s="6">
        <v>7208</v>
      </c>
      <c r="B931" s="6" t="s">
        <v>1431</v>
      </c>
      <c r="C931" s="6" t="str">
        <f t="shared" si="84"/>
        <v>Южноуральский городской округ</v>
      </c>
      <c r="D931" s="6">
        <v>1244</v>
      </c>
      <c r="E931" s="6" t="s">
        <v>1398</v>
      </c>
      <c r="F931" s="7">
        <v>16762.54</v>
      </c>
      <c r="G931" s="7">
        <f t="shared" si="85"/>
        <v>0</v>
      </c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>
        <f t="shared" si="86"/>
        <v>16762.54</v>
      </c>
      <c r="Y931" s="7">
        <f t="shared" si="87"/>
        <v>0</v>
      </c>
      <c r="Z931" s="7"/>
      <c r="AA931" s="7"/>
      <c r="AB931" s="7"/>
      <c r="AC931" s="7"/>
      <c r="AD931" s="7"/>
      <c r="AE931" s="7"/>
      <c r="AF931" s="7"/>
      <c r="AG931" s="7"/>
      <c r="AH931" s="7">
        <v>16762.54</v>
      </c>
      <c r="AI931" s="7"/>
      <c r="AJ931" s="7"/>
      <c r="AK931" s="7"/>
      <c r="AL931" s="7">
        <f t="shared" si="88"/>
        <v>0</v>
      </c>
      <c r="AM931" s="7">
        <f t="shared" si="89"/>
        <v>0</v>
      </c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</row>
    <row r="932" spans="1:51" ht="15.75">
      <c r="A932" s="6">
        <v>7209</v>
      </c>
      <c r="B932" s="6" t="s">
        <v>1431</v>
      </c>
      <c r="C932" s="6" t="str">
        <f t="shared" si="84"/>
        <v>Южноуральский городской округ</v>
      </c>
      <c r="D932" s="6">
        <v>1245</v>
      </c>
      <c r="E932" s="6" t="s">
        <v>1399</v>
      </c>
      <c r="F932" s="7">
        <v>650865.17999999982</v>
      </c>
      <c r="G932" s="7">
        <f t="shared" si="85"/>
        <v>613217.15999999992</v>
      </c>
      <c r="H932" s="7"/>
      <c r="I932" s="7">
        <v>120732.7</v>
      </c>
      <c r="J932" s="7">
        <v>166247.85999999999</v>
      </c>
      <c r="K932" s="7"/>
      <c r="L932" s="7">
        <v>326236.59999999998</v>
      </c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>
        <f t="shared" si="86"/>
        <v>26332.19</v>
      </c>
      <c r="Y932" s="7">
        <f t="shared" si="87"/>
        <v>26332.19</v>
      </c>
      <c r="Z932" s="7"/>
      <c r="AA932" s="7"/>
      <c r="AB932" s="7"/>
      <c r="AC932" s="7"/>
      <c r="AD932" s="7"/>
      <c r="AE932" s="7">
        <v>26332.19</v>
      </c>
      <c r="AF932" s="7"/>
      <c r="AG932" s="7"/>
      <c r="AH932" s="7"/>
      <c r="AI932" s="7"/>
      <c r="AJ932" s="7"/>
      <c r="AK932" s="7"/>
      <c r="AL932" s="7">
        <f t="shared" si="88"/>
        <v>11315.83</v>
      </c>
      <c r="AM932" s="7">
        <f t="shared" si="89"/>
        <v>11315.83</v>
      </c>
      <c r="AN932" s="7"/>
      <c r="AO932" s="7">
        <v>5433.88</v>
      </c>
      <c r="AP932" s="7">
        <v>2689.5</v>
      </c>
      <c r="AQ932" s="7"/>
      <c r="AR932" s="7">
        <v>3192.45</v>
      </c>
      <c r="AS932" s="7"/>
      <c r="AT932" s="7"/>
      <c r="AU932" s="7"/>
      <c r="AV932" s="7"/>
      <c r="AW932" s="7"/>
      <c r="AX932" s="7"/>
      <c r="AY932" s="7"/>
    </row>
    <row r="933" spans="1:51" ht="15.75">
      <c r="A933" s="6">
        <v>7211</v>
      </c>
      <c r="B933" s="6" t="s">
        <v>1431</v>
      </c>
      <c r="C933" s="6" t="str">
        <f t="shared" si="84"/>
        <v>Южноуральский городской округ</v>
      </c>
      <c r="D933" s="6">
        <v>1246</v>
      </c>
      <c r="E933" s="6" t="s">
        <v>1400</v>
      </c>
      <c r="F933" s="7">
        <v>16886.12</v>
      </c>
      <c r="G933" s="7">
        <f t="shared" si="85"/>
        <v>0</v>
      </c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>
        <f t="shared" si="86"/>
        <v>16886.12</v>
      </c>
      <c r="Y933" s="7">
        <f t="shared" si="87"/>
        <v>0</v>
      </c>
      <c r="Z933" s="7"/>
      <c r="AA933" s="7"/>
      <c r="AB933" s="7"/>
      <c r="AC933" s="7"/>
      <c r="AD933" s="7"/>
      <c r="AE933" s="7"/>
      <c r="AF933" s="7"/>
      <c r="AG933" s="7"/>
      <c r="AH933" s="7">
        <v>16886.12</v>
      </c>
      <c r="AI933" s="7"/>
      <c r="AJ933" s="7"/>
      <c r="AK933" s="7"/>
      <c r="AL933" s="7">
        <f t="shared" si="88"/>
        <v>0</v>
      </c>
      <c r="AM933" s="7">
        <f t="shared" si="89"/>
        <v>0</v>
      </c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</row>
    <row r="934" spans="1:51" ht="15.75">
      <c r="A934" s="6">
        <v>7212</v>
      </c>
      <c r="B934" s="6" t="s">
        <v>1431</v>
      </c>
      <c r="C934" s="6" t="str">
        <f t="shared" si="84"/>
        <v>Южноуральский городской округ</v>
      </c>
      <c r="D934" s="6">
        <v>1247</v>
      </c>
      <c r="E934" s="6" t="s">
        <v>1401</v>
      </c>
      <c r="F934" s="7">
        <v>16363.78</v>
      </c>
      <c r="G934" s="7">
        <f t="shared" si="85"/>
        <v>0</v>
      </c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>
        <f t="shared" si="86"/>
        <v>16363.78</v>
      </c>
      <c r="Y934" s="7">
        <f t="shared" si="87"/>
        <v>0</v>
      </c>
      <c r="Z934" s="7"/>
      <c r="AA934" s="7"/>
      <c r="AB934" s="7"/>
      <c r="AC934" s="7"/>
      <c r="AD934" s="7"/>
      <c r="AE934" s="7"/>
      <c r="AF934" s="7"/>
      <c r="AG934" s="7"/>
      <c r="AH934" s="7">
        <v>16363.78</v>
      </c>
      <c r="AI934" s="7"/>
      <c r="AJ934" s="7"/>
      <c r="AK934" s="7"/>
      <c r="AL934" s="7">
        <f t="shared" si="88"/>
        <v>0</v>
      </c>
      <c r="AM934" s="7">
        <f t="shared" si="89"/>
        <v>0</v>
      </c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</row>
    <row r="935" spans="1:51" ht="15.75">
      <c r="A935" s="6">
        <v>7213</v>
      </c>
      <c r="B935" s="6" t="s">
        <v>1431</v>
      </c>
      <c r="C935" s="6" t="str">
        <f t="shared" si="84"/>
        <v>Южноуральский городской округ</v>
      </c>
      <c r="D935" s="6">
        <v>1248</v>
      </c>
      <c r="E935" s="6" t="s">
        <v>1402</v>
      </c>
      <c r="F935" s="7">
        <v>17245.38</v>
      </c>
      <c r="G935" s="7">
        <f t="shared" si="85"/>
        <v>0</v>
      </c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>
        <f t="shared" si="86"/>
        <v>17245.38</v>
      </c>
      <c r="Y935" s="7">
        <f t="shared" si="87"/>
        <v>0</v>
      </c>
      <c r="Z935" s="7"/>
      <c r="AA935" s="7"/>
      <c r="AB935" s="7"/>
      <c r="AC935" s="7"/>
      <c r="AD935" s="7"/>
      <c r="AE935" s="7"/>
      <c r="AF935" s="7"/>
      <c r="AG935" s="7"/>
      <c r="AH935" s="7">
        <v>17245.38</v>
      </c>
      <c r="AI935" s="7"/>
      <c r="AJ935" s="7"/>
      <c r="AK935" s="7"/>
      <c r="AL935" s="7">
        <f t="shared" si="88"/>
        <v>0</v>
      </c>
      <c r="AM935" s="7">
        <f t="shared" si="89"/>
        <v>0</v>
      </c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</row>
    <row r="936" spans="1:51" ht="15.75">
      <c r="A936" s="6">
        <v>8463</v>
      </c>
      <c r="B936" s="6" t="s">
        <v>1431</v>
      </c>
      <c r="C936" s="6" t="str">
        <f t="shared" si="84"/>
        <v>Южноуральский городской округ</v>
      </c>
      <c r="D936" s="6">
        <v>1249</v>
      </c>
      <c r="E936" s="6" t="s">
        <v>1403</v>
      </c>
      <c r="F936" s="7">
        <v>294611.40000000002</v>
      </c>
      <c r="G936" s="7">
        <f t="shared" si="85"/>
        <v>271503.58</v>
      </c>
      <c r="H936" s="7"/>
      <c r="I936" s="7"/>
      <c r="J936" s="7"/>
      <c r="K936" s="7"/>
      <c r="L936" s="7">
        <v>271503.58</v>
      </c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>
        <f t="shared" si="86"/>
        <v>21418.7</v>
      </c>
      <c r="Y936" s="7">
        <f t="shared" si="87"/>
        <v>21418.7</v>
      </c>
      <c r="Z936" s="7"/>
      <c r="AA936" s="7"/>
      <c r="AB936" s="7"/>
      <c r="AC936" s="7"/>
      <c r="AD936" s="7"/>
      <c r="AE936" s="7">
        <v>21418.7</v>
      </c>
      <c r="AF936" s="7"/>
      <c r="AG936" s="7"/>
      <c r="AH936" s="7"/>
      <c r="AI936" s="7"/>
      <c r="AJ936" s="7"/>
      <c r="AK936" s="7"/>
      <c r="AL936" s="7">
        <f t="shared" si="88"/>
        <v>1689.12</v>
      </c>
      <c r="AM936" s="7">
        <f t="shared" si="89"/>
        <v>1689.12</v>
      </c>
      <c r="AN936" s="7"/>
      <c r="AO936" s="7"/>
      <c r="AP936" s="7"/>
      <c r="AQ936" s="7"/>
      <c r="AR936" s="7">
        <v>1689.12</v>
      </c>
      <c r="AS936" s="7"/>
      <c r="AT936" s="7"/>
      <c r="AU936" s="7"/>
      <c r="AV936" s="7"/>
      <c r="AW936" s="7"/>
      <c r="AX936" s="7"/>
      <c r="AY936" s="7"/>
    </row>
    <row r="937" spans="1:51" ht="15.75">
      <c r="A937" s="6">
        <v>8539</v>
      </c>
      <c r="B937" s="6" t="s">
        <v>1431</v>
      </c>
      <c r="C937" s="6" t="str">
        <f t="shared" si="84"/>
        <v>Южноуральский городской округ</v>
      </c>
      <c r="D937" s="6">
        <v>1250</v>
      </c>
      <c r="E937" s="6" t="s">
        <v>1404</v>
      </c>
      <c r="F937" s="7">
        <v>13679.49</v>
      </c>
      <c r="G937" s="7">
        <f t="shared" si="85"/>
        <v>0</v>
      </c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>
        <f t="shared" si="86"/>
        <v>13679.49</v>
      </c>
      <c r="Y937" s="7">
        <f t="shared" si="87"/>
        <v>0</v>
      </c>
      <c r="Z937" s="7"/>
      <c r="AA937" s="7"/>
      <c r="AB937" s="7"/>
      <c r="AC937" s="7"/>
      <c r="AD937" s="7"/>
      <c r="AE937" s="7"/>
      <c r="AF937" s="7"/>
      <c r="AG937" s="7"/>
      <c r="AH937" s="7">
        <v>13679.49</v>
      </c>
      <c r="AI937" s="7"/>
      <c r="AJ937" s="7"/>
      <c r="AK937" s="7"/>
      <c r="AL937" s="7">
        <f t="shared" si="88"/>
        <v>0</v>
      </c>
      <c r="AM937" s="7">
        <f t="shared" si="89"/>
        <v>0</v>
      </c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</row>
    <row r="938" spans="1:51" ht="15.75">
      <c r="A938" s="6">
        <v>8540</v>
      </c>
      <c r="B938" s="6" t="s">
        <v>1431</v>
      </c>
      <c r="C938" s="6" t="str">
        <f t="shared" si="84"/>
        <v>Южноуральский городской округ</v>
      </c>
      <c r="D938" s="6">
        <v>1251</v>
      </c>
      <c r="E938" s="6" t="s">
        <v>1405</v>
      </c>
      <c r="F938" s="7">
        <v>16365.06</v>
      </c>
      <c r="G938" s="7">
        <f t="shared" si="85"/>
        <v>0</v>
      </c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>
        <f t="shared" si="86"/>
        <v>16365.06</v>
      </c>
      <c r="Y938" s="7">
        <f t="shared" si="87"/>
        <v>0</v>
      </c>
      <c r="Z938" s="7"/>
      <c r="AA938" s="7"/>
      <c r="AB938" s="7"/>
      <c r="AC938" s="7"/>
      <c r="AD938" s="7"/>
      <c r="AE938" s="7"/>
      <c r="AF938" s="7"/>
      <c r="AG938" s="7"/>
      <c r="AH938" s="7">
        <v>16365.06</v>
      </c>
      <c r="AI938" s="7"/>
      <c r="AJ938" s="7"/>
      <c r="AK938" s="7"/>
      <c r="AL938" s="7">
        <f t="shared" si="88"/>
        <v>0</v>
      </c>
      <c r="AM938" s="7">
        <f t="shared" si="89"/>
        <v>0</v>
      </c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</row>
    <row r="939" spans="1:51" ht="15.75">
      <c r="A939" s="6">
        <v>8812</v>
      </c>
      <c r="B939" s="6" t="s">
        <v>1431</v>
      </c>
      <c r="C939" s="6" t="str">
        <f t="shared" si="84"/>
        <v>Южноуральский городской округ</v>
      </c>
      <c r="D939" s="6">
        <v>1252</v>
      </c>
      <c r="E939" s="6" t="s">
        <v>1406</v>
      </c>
      <c r="F939" s="7">
        <v>1412028.5700000003</v>
      </c>
      <c r="G939" s="7">
        <f t="shared" si="85"/>
        <v>1374771.3</v>
      </c>
      <c r="H939" s="7"/>
      <c r="I939" s="7">
        <v>244768.15</v>
      </c>
      <c r="J939" s="7">
        <v>122125.19</v>
      </c>
      <c r="K939" s="7">
        <v>828480.18</v>
      </c>
      <c r="L939" s="7">
        <v>179397.78</v>
      </c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>
        <f t="shared" si="86"/>
        <v>21571.3</v>
      </c>
      <c r="Y939" s="7">
        <f t="shared" si="87"/>
        <v>21571.3</v>
      </c>
      <c r="Z939" s="7"/>
      <c r="AA939" s="7"/>
      <c r="AB939" s="7"/>
      <c r="AC939" s="7"/>
      <c r="AD939" s="7"/>
      <c r="AE939" s="7">
        <v>21571.3</v>
      </c>
      <c r="AF939" s="7"/>
      <c r="AG939" s="7"/>
      <c r="AH939" s="7"/>
      <c r="AI939" s="7"/>
      <c r="AJ939" s="7"/>
      <c r="AK939" s="7"/>
      <c r="AL939" s="7">
        <f t="shared" si="88"/>
        <v>15685.970000000001</v>
      </c>
      <c r="AM939" s="7">
        <f t="shared" si="89"/>
        <v>15685.970000000001</v>
      </c>
      <c r="AN939" s="7"/>
      <c r="AO939" s="7">
        <v>3536.71</v>
      </c>
      <c r="AP939" s="7">
        <v>1969.77</v>
      </c>
      <c r="AQ939" s="7">
        <v>8490.3700000000008</v>
      </c>
      <c r="AR939" s="7">
        <v>1689.12</v>
      </c>
      <c r="AS939" s="7"/>
      <c r="AT939" s="7"/>
      <c r="AU939" s="7"/>
      <c r="AV939" s="7"/>
      <c r="AW939" s="7"/>
      <c r="AX939" s="7"/>
      <c r="AY939" s="7"/>
    </row>
    <row r="940" spans="1:51" ht="15.75">
      <c r="A940" s="6">
        <v>9860</v>
      </c>
      <c r="B940" s="6" t="s">
        <v>1431</v>
      </c>
      <c r="C940" s="6" t="str">
        <f t="shared" si="84"/>
        <v>Южноуральский городской округ</v>
      </c>
      <c r="D940" s="6">
        <v>1253</v>
      </c>
      <c r="E940" s="6" t="s">
        <v>1407</v>
      </c>
      <c r="F940" s="7">
        <v>2148072.0300000003</v>
      </c>
      <c r="G940" s="7">
        <f t="shared" si="85"/>
        <v>2100009.33</v>
      </c>
      <c r="H940" s="7"/>
      <c r="I940" s="7">
        <v>300622.43</v>
      </c>
      <c r="J940" s="7">
        <v>142196.42000000001</v>
      </c>
      <c r="K940" s="7">
        <v>1214894.1000000001</v>
      </c>
      <c r="L940" s="7">
        <v>442296.38</v>
      </c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>
        <f t="shared" si="86"/>
        <v>26265.93</v>
      </c>
      <c r="Y940" s="7">
        <f t="shared" si="87"/>
        <v>26265.93</v>
      </c>
      <c r="Z940" s="7"/>
      <c r="AA940" s="7"/>
      <c r="AB940" s="7"/>
      <c r="AC940" s="7"/>
      <c r="AD940" s="7"/>
      <c r="AE940" s="7">
        <v>26265.93</v>
      </c>
      <c r="AF940" s="7"/>
      <c r="AG940" s="7"/>
      <c r="AH940" s="7"/>
      <c r="AI940" s="7"/>
      <c r="AJ940" s="7"/>
      <c r="AK940" s="7"/>
      <c r="AL940" s="7">
        <f t="shared" si="88"/>
        <v>21796.77</v>
      </c>
      <c r="AM940" s="7">
        <f t="shared" si="89"/>
        <v>21796.77</v>
      </c>
      <c r="AN940" s="7"/>
      <c r="AO940" s="7">
        <v>5433.88</v>
      </c>
      <c r="AP940" s="7">
        <v>2689.5</v>
      </c>
      <c r="AQ940" s="7">
        <v>11139.7</v>
      </c>
      <c r="AR940" s="7">
        <v>2533.69</v>
      </c>
      <c r="AS940" s="7"/>
      <c r="AT940" s="7"/>
      <c r="AU940" s="7"/>
      <c r="AV940" s="7"/>
      <c r="AW940" s="7"/>
      <c r="AX940" s="7"/>
      <c r="AY940" s="7"/>
    </row>
    <row r="941" spans="1:51" ht="15.75">
      <c r="A941" s="6">
        <v>9861</v>
      </c>
      <c r="B941" s="6" t="s">
        <v>1431</v>
      </c>
      <c r="C941" s="6" t="str">
        <f t="shared" si="84"/>
        <v>Южноуральский городской округ</v>
      </c>
      <c r="D941" s="6">
        <v>1254</v>
      </c>
      <c r="E941" s="6" t="s">
        <v>1408</v>
      </c>
      <c r="F941" s="7">
        <v>17133.27</v>
      </c>
      <c r="G941" s="7">
        <f t="shared" si="85"/>
        <v>0</v>
      </c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>
        <f t="shared" si="86"/>
        <v>17133.27</v>
      </c>
      <c r="Y941" s="7">
        <f t="shared" si="87"/>
        <v>0</v>
      </c>
      <c r="Z941" s="7"/>
      <c r="AA941" s="7"/>
      <c r="AB941" s="7"/>
      <c r="AC941" s="7"/>
      <c r="AD941" s="7"/>
      <c r="AE941" s="7"/>
      <c r="AF941" s="7"/>
      <c r="AG941" s="7"/>
      <c r="AH941" s="7">
        <v>17133.27</v>
      </c>
      <c r="AI941" s="7"/>
      <c r="AJ941" s="7"/>
      <c r="AK941" s="7"/>
      <c r="AL941" s="7">
        <f t="shared" si="88"/>
        <v>0</v>
      </c>
      <c r="AM941" s="7">
        <f t="shared" si="89"/>
        <v>0</v>
      </c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</row>
    <row r="942" spans="1:51" ht="15.75">
      <c r="A942" s="6">
        <v>10089</v>
      </c>
      <c r="B942" s="6" t="s">
        <v>1431</v>
      </c>
      <c r="C942" s="6" t="str">
        <f t="shared" si="84"/>
        <v>Южноуральский городской округ</v>
      </c>
      <c r="D942" s="6">
        <v>1255</v>
      </c>
      <c r="E942" s="6" t="s">
        <v>1409</v>
      </c>
      <c r="F942" s="7">
        <v>1363989.3800000001</v>
      </c>
      <c r="G942" s="7">
        <f t="shared" si="85"/>
        <v>1326806.3999999999</v>
      </c>
      <c r="H942" s="7"/>
      <c r="I942" s="7">
        <v>233155</v>
      </c>
      <c r="J942" s="7">
        <v>111977</v>
      </c>
      <c r="K942" s="7">
        <v>723947.71</v>
      </c>
      <c r="L942" s="7">
        <v>257726.69</v>
      </c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>
        <f t="shared" si="86"/>
        <v>21497.01</v>
      </c>
      <c r="Y942" s="7">
        <f t="shared" si="87"/>
        <v>21497.01</v>
      </c>
      <c r="Z942" s="7"/>
      <c r="AA942" s="7"/>
      <c r="AB942" s="7"/>
      <c r="AC942" s="7"/>
      <c r="AD942" s="7"/>
      <c r="AE942" s="7">
        <v>21497.01</v>
      </c>
      <c r="AF942" s="7"/>
      <c r="AG942" s="7"/>
      <c r="AH942" s="7"/>
      <c r="AI942" s="7"/>
      <c r="AJ942" s="7"/>
      <c r="AK942" s="7"/>
      <c r="AL942" s="7">
        <f t="shared" si="88"/>
        <v>15685.970000000001</v>
      </c>
      <c r="AM942" s="7">
        <f t="shared" si="89"/>
        <v>15685.970000000001</v>
      </c>
      <c r="AN942" s="7"/>
      <c r="AO942" s="7">
        <v>3536.71</v>
      </c>
      <c r="AP942" s="7">
        <v>1969.77</v>
      </c>
      <c r="AQ942" s="7">
        <v>8490.3700000000008</v>
      </c>
      <c r="AR942" s="7">
        <v>1689.12</v>
      </c>
      <c r="AS942" s="7"/>
      <c r="AT942" s="7"/>
      <c r="AU942" s="7"/>
      <c r="AV942" s="7"/>
      <c r="AW942" s="7"/>
      <c r="AX942" s="7"/>
      <c r="AY942" s="7"/>
    </row>
    <row r="943" spans="1:51" ht="15.75">
      <c r="A943" s="6">
        <v>10206</v>
      </c>
      <c r="B943" s="6" t="s">
        <v>1431</v>
      </c>
      <c r="C943" s="6" t="str">
        <f t="shared" si="84"/>
        <v>Южноуральский городской округ</v>
      </c>
      <c r="D943" s="6">
        <v>1256</v>
      </c>
      <c r="E943" s="6" t="s">
        <v>1410</v>
      </c>
      <c r="F943" s="7">
        <v>163247.90999999997</v>
      </c>
      <c r="G943" s="7">
        <f t="shared" si="85"/>
        <v>0</v>
      </c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>
        <f t="shared" si="86"/>
        <v>163247.90999999997</v>
      </c>
      <c r="Y943" s="7">
        <f t="shared" si="87"/>
        <v>84431.139999999985</v>
      </c>
      <c r="Z943" s="7">
        <v>16113.59</v>
      </c>
      <c r="AA943" s="7">
        <v>18287.86</v>
      </c>
      <c r="AB943" s="7">
        <v>16116.59</v>
      </c>
      <c r="AC943" s="7">
        <v>17796.509999999998</v>
      </c>
      <c r="AD943" s="7">
        <v>16116.59</v>
      </c>
      <c r="AE943" s="7"/>
      <c r="AF943" s="7">
        <v>24442.48</v>
      </c>
      <c r="AG943" s="7"/>
      <c r="AH943" s="7">
        <v>20226.22</v>
      </c>
      <c r="AI943" s="7">
        <v>17229.509999999998</v>
      </c>
      <c r="AJ943" s="7"/>
      <c r="AK943" s="7">
        <v>16918.560000000001</v>
      </c>
      <c r="AL943" s="7">
        <f t="shared" si="88"/>
        <v>0</v>
      </c>
      <c r="AM943" s="7">
        <f t="shared" si="89"/>
        <v>0</v>
      </c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</row>
    <row r="944" spans="1:51" ht="15.75">
      <c r="A944" s="6">
        <v>10208</v>
      </c>
      <c r="B944" s="6" t="s">
        <v>1431</v>
      </c>
      <c r="C944" s="6" t="str">
        <f t="shared" si="84"/>
        <v>Южноуральский городской округ</v>
      </c>
      <c r="D944" s="6">
        <v>1257</v>
      </c>
      <c r="E944" s="6" t="s">
        <v>1411</v>
      </c>
      <c r="F944" s="7">
        <v>277362.45</v>
      </c>
      <c r="G944" s="7">
        <f t="shared" si="85"/>
        <v>0</v>
      </c>
      <c r="H944" s="7"/>
      <c r="I944" s="7"/>
      <c r="J944" s="7"/>
      <c r="K944" s="7"/>
      <c r="L944" s="7"/>
      <c r="M944" s="7"/>
      <c r="N944" s="7"/>
      <c r="O944" s="7"/>
      <c r="P944" s="7">
        <v>542.1</v>
      </c>
      <c r="Q944" s="7">
        <v>215623</v>
      </c>
      <c r="R944" s="7"/>
      <c r="S944" s="7"/>
      <c r="T944" s="7"/>
      <c r="U944" s="7"/>
      <c r="V944" s="7"/>
      <c r="W944" s="7"/>
      <c r="X944" s="7">
        <f t="shared" si="86"/>
        <v>57991.62</v>
      </c>
      <c r="Y944" s="7">
        <f t="shared" si="87"/>
        <v>57991.62</v>
      </c>
      <c r="Z944" s="7"/>
      <c r="AA944" s="7"/>
      <c r="AB944" s="7"/>
      <c r="AC944" s="7"/>
      <c r="AD944" s="7"/>
      <c r="AE944" s="7">
        <v>57991.62</v>
      </c>
      <c r="AF944" s="7"/>
      <c r="AG944" s="7"/>
      <c r="AH944" s="7"/>
      <c r="AI944" s="7"/>
      <c r="AJ944" s="7"/>
      <c r="AK944" s="7"/>
      <c r="AL944" s="7">
        <f t="shared" si="88"/>
        <v>3747.83</v>
      </c>
      <c r="AM944" s="7">
        <f t="shared" si="89"/>
        <v>0</v>
      </c>
      <c r="AN944" s="7"/>
      <c r="AO944" s="7"/>
      <c r="AP944" s="7"/>
      <c r="AQ944" s="7"/>
      <c r="AR944" s="7"/>
      <c r="AS944" s="7"/>
      <c r="AT944" s="7"/>
      <c r="AU944" s="7">
        <v>3747.83</v>
      </c>
      <c r="AV944" s="7"/>
      <c r="AW944" s="7"/>
      <c r="AX944" s="7"/>
      <c r="AY944" s="7"/>
    </row>
    <row r="945" spans="1:51" ht="15.75">
      <c r="A945" s="6">
        <v>10209</v>
      </c>
      <c r="B945" s="6" t="s">
        <v>1431</v>
      </c>
      <c r="C945" s="6" t="str">
        <f t="shared" si="84"/>
        <v>Южноуральский городской округ</v>
      </c>
      <c r="D945" s="6">
        <v>1258</v>
      </c>
      <c r="E945" s="6" t="s">
        <v>1412</v>
      </c>
      <c r="F945" s="7">
        <v>878163.92999999993</v>
      </c>
      <c r="G945" s="7">
        <f t="shared" si="85"/>
        <v>849451.95</v>
      </c>
      <c r="H945" s="7"/>
      <c r="I945" s="7">
        <v>144391.99</v>
      </c>
      <c r="J945" s="7">
        <v>102180.75</v>
      </c>
      <c r="K945" s="7">
        <v>445691.88</v>
      </c>
      <c r="L945" s="7">
        <v>157187.32999999999</v>
      </c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>
        <f t="shared" si="86"/>
        <v>17906.759999999998</v>
      </c>
      <c r="Y945" s="7">
        <f t="shared" si="87"/>
        <v>17906.759999999998</v>
      </c>
      <c r="Z945" s="7"/>
      <c r="AA945" s="7"/>
      <c r="AB945" s="7"/>
      <c r="AC945" s="7"/>
      <c r="AD945" s="7"/>
      <c r="AE945" s="7">
        <v>17906.759999999998</v>
      </c>
      <c r="AF945" s="7"/>
      <c r="AG945" s="7"/>
      <c r="AH945" s="7"/>
      <c r="AI945" s="7"/>
      <c r="AJ945" s="7"/>
      <c r="AK945" s="7"/>
      <c r="AL945" s="7">
        <f t="shared" si="88"/>
        <v>10805.220000000001</v>
      </c>
      <c r="AM945" s="7">
        <f t="shared" si="89"/>
        <v>10805.220000000001</v>
      </c>
      <c r="AN945" s="7"/>
      <c r="AO945" s="7">
        <v>2459.3000000000002</v>
      </c>
      <c r="AP945" s="7">
        <v>1231.1099999999999</v>
      </c>
      <c r="AQ945" s="7">
        <v>5966.2</v>
      </c>
      <c r="AR945" s="7">
        <v>1148.6099999999999</v>
      </c>
      <c r="AS945" s="7"/>
      <c r="AT945" s="7"/>
      <c r="AU945" s="7"/>
      <c r="AV945" s="7"/>
      <c r="AW945" s="7"/>
      <c r="AX945" s="7"/>
      <c r="AY945" s="7"/>
    </row>
    <row r="946" spans="1:51" ht="15.75">
      <c r="A946" s="6">
        <v>11755</v>
      </c>
      <c r="B946" s="6" t="s">
        <v>1431</v>
      </c>
      <c r="C946" s="6" t="str">
        <f t="shared" si="84"/>
        <v>Южноуральский городской округ</v>
      </c>
      <c r="D946" s="6">
        <v>1259</v>
      </c>
      <c r="E946" s="6" t="s">
        <v>1413</v>
      </c>
      <c r="F946" s="7">
        <v>13715.16</v>
      </c>
      <c r="G946" s="7">
        <f t="shared" si="85"/>
        <v>0</v>
      </c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>
        <f t="shared" si="86"/>
        <v>13715.16</v>
      </c>
      <c r="Y946" s="7">
        <f t="shared" si="87"/>
        <v>0</v>
      </c>
      <c r="Z946" s="7"/>
      <c r="AA946" s="7"/>
      <c r="AB946" s="7"/>
      <c r="AC946" s="7"/>
      <c r="AD946" s="7"/>
      <c r="AE946" s="7"/>
      <c r="AF946" s="7"/>
      <c r="AG946" s="7"/>
      <c r="AH946" s="7">
        <v>13715.16</v>
      </c>
      <c r="AI946" s="7"/>
      <c r="AJ946" s="7"/>
      <c r="AK946" s="7"/>
      <c r="AL946" s="7">
        <f t="shared" si="88"/>
        <v>0</v>
      </c>
      <c r="AM946" s="7">
        <f t="shared" si="89"/>
        <v>0</v>
      </c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</row>
    <row r="947" spans="1:51" ht="15.75">
      <c r="A947" s="6">
        <v>11757</v>
      </c>
      <c r="B947" s="6" t="s">
        <v>1431</v>
      </c>
      <c r="C947" s="6" t="str">
        <f t="shared" si="84"/>
        <v>Южноуральский городской округ</v>
      </c>
      <c r="D947" s="6">
        <v>1260</v>
      </c>
      <c r="E947" s="6" t="s">
        <v>1414</v>
      </c>
      <c r="F947" s="7">
        <v>825245.40999999992</v>
      </c>
      <c r="G947" s="7">
        <f t="shared" si="85"/>
        <v>796487.24</v>
      </c>
      <c r="H947" s="7"/>
      <c r="I947" s="7">
        <v>143244</v>
      </c>
      <c r="J947" s="7">
        <v>90901</v>
      </c>
      <c r="K947" s="7">
        <v>451432.06</v>
      </c>
      <c r="L947" s="7">
        <v>110910.18</v>
      </c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>
        <f t="shared" si="86"/>
        <v>17952.95</v>
      </c>
      <c r="Y947" s="7">
        <f t="shared" si="87"/>
        <v>17952.95</v>
      </c>
      <c r="Z947" s="7"/>
      <c r="AA947" s="7"/>
      <c r="AB947" s="7"/>
      <c r="AC947" s="7"/>
      <c r="AD947" s="7"/>
      <c r="AE947" s="7">
        <v>17952.95</v>
      </c>
      <c r="AF947" s="7"/>
      <c r="AG947" s="7"/>
      <c r="AH947" s="7"/>
      <c r="AI947" s="7"/>
      <c r="AJ947" s="7"/>
      <c r="AK947" s="7"/>
      <c r="AL947" s="7">
        <f t="shared" si="88"/>
        <v>10805.220000000001</v>
      </c>
      <c r="AM947" s="7">
        <f t="shared" si="89"/>
        <v>10805.220000000001</v>
      </c>
      <c r="AN947" s="7"/>
      <c r="AO947" s="7">
        <v>2459.3000000000002</v>
      </c>
      <c r="AP947" s="7">
        <v>1231.1099999999999</v>
      </c>
      <c r="AQ947" s="7">
        <v>5966.2</v>
      </c>
      <c r="AR947" s="7">
        <v>1148.6099999999999</v>
      </c>
      <c r="AS947" s="7"/>
      <c r="AT947" s="7"/>
      <c r="AU947" s="7"/>
      <c r="AV947" s="7"/>
      <c r="AW947" s="7"/>
      <c r="AX947" s="7"/>
      <c r="AY947" s="7"/>
    </row>
    <row r="948" spans="1:51" ht="15.75">
      <c r="A948" s="6">
        <v>11758</v>
      </c>
      <c r="B948" s="6" t="s">
        <v>1431</v>
      </c>
      <c r="C948" s="6" t="str">
        <f t="shared" si="84"/>
        <v>Южноуральский городской округ</v>
      </c>
      <c r="D948" s="6">
        <v>1261</v>
      </c>
      <c r="E948" s="6" t="s">
        <v>1415</v>
      </c>
      <c r="F948" s="7">
        <v>21834.34</v>
      </c>
      <c r="G948" s="7">
        <f t="shared" si="85"/>
        <v>0</v>
      </c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>
        <f t="shared" si="86"/>
        <v>21834.34</v>
      </c>
      <c r="Y948" s="7">
        <f t="shared" si="87"/>
        <v>21834.34</v>
      </c>
      <c r="Z948" s="7"/>
      <c r="AA948" s="7"/>
      <c r="AB948" s="7"/>
      <c r="AC948" s="7"/>
      <c r="AD948" s="7"/>
      <c r="AE948" s="7">
        <v>21834.34</v>
      </c>
      <c r="AF948" s="7"/>
      <c r="AG948" s="7"/>
      <c r="AH948" s="7"/>
      <c r="AI948" s="7"/>
      <c r="AJ948" s="7"/>
      <c r="AK948" s="7"/>
      <c r="AL948" s="7">
        <f t="shared" si="88"/>
        <v>0</v>
      </c>
      <c r="AM948" s="7">
        <f t="shared" si="89"/>
        <v>0</v>
      </c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</row>
    <row r="949" spans="1:51" ht="15.75">
      <c r="A949" s="6">
        <v>11940</v>
      </c>
      <c r="B949" s="6" t="s">
        <v>1431</v>
      </c>
      <c r="C949" s="6" t="str">
        <f t="shared" si="84"/>
        <v>Южноуральский городской округ</v>
      </c>
      <c r="D949" s="6">
        <v>1262</v>
      </c>
      <c r="E949" s="6" t="s">
        <v>1416</v>
      </c>
      <c r="F949" s="7">
        <v>75087.67</v>
      </c>
      <c r="G949" s="7">
        <f t="shared" si="85"/>
        <v>0</v>
      </c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>
        <f t="shared" si="86"/>
        <v>75087.67</v>
      </c>
      <c r="Y949" s="7">
        <f t="shared" si="87"/>
        <v>47953.19</v>
      </c>
      <c r="Z949" s="7">
        <v>11237.29</v>
      </c>
      <c r="AA949" s="7">
        <v>12807.19</v>
      </c>
      <c r="AB949" s="7">
        <v>11331.88</v>
      </c>
      <c r="AC949" s="7">
        <v>12576.83</v>
      </c>
      <c r="AD949" s="7"/>
      <c r="AE949" s="7"/>
      <c r="AF949" s="7"/>
      <c r="AG949" s="7"/>
      <c r="AH949" s="7">
        <v>14020.92</v>
      </c>
      <c r="AI949" s="7">
        <v>13113.56</v>
      </c>
      <c r="AJ949" s="7"/>
      <c r="AK949" s="7"/>
      <c r="AL949" s="7">
        <f t="shared" si="88"/>
        <v>0</v>
      </c>
      <c r="AM949" s="7">
        <f t="shared" si="89"/>
        <v>0</v>
      </c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</row>
    <row r="950" spans="1:51" ht="15.75">
      <c r="A950" s="6" t="s">
        <v>1417</v>
      </c>
      <c r="B950" s="6" t="s">
        <v>1431</v>
      </c>
      <c r="C950" s="6" t="str">
        <f t="shared" si="84"/>
        <v>Южноуральский городской округ, итого:</v>
      </c>
      <c r="D950" s="6" t="s">
        <v>1418</v>
      </c>
      <c r="E950" s="6"/>
      <c r="F950" s="7">
        <v>23116722.790000003</v>
      </c>
      <c r="G950" s="7">
        <f t="shared" si="85"/>
        <v>20524996.510000002</v>
      </c>
      <c r="H950" s="7"/>
      <c r="I950" s="7">
        <v>2914200.59</v>
      </c>
      <c r="J950" s="7">
        <v>1794459.1099999999</v>
      </c>
      <c r="K950" s="7">
        <v>11188569.470000003</v>
      </c>
      <c r="L950" s="7">
        <v>4627767.34</v>
      </c>
      <c r="M950" s="7"/>
      <c r="N950" s="7"/>
      <c r="O950" s="7"/>
      <c r="P950" s="7"/>
      <c r="Q950" s="7">
        <v>215623</v>
      </c>
      <c r="R950" s="7"/>
      <c r="S950" s="7">
        <v>990641.5</v>
      </c>
      <c r="T950" s="7"/>
      <c r="U950" s="7"/>
      <c r="V950" s="7"/>
      <c r="W950" s="7"/>
      <c r="X950" s="7">
        <f t="shared" si="86"/>
        <v>1114948.9600000002</v>
      </c>
      <c r="Y950" s="7">
        <f t="shared" si="87"/>
        <v>735555.64000000013</v>
      </c>
      <c r="Z950" s="7">
        <v>27350.880000000001</v>
      </c>
      <c r="AA950" s="7">
        <v>65987.86</v>
      </c>
      <c r="AB950" s="7">
        <v>56484.249999999993</v>
      </c>
      <c r="AC950" s="7">
        <v>65445.149999999994</v>
      </c>
      <c r="AD950" s="7">
        <v>48444.75</v>
      </c>
      <c r="AE950" s="7">
        <v>471842.75000000006</v>
      </c>
      <c r="AF950" s="7">
        <v>40922.35</v>
      </c>
      <c r="AG950" s="7"/>
      <c r="AH950" s="7">
        <v>245560.16</v>
      </c>
      <c r="AI950" s="7">
        <v>42403.28</v>
      </c>
      <c r="AJ950" s="7"/>
      <c r="AK950" s="7">
        <v>50507.53</v>
      </c>
      <c r="AL950" s="7">
        <f t="shared" si="88"/>
        <v>270512.81999999995</v>
      </c>
      <c r="AM950" s="7">
        <f t="shared" si="89"/>
        <v>249805.21</v>
      </c>
      <c r="AN950" s="7"/>
      <c r="AO950" s="7">
        <v>57606.2</v>
      </c>
      <c r="AP950" s="7">
        <v>30711.4</v>
      </c>
      <c r="AQ950" s="7">
        <v>126422.96999999999</v>
      </c>
      <c r="AR950" s="7">
        <v>35064.639999999992</v>
      </c>
      <c r="AS950" s="7"/>
      <c r="AT950" s="7"/>
      <c r="AU950" s="7">
        <v>3747.83</v>
      </c>
      <c r="AV950" s="7">
        <v>16959.78</v>
      </c>
      <c r="AW950" s="7"/>
      <c r="AX950" s="7"/>
      <c r="AY950" s="7"/>
    </row>
    <row r="951" spans="1:51" ht="15.75">
      <c r="A951" s="6" t="s">
        <v>37</v>
      </c>
      <c r="B951" s="6" t="s">
        <v>1430</v>
      </c>
      <c r="C951" s="6" t="str">
        <f t="shared" si="84"/>
        <v>Агаповский муниципальный район</v>
      </c>
      <c r="D951" s="6" t="s">
        <v>37</v>
      </c>
      <c r="E951" s="6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</row>
    <row r="952" spans="1:51" ht="15.75">
      <c r="A952" s="6">
        <v>14755</v>
      </c>
      <c r="B952" s="6" t="s">
        <v>1430</v>
      </c>
      <c r="C952" s="6" t="str">
        <f t="shared" si="84"/>
        <v>Агаповский муниципальный район</v>
      </c>
      <c r="D952" s="6">
        <v>1</v>
      </c>
      <c r="E952" s="6" t="s">
        <v>38</v>
      </c>
      <c r="F952" s="7">
        <v>2010406.22</v>
      </c>
      <c r="G952" s="7">
        <f t="shared" ref="G952:G1015" si="90">H952+I952+J952+K952+L952+M952</f>
        <v>0</v>
      </c>
      <c r="H952" s="7"/>
      <c r="I952" s="7"/>
      <c r="J952" s="7"/>
      <c r="K952" s="7"/>
      <c r="L952" s="7"/>
      <c r="M952" s="7"/>
      <c r="N952" s="7">
        <v>575.9</v>
      </c>
      <c r="O952" s="7">
        <v>1583075.02</v>
      </c>
      <c r="P952" s="7"/>
      <c r="Q952" s="7"/>
      <c r="R952" s="7"/>
      <c r="S952" s="7"/>
      <c r="T952" s="7">
        <v>520</v>
      </c>
      <c r="U952" s="7">
        <v>395249.26</v>
      </c>
      <c r="V952" s="7"/>
      <c r="W952" s="7"/>
      <c r="X952" s="7">
        <f t="shared" ref="X952:X1015" si="91">Y952+AF952+AG952+AH952+AI952+AJ952+AK952</f>
        <v>0</v>
      </c>
      <c r="Y952" s="7">
        <f t="shared" ref="Y952:Y1015" si="92">Z952+AA952+AB952+AC952+AD952+AE952</f>
        <v>0</v>
      </c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>
        <f t="shared" ref="AL952:AL1015" si="93">AM952+AT952+AU952+AV952+AW952+AX952+AY952</f>
        <v>32081.940000000002</v>
      </c>
      <c r="AM952" s="7">
        <f t="shared" ref="AM952:AM1015" si="94">AN952+AO952+AP952+AQ952+AR952+AS952</f>
        <v>0</v>
      </c>
      <c r="AN952" s="7"/>
      <c r="AO952" s="7"/>
      <c r="AP952" s="7"/>
      <c r="AQ952" s="7"/>
      <c r="AR952" s="7"/>
      <c r="AS952" s="7"/>
      <c r="AT952" s="7">
        <v>25088.18</v>
      </c>
      <c r="AU952" s="7"/>
      <c r="AV952" s="7"/>
      <c r="AW952" s="7">
        <v>6993.76</v>
      </c>
      <c r="AX952" s="7"/>
      <c r="AY952" s="7"/>
    </row>
    <row r="953" spans="1:51" ht="15.75">
      <c r="A953" s="6">
        <v>14758</v>
      </c>
      <c r="B953" s="6" t="s">
        <v>1430</v>
      </c>
      <c r="C953" s="6" t="str">
        <f t="shared" si="84"/>
        <v>Агаповский муниципальный район</v>
      </c>
      <c r="D953" s="6">
        <v>2</v>
      </c>
      <c r="E953" s="6" t="s">
        <v>39</v>
      </c>
      <c r="F953" s="7">
        <v>988077.15</v>
      </c>
      <c r="G953" s="7">
        <f t="shared" si="90"/>
        <v>0</v>
      </c>
      <c r="H953" s="7"/>
      <c r="I953" s="7"/>
      <c r="J953" s="7"/>
      <c r="K953" s="7"/>
      <c r="L953" s="7"/>
      <c r="M953" s="7"/>
      <c r="N953" s="7">
        <v>322.89999999999998</v>
      </c>
      <c r="O953" s="7">
        <v>974008.6</v>
      </c>
      <c r="P953" s="7"/>
      <c r="Q953" s="7"/>
      <c r="R953" s="7"/>
      <c r="S953" s="7"/>
      <c r="T953" s="7"/>
      <c r="U953" s="7"/>
      <c r="V953" s="7"/>
      <c r="W953" s="7"/>
      <c r="X953" s="7">
        <f t="shared" si="91"/>
        <v>0</v>
      </c>
      <c r="Y953" s="7">
        <f t="shared" si="92"/>
        <v>0</v>
      </c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>
        <f t="shared" si="93"/>
        <v>14068.55</v>
      </c>
      <c r="AM953" s="7">
        <f t="shared" si="94"/>
        <v>0</v>
      </c>
      <c r="AN953" s="7"/>
      <c r="AO953" s="7"/>
      <c r="AP953" s="7"/>
      <c r="AQ953" s="7"/>
      <c r="AR953" s="7"/>
      <c r="AS953" s="7"/>
      <c r="AT953" s="7">
        <v>14068.55</v>
      </c>
      <c r="AU953" s="7"/>
      <c r="AV953" s="7"/>
      <c r="AW953" s="7"/>
      <c r="AX953" s="7"/>
      <c r="AY953" s="7"/>
    </row>
    <row r="954" spans="1:51" ht="15.75">
      <c r="A954" s="6">
        <v>17620</v>
      </c>
      <c r="B954" s="6" t="s">
        <v>1430</v>
      </c>
      <c r="C954" s="6" t="str">
        <f t="shared" si="84"/>
        <v>Агаповский муниципальный район</v>
      </c>
      <c r="D954" s="6">
        <v>3</v>
      </c>
      <c r="E954" s="6" t="s">
        <v>40</v>
      </c>
      <c r="F954" s="7">
        <v>261541.06000000003</v>
      </c>
      <c r="G954" s="7">
        <f t="shared" si="90"/>
        <v>255281.2</v>
      </c>
      <c r="H954" s="7"/>
      <c r="I954" s="7"/>
      <c r="J954" s="7">
        <v>114235.8</v>
      </c>
      <c r="K954" s="7"/>
      <c r="L954" s="7">
        <v>141045.4</v>
      </c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>
        <f t="shared" si="91"/>
        <v>0</v>
      </c>
      <c r="Y954" s="7">
        <f t="shared" si="92"/>
        <v>0</v>
      </c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>
        <f t="shared" si="93"/>
        <v>6259.8600000000006</v>
      </c>
      <c r="AM954" s="7">
        <f t="shared" si="94"/>
        <v>6259.8600000000006</v>
      </c>
      <c r="AN954" s="7"/>
      <c r="AO954" s="7"/>
      <c r="AP954" s="7">
        <v>3266.73</v>
      </c>
      <c r="AQ954" s="7"/>
      <c r="AR954" s="7">
        <v>2993.13</v>
      </c>
      <c r="AS954" s="7"/>
      <c r="AT954" s="7"/>
      <c r="AU954" s="7"/>
      <c r="AV954" s="7"/>
      <c r="AW954" s="7"/>
      <c r="AX954" s="7"/>
      <c r="AY954" s="7"/>
    </row>
    <row r="955" spans="1:51" ht="15.75">
      <c r="A955" s="6" t="s">
        <v>41</v>
      </c>
      <c r="B955" s="6" t="s">
        <v>1430</v>
      </c>
      <c r="C955" s="6" t="str">
        <f t="shared" si="84"/>
        <v>Агаповский муниципальный район, итого:</v>
      </c>
      <c r="D955" s="6" t="s">
        <v>42</v>
      </c>
      <c r="E955" s="6"/>
      <c r="F955" s="7">
        <v>3260024.43</v>
      </c>
      <c r="G955" s="7">
        <f t="shared" si="90"/>
        <v>255281.2</v>
      </c>
      <c r="H955" s="7"/>
      <c r="I955" s="7"/>
      <c r="J955" s="7">
        <v>114235.8</v>
      </c>
      <c r="K955" s="7"/>
      <c r="L955" s="7">
        <v>141045.4</v>
      </c>
      <c r="M955" s="7"/>
      <c r="N955" s="7"/>
      <c r="O955" s="7">
        <v>2557083.62</v>
      </c>
      <c r="P955" s="7"/>
      <c r="Q955" s="7"/>
      <c r="R955" s="7"/>
      <c r="S955" s="7"/>
      <c r="T955" s="7"/>
      <c r="U955" s="7">
        <v>395249.26</v>
      </c>
      <c r="V955" s="7"/>
      <c r="W955" s="7"/>
      <c r="X955" s="7">
        <f t="shared" si="91"/>
        <v>0</v>
      </c>
      <c r="Y955" s="7">
        <f t="shared" si="92"/>
        <v>0</v>
      </c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>
        <f t="shared" si="93"/>
        <v>52410.35</v>
      </c>
      <c r="AM955" s="7">
        <f t="shared" si="94"/>
        <v>6259.8600000000006</v>
      </c>
      <c r="AN955" s="7"/>
      <c r="AO955" s="7"/>
      <c r="AP955" s="7">
        <v>3266.73</v>
      </c>
      <c r="AQ955" s="7"/>
      <c r="AR955" s="7">
        <v>2993.13</v>
      </c>
      <c r="AS955" s="7"/>
      <c r="AT955" s="7">
        <v>39156.729999999996</v>
      </c>
      <c r="AU955" s="7"/>
      <c r="AV955" s="7"/>
      <c r="AW955" s="7">
        <v>6993.76</v>
      </c>
      <c r="AX955" s="7"/>
      <c r="AY955" s="7"/>
    </row>
    <row r="956" spans="1:51" ht="15.75">
      <c r="A956" s="6" t="s">
        <v>43</v>
      </c>
      <c r="B956" s="6" t="s">
        <v>1430</v>
      </c>
      <c r="C956" s="6" t="str">
        <f t="shared" si="84"/>
        <v>Аргаяшский муниципальный район</v>
      </c>
      <c r="D956" s="6" t="s">
        <v>43</v>
      </c>
      <c r="E956" s="6"/>
      <c r="F956" s="7"/>
      <c r="G956" s="7">
        <f t="shared" si="90"/>
        <v>0</v>
      </c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>
        <f t="shared" si="91"/>
        <v>0</v>
      </c>
      <c r="Y956" s="7">
        <f t="shared" si="92"/>
        <v>0</v>
      </c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>
        <f t="shared" si="93"/>
        <v>0</v>
      </c>
      <c r="AM956" s="7">
        <f t="shared" si="94"/>
        <v>0</v>
      </c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</row>
    <row r="957" spans="1:51" ht="15.75">
      <c r="A957" s="6">
        <v>2419</v>
      </c>
      <c r="B957" s="6" t="s">
        <v>1430</v>
      </c>
      <c r="C957" s="6" t="str">
        <f t="shared" si="84"/>
        <v>Аргаяшский муниципальный район</v>
      </c>
      <c r="D957" s="6">
        <v>4</v>
      </c>
      <c r="E957" s="6" t="s">
        <v>44</v>
      </c>
      <c r="F957" s="7">
        <v>480346.30999999994</v>
      </c>
      <c r="G957" s="7">
        <f t="shared" si="90"/>
        <v>0</v>
      </c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>
        <v>1000</v>
      </c>
      <c r="S957" s="7">
        <v>433647.86</v>
      </c>
      <c r="T957" s="7"/>
      <c r="U957" s="7"/>
      <c r="V957" s="7"/>
      <c r="W957" s="7"/>
      <c r="X957" s="7">
        <f t="shared" si="91"/>
        <v>33623.22</v>
      </c>
      <c r="Y957" s="7">
        <f t="shared" si="92"/>
        <v>0</v>
      </c>
      <c r="Z957" s="7"/>
      <c r="AA957" s="7"/>
      <c r="AB957" s="7"/>
      <c r="AC957" s="7"/>
      <c r="AD957" s="7"/>
      <c r="AE957" s="7"/>
      <c r="AF957" s="7"/>
      <c r="AG957" s="7"/>
      <c r="AH957" s="7">
        <v>33623.22</v>
      </c>
      <c r="AI957" s="7"/>
      <c r="AJ957" s="7"/>
      <c r="AK957" s="7"/>
      <c r="AL957" s="7">
        <f t="shared" si="93"/>
        <v>13075.23</v>
      </c>
      <c r="AM957" s="7">
        <f t="shared" si="94"/>
        <v>0</v>
      </c>
      <c r="AN957" s="7"/>
      <c r="AO957" s="7"/>
      <c r="AP957" s="7"/>
      <c r="AQ957" s="7"/>
      <c r="AR957" s="7"/>
      <c r="AS957" s="7"/>
      <c r="AT957" s="7"/>
      <c r="AU957" s="7"/>
      <c r="AV957" s="7">
        <v>13075.23</v>
      </c>
      <c r="AW957" s="7"/>
      <c r="AX957" s="7"/>
      <c r="AY957" s="7"/>
    </row>
    <row r="958" spans="1:51" ht="15.75">
      <c r="A958" s="6">
        <v>4360</v>
      </c>
      <c r="B958" s="6" t="s">
        <v>1430</v>
      </c>
      <c r="C958" s="6" t="str">
        <f t="shared" si="84"/>
        <v>Аргаяшский муниципальный район</v>
      </c>
      <c r="D958" s="6">
        <v>5</v>
      </c>
      <c r="E958" s="6" t="s">
        <v>45</v>
      </c>
      <c r="F958" s="7">
        <v>179602.9</v>
      </c>
      <c r="G958" s="7">
        <f t="shared" si="90"/>
        <v>150626.46</v>
      </c>
      <c r="H958" s="7">
        <v>150626.46</v>
      </c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>
        <f t="shared" si="91"/>
        <v>24621.15</v>
      </c>
      <c r="Y958" s="7">
        <f t="shared" si="92"/>
        <v>24621.15</v>
      </c>
      <c r="Z958" s="7">
        <v>24621.15</v>
      </c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>
        <f t="shared" si="93"/>
        <v>4355.29</v>
      </c>
      <c r="AM958" s="7">
        <f t="shared" si="94"/>
        <v>4355.29</v>
      </c>
      <c r="AN958" s="7">
        <v>4355.29</v>
      </c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</row>
    <row r="959" spans="1:51" ht="15.75">
      <c r="A959" s="6">
        <v>4365</v>
      </c>
      <c r="B959" s="6" t="s">
        <v>1430</v>
      </c>
      <c r="C959" s="6" t="str">
        <f t="shared" si="84"/>
        <v>Аргаяшский муниципальный район</v>
      </c>
      <c r="D959" s="6">
        <v>6</v>
      </c>
      <c r="E959" s="6" t="s">
        <v>46</v>
      </c>
      <c r="F959" s="7">
        <v>464524.45</v>
      </c>
      <c r="G959" s="7">
        <f t="shared" si="90"/>
        <v>0</v>
      </c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>
        <v>800</v>
      </c>
      <c r="S959" s="7">
        <v>424365.51</v>
      </c>
      <c r="T959" s="7"/>
      <c r="U959" s="7"/>
      <c r="V959" s="7"/>
      <c r="W959" s="7"/>
      <c r="X959" s="7">
        <f t="shared" si="91"/>
        <v>29698.77</v>
      </c>
      <c r="Y959" s="7">
        <f t="shared" si="92"/>
        <v>0</v>
      </c>
      <c r="Z959" s="7"/>
      <c r="AA959" s="7"/>
      <c r="AB959" s="7"/>
      <c r="AC959" s="7"/>
      <c r="AD959" s="7"/>
      <c r="AE959" s="7"/>
      <c r="AF959" s="7"/>
      <c r="AG959" s="7"/>
      <c r="AH959" s="7">
        <v>29698.77</v>
      </c>
      <c r="AI959" s="7"/>
      <c r="AJ959" s="7"/>
      <c r="AK959" s="7"/>
      <c r="AL959" s="7">
        <f t="shared" si="93"/>
        <v>10460.17</v>
      </c>
      <c r="AM959" s="7">
        <f t="shared" si="94"/>
        <v>0</v>
      </c>
      <c r="AN959" s="7"/>
      <c r="AO959" s="7"/>
      <c r="AP959" s="7"/>
      <c r="AQ959" s="7"/>
      <c r="AR959" s="7"/>
      <c r="AS959" s="7"/>
      <c r="AT959" s="7"/>
      <c r="AU959" s="7"/>
      <c r="AV959" s="7">
        <v>10460.17</v>
      </c>
      <c r="AW959" s="7"/>
      <c r="AX959" s="7"/>
      <c r="AY959" s="7"/>
    </row>
    <row r="960" spans="1:51" ht="15.75">
      <c r="A960" s="6">
        <v>4367</v>
      </c>
      <c r="B960" s="6" t="s">
        <v>1430</v>
      </c>
      <c r="C960" s="6" t="str">
        <f t="shared" si="84"/>
        <v>Аргаяшский муниципальный район</v>
      </c>
      <c r="D960" s="6">
        <v>7</v>
      </c>
      <c r="E960" s="6" t="s">
        <v>47</v>
      </c>
      <c r="F960" s="7">
        <v>32067.360000000001</v>
      </c>
      <c r="G960" s="7">
        <f t="shared" si="90"/>
        <v>0</v>
      </c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>
        <f t="shared" si="91"/>
        <v>32067.360000000001</v>
      </c>
      <c r="Y960" s="7">
        <f t="shared" si="92"/>
        <v>32067.360000000001</v>
      </c>
      <c r="Z960" s="7"/>
      <c r="AA960" s="7"/>
      <c r="AB960" s="7"/>
      <c r="AC960" s="7">
        <v>32067.360000000001</v>
      </c>
      <c r="AD960" s="7"/>
      <c r="AE960" s="7"/>
      <c r="AF960" s="7"/>
      <c r="AG960" s="7"/>
      <c r="AH960" s="7"/>
      <c r="AI960" s="7"/>
      <c r="AJ960" s="7"/>
      <c r="AK960" s="7"/>
      <c r="AL960" s="7">
        <f t="shared" si="93"/>
        <v>0</v>
      </c>
      <c r="AM960" s="7">
        <f t="shared" si="94"/>
        <v>0</v>
      </c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</row>
    <row r="961" spans="1:51" ht="15.75">
      <c r="A961" s="6">
        <v>5344</v>
      </c>
      <c r="B961" s="6" t="s">
        <v>1430</v>
      </c>
      <c r="C961" s="6" t="str">
        <f t="shared" si="84"/>
        <v>Аргаяшский муниципальный район</v>
      </c>
      <c r="D961" s="6">
        <v>8</v>
      </c>
      <c r="E961" s="6" t="s">
        <v>48</v>
      </c>
      <c r="F961" s="7">
        <v>293790.86</v>
      </c>
      <c r="G961" s="7">
        <f t="shared" si="90"/>
        <v>254425.48</v>
      </c>
      <c r="H961" s="7">
        <v>254425.48</v>
      </c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>
        <f t="shared" si="91"/>
        <v>31743.64</v>
      </c>
      <c r="Y961" s="7">
        <f t="shared" si="92"/>
        <v>31743.64</v>
      </c>
      <c r="Z961" s="7">
        <v>31743.64</v>
      </c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>
        <f t="shared" si="93"/>
        <v>7621.74</v>
      </c>
      <c r="AM961" s="7">
        <f t="shared" si="94"/>
        <v>7621.74</v>
      </c>
      <c r="AN961" s="7">
        <v>7621.74</v>
      </c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</row>
    <row r="962" spans="1:51" ht="15.75">
      <c r="A962" s="6">
        <v>5345</v>
      </c>
      <c r="B962" s="6" t="s">
        <v>1430</v>
      </c>
      <c r="C962" s="6" t="str">
        <f t="shared" si="84"/>
        <v>Аргаяшский муниципальный район</v>
      </c>
      <c r="D962" s="6">
        <v>9</v>
      </c>
      <c r="E962" s="6" t="s">
        <v>49</v>
      </c>
      <c r="F962" s="7">
        <v>1452090.78</v>
      </c>
      <c r="G962" s="7">
        <f t="shared" si="90"/>
        <v>1360033.94</v>
      </c>
      <c r="H962" s="7">
        <v>447762.94</v>
      </c>
      <c r="I962" s="7"/>
      <c r="J962" s="7"/>
      <c r="K962" s="7">
        <v>912271</v>
      </c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>
        <f t="shared" si="91"/>
        <v>68110.97</v>
      </c>
      <c r="Y962" s="7">
        <f t="shared" si="92"/>
        <v>68110.97</v>
      </c>
      <c r="Z962" s="7">
        <v>31743.64</v>
      </c>
      <c r="AA962" s="7"/>
      <c r="AB962" s="7"/>
      <c r="AC962" s="7">
        <v>36367.33</v>
      </c>
      <c r="AD962" s="7"/>
      <c r="AE962" s="7"/>
      <c r="AF962" s="7"/>
      <c r="AG962" s="7"/>
      <c r="AH962" s="7"/>
      <c r="AI962" s="7"/>
      <c r="AJ962" s="7"/>
      <c r="AK962" s="7"/>
      <c r="AL962" s="7">
        <f t="shared" si="93"/>
        <v>23945.87</v>
      </c>
      <c r="AM962" s="7">
        <f t="shared" si="94"/>
        <v>23945.87</v>
      </c>
      <c r="AN962" s="7">
        <v>8710.56</v>
      </c>
      <c r="AO962" s="7"/>
      <c r="AP962" s="7"/>
      <c r="AQ962" s="7">
        <v>15235.31</v>
      </c>
      <c r="AR962" s="7"/>
      <c r="AS962" s="7"/>
      <c r="AT962" s="7"/>
      <c r="AU962" s="7"/>
      <c r="AV962" s="7"/>
      <c r="AW962" s="7"/>
      <c r="AX962" s="7"/>
      <c r="AY962" s="7"/>
    </row>
    <row r="963" spans="1:51" ht="15.75">
      <c r="A963" s="6">
        <v>6381</v>
      </c>
      <c r="B963" s="6" t="s">
        <v>1430</v>
      </c>
      <c r="C963" s="6" t="str">
        <f t="shared" si="84"/>
        <v>Аргаяшский муниципальный район</v>
      </c>
      <c r="D963" s="6">
        <v>10</v>
      </c>
      <c r="E963" s="6" t="s">
        <v>50</v>
      </c>
      <c r="F963" s="7">
        <v>1719952.84</v>
      </c>
      <c r="G963" s="7">
        <f t="shared" si="90"/>
        <v>0</v>
      </c>
      <c r="H963" s="7"/>
      <c r="I963" s="7"/>
      <c r="J963" s="7"/>
      <c r="K963" s="7"/>
      <c r="L963" s="7"/>
      <c r="M963" s="7"/>
      <c r="N963" s="7">
        <v>440.2</v>
      </c>
      <c r="O963" s="7">
        <v>1665632.99</v>
      </c>
      <c r="P963" s="7"/>
      <c r="Q963" s="7"/>
      <c r="R963" s="7"/>
      <c r="S963" s="7"/>
      <c r="T963" s="7"/>
      <c r="U963" s="7"/>
      <c r="V963" s="7"/>
      <c r="W963" s="7"/>
      <c r="X963" s="7">
        <f t="shared" si="91"/>
        <v>35023.11</v>
      </c>
      <c r="Y963" s="7">
        <f t="shared" si="92"/>
        <v>0</v>
      </c>
      <c r="Z963" s="7"/>
      <c r="AA963" s="7"/>
      <c r="AB963" s="7"/>
      <c r="AC963" s="7"/>
      <c r="AD963" s="7"/>
      <c r="AE963" s="7"/>
      <c r="AF963" s="7">
        <v>35023.11</v>
      </c>
      <c r="AG963" s="7"/>
      <c r="AH963" s="7"/>
      <c r="AI963" s="7"/>
      <c r="AJ963" s="7"/>
      <c r="AK963" s="7"/>
      <c r="AL963" s="7">
        <f t="shared" si="93"/>
        <v>19296.740000000002</v>
      </c>
      <c r="AM963" s="7">
        <f t="shared" si="94"/>
        <v>0</v>
      </c>
      <c r="AN963" s="7"/>
      <c r="AO963" s="7"/>
      <c r="AP963" s="7"/>
      <c r="AQ963" s="7"/>
      <c r="AR963" s="7"/>
      <c r="AS963" s="7"/>
      <c r="AT963" s="7">
        <v>19296.740000000002</v>
      </c>
      <c r="AU963" s="7"/>
      <c r="AV963" s="7"/>
      <c r="AW963" s="7"/>
      <c r="AX963" s="7"/>
      <c r="AY963" s="7"/>
    </row>
    <row r="964" spans="1:51" ht="15.75">
      <c r="A964" s="6">
        <v>6527</v>
      </c>
      <c r="B964" s="6" t="s">
        <v>1430</v>
      </c>
      <c r="C964" s="6" t="str">
        <f t="shared" si="84"/>
        <v>Аргаяшский муниципальный район</v>
      </c>
      <c r="D964" s="6">
        <v>11</v>
      </c>
      <c r="E964" s="6" t="s">
        <v>51</v>
      </c>
      <c r="F964" s="7">
        <v>1205271.19</v>
      </c>
      <c r="G964" s="7">
        <f t="shared" si="90"/>
        <v>107613.23</v>
      </c>
      <c r="H964" s="7"/>
      <c r="I964" s="7"/>
      <c r="J964" s="7">
        <v>107613.23</v>
      </c>
      <c r="K964" s="7"/>
      <c r="L964" s="7"/>
      <c r="M964" s="7"/>
      <c r="N964" s="7"/>
      <c r="O964" s="7"/>
      <c r="P964" s="7"/>
      <c r="Q964" s="7"/>
      <c r="R964" s="7">
        <v>960</v>
      </c>
      <c r="S964" s="7">
        <v>714442.2</v>
      </c>
      <c r="T964" s="7">
        <v>160</v>
      </c>
      <c r="U964" s="7">
        <v>266957.46999999997</v>
      </c>
      <c r="V964" s="7"/>
      <c r="W964" s="7"/>
      <c r="X964" s="7">
        <f t="shared" si="91"/>
        <v>88044.83</v>
      </c>
      <c r="Y964" s="7">
        <f t="shared" si="92"/>
        <v>26348.29</v>
      </c>
      <c r="Z964" s="7"/>
      <c r="AA964" s="7"/>
      <c r="AB964" s="7">
        <v>26348.29</v>
      </c>
      <c r="AC964" s="7"/>
      <c r="AD964" s="7"/>
      <c r="AE964" s="7"/>
      <c r="AF964" s="7"/>
      <c r="AG964" s="7"/>
      <c r="AH964" s="7">
        <v>29888.52</v>
      </c>
      <c r="AI964" s="7">
        <v>31808.02</v>
      </c>
      <c r="AJ964" s="7"/>
      <c r="AK964" s="7"/>
      <c r="AL964" s="7">
        <f t="shared" si="93"/>
        <v>28213.46</v>
      </c>
      <c r="AM964" s="7">
        <f t="shared" si="94"/>
        <v>11858.93</v>
      </c>
      <c r="AN964" s="7"/>
      <c r="AO964" s="7"/>
      <c r="AP964" s="7">
        <v>11858.93</v>
      </c>
      <c r="AQ964" s="7"/>
      <c r="AR964" s="7"/>
      <c r="AS964" s="7"/>
      <c r="AT964" s="7"/>
      <c r="AU964" s="7"/>
      <c r="AV964" s="7">
        <v>12552.2</v>
      </c>
      <c r="AW964" s="7">
        <v>3802.33</v>
      </c>
      <c r="AX964" s="7"/>
      <c r="AY964" s="7"/>
    </row>
    <row r="965" spans="1:51" ht="15.75">
      <c r="A965" s="6">
        <v>13115</v>
      </c>
      <c r="B965" s="6" t="s">
        <v>1430</v>
      </c>
      <c r="C965" s="6" t="str">
        <f t="shared" si="84"/>
        <v>Аргаяшский муниципальный район</v>
      </c>
      <c r="D965" s="6">
        <v>12</v>
      </c>
      <c r="E965" s="6" t="s">
        <v>52</v>
      </c>
      <c r="F965" s="7">
        <v>229560.28000000003</v>
      </c>
      <c r="G965" s="7">
        <f t="shared" si="90"/>
        <v>199645.14</v>
      </c>
      <c r="H965" s="7">
        <v>199645.14</v>
      </c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>
        <f t="shared" si="91"/>
        <v>25559.85</v>
      </c>
      <c r="Y965" s="7">
        <f t="shared" si="92"/>
        <v>25559.85</v>
      </c>
      <c r="Z965" s="7">
        <v>25559.85</v>
      </c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>
        <f t="shared" si="93"/>
        <v>4355.29</v>
      </c>
      <c r="AM965" s="7">
        <f t="shared" si="94"/>
        <v>4355.29</v>
      </c>
      <c r="AN965" s="7">
        <v>4355.29</v>
      </c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</row>
    <row r="966" spans="1:51" ht="15.75">
      <c r="A966" s="6">
        <v>23241</v>
      </c>
      <c r="B966" s="6" t="s">
        <v>1430</v>
      </c>
      <c r="C966" s="6" t="str">
        <f t="shared" si="84"/>
        <v>Аргаяшский муниципальный район</v>
      </c>
      <c r="D966" s="6">
        <v>13</v>
      </c>
      <c r="E966" s="6" t="s">
        <v>53</v>
      </c>
      <c r="F966" s="7">
        <v>280032.33</v>
      </c>
      <c r="G966" s="7">
        <f t="shared" si="90"/>
        <v>241119.35</v>
      </c>
      <c r="H966" s="7">
        <v>241119.35</v>
      </c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>
        <f t="shared" si="91"/>
        <v>32380.05</v>
      </c>
      <c r="Y966" s="7">
        <f t="shared" si="92"/>
        <v>32380.05</v>
      </c>
      <c r="Z966" s="7">
        <v>32380.05</v>
      </c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>
        <f t="shared" si="93"/>
        <v>6532.93</v>
      </c>
      <c r="AM966" s="7">
        <f t="shared" si="94"/>
        <v>6532.93</v>
      </c>
      <c r="AN966" s="7">
        <v>6532.93</v>
      </c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</row>
    <row r="967" spans="1:51" ht="15.75">
      <c r="A967" s="6" t="s">
        <v>54</v>
      </c>
      <c r="B967" s="6" t="s">
        <v>1430</v>
      </c>
      <c r="C967" s="6" t="str">
        <f t="shared" si="84"/>
        <v>Аргаяшский муниципальный район, итого:</v>
      </c>
      <c r="D967" s="6" t="s">
        <v>55</v>
      </c>
      <c r="E967" s="6"/>
      <c r="F967" s="7">
        <v>6337239.2999999998</v>
      </c>
      <c r="G967" s="7">
        <f t="shared" si="90"/>
        <v>2313463.6</v>
      </c>
      <c r="H967" s="7">
        <v>1293579.3700000001</v>
      </c>
      <c r="I967" s="7"/>
      <c r="J967" s="7">
        <v>107613.23</v>
      </c>
      <c r="K967" s="7">
        <v>912271</v>
      </c>
      <c r="L967" s="7"/>
      <c r="M967" s="7"/>
      <c r="N967" s="7"/>
      <c r="O967" s="7">
        <v>1665632.99</v>
      </c>
      <c r="P967" s="7"/>
      <c r="Q967" s="7"/>
      <c r="R967" s="7"/>
      <c r="S967" s="7">
        <v>1572455.5699999998</v>
      </c>
      <c r="T967" s="7"/>
      <c r="U967" s="7">
        <v>266957.46999999997</v>
      </c>
      <c r="V967" s="7"/>
      <c r="W967" s="7"/>
      <c r="X967" s="7">
        <f t="shared" si="91"/>
        <v>400872.95</v>
      </c>
      <c r="Y967" s="7">
        <f t="shared" si="92"/>
        <v>240831.31</v>
      </c>
      <c r="Z967" s="7">
        <v>146048.32999999999</v>
      </c>
      <c r="AA967" s="7"/>
      <c r="AB967" s="7">
        <v>26348.29</v>
      </c>
      <c r="AC967" s="7">
        <v>68434.69</v>
      </c>
      <c r="AD967" s="7"/>
      <c r="AE967" s="7"/>
      <c r="AF967" s="7">
        <v>35023.11</v>
      </c>
      <c r="AG967" s="7"/>
      <c r="AH967" s="7">
        <v>93210.510000000009</v>
      </c>
      <c r="AI967" s="7">
        <v>31808.02</v>
      </c>
      <c r="AJ967" s="7"/>
      <c r="AK967" s="7"/>
      <c r="AL967" s="7">
        <f t="shared" si="93"/>
        <v>117856.72</v>
      </c>
      <c r="AM967" s="7">
        <f t="shared" si="94"/>
        <v>58670.049999999996</v>
      </c>
      <c r="AN967" s="7">
        <v>31575.809999999998</v>
      </c>
      <c r="AO967" s="7"/>
      <c r="AP967" s="7">
        <v>11858.93</v>
      </c>
      <c r="AQ967" s="7">
        <v>15235.31</v>
      </c>
      <c r="AR967" s="7"/>
      <c r="AS967" s="7"/>
      <c r="AT967" s="7">
        <v>19296.740000000002</v>
      </c>
      <c r="AU967" s="7"/>
      <c r="AV967" s="7">
        <v>36087.600000000006</v>
      </c>
      <c r="AW967" s="7">
        <v>3802.33</v>
      </c>
      <c r="AX967" s="7"/>
      <c r="AY967" s="7"/>
    </row>
    <row r="968" spans="1:51" ht="15.75">
      <c r="A968" s="6" t="s">
        <v>56</v>
      </c>
      <c r="B968" s="6" t="s">
        <v>1430</v>
      </c>
      <c r="C968" s="6" t="str">
        <f t="shared" si="84"/>
        <v>Ашинский муниципальный район</v>
      </c>
      <c r="D968" s="6" t="s">
        <v>56</v>
      </c>
      <c r="E968" s="6"/>
      <c r="F968" s="7"/>
      <c r="G968" s="7">
        <f t="shared" si="90"/>
        <v>0</v>
      </c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>
        <f t="shared" si="91"/>
        <v>0</v>
      </c>
      <c r="Y968" s="7">
        <f t="shared" si="92"/>
        <v>0</v>
      </c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>
        <f t="shared" si="93"/>
        <v>0</v>
      </c>
      <c r="AM968" s="7">
        <f t="shared" si="94"/>
        <v>0</v>
      </c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</row>
    <row r="969" spans="1:51" ht="15.75">
      <c r="A969" s="6">
        <v>1778</v>
      </c>
      <c r="B969" s="6" t="s">
        <v>1430</v>
      </c>
      <c r="C969" s="6" t="str">
        <f t="shared" ref="C969:C1032" si="95">IF(LEN(D969)&gt;4,D969,C968)</f>
        <v>Ашинский муниципальный район</v>
      </c>
      <c r="D969" s="6">
        <v>14</v>
      </c>
      <c r="E969" s="6" t="s">
        <v>57</v>
      </c>
      <c r="F969" s="7">
        <v>284655.71000000002</v>
      </c>
      <c r="G969" s="7">
        <f t="shared" si="90"/>
        <v>0</v>
      </c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>
        <f t="shared" si="91"/>
        <v>284655.71000000002</v>
      </c>
      <c r="Y969" s="7">
        <f t="shared" si="92"/>
        <v>176696.77</v>
      </c>
      <c r="Z969" s="7">
        <v>44287.27</v>
      </c>
      <c r="AA969" s="7"/>
      <c r="AB969" s="7">
        <v>40802</v>
      </c>
      <c r="AC969" s="7">
        <v>51298</v>
      </c>
      <c r="AD969" s="7">
        <v>40309.5</v>
      </c>
      <c r="AE969" s="7"/>
      <c r="AF969" s="7">
        <v>57663.11</v>
      </c>
      <c r="AG969" s="7"/>
      <c r="AH969" s="7"/>
      <c r="AI969" s="7">
        <v>50295.83</v>
      </c>
      <c r="AJ969" s="7"/>
      <c r="AK969" s="7"/>
      <c r="AL969" s="7">
        <f t="shared" si="93"/>
        <v>0</v>
      </c>
      <c r="AM969" s="7">
        <f t="shared" si="94"/>
        <v>0</v>
      </c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</row>
    <row r="970" spans="1:51" ht="15.75">
      <c r="A970" s="6">
        <v>1808</v>
      </c>
      <c r="B970" s="6" t="s">
        <v>1430</v>
      </c>
      <c r="C970" s="6" t="str">
        <f t="shared" si="95"/>
        <v>Ашинский муниципальный район</v>
      </c>
      <c r="D970" s="6">
        <v>15</v>
      </c>
      <c r="E970" s="6" t="s">
        <v>58</v>
      </c>
      <c r="F970" s="7">
        <v>2160341.89</v>
      </c>
      <c r="G970" s="7">
        <f t="shared" si="90"/>
        <v>2115079.2000000002</v>
      </c>
      <c r="H970" s="7"/>
      <c r="I970" s="7">
        <v>673673.8</v>
      </c>
      <c r="J970" s="7">
        <v>273899.24</v>
      </c>
      <c r="K970" s="7">
        <v>1167506.1599999999</v>
      </c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>
        <f t="shared" si="91"/>
        <v>0</v>
      </c>
      <c r="Y970" s="7">
        <f t="shared" si="92"/>
        <v>0</v>
      </c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>
        <f t="shared" si="93"/>
        <v>45262.69</v>
      </c>
      <c r="AM970" s="7">
        <f t="shared" si="94"/>
        <v>45262.69</v>
      </c>
      <c r="AN970" s="7"/>
      <c r="AO970" s="7">
        <v>14416.62</v>
      </c>
      <c r="AP970" s="7">
        <v>5861.44</v>
      </c>
      <c r="AQ970" s="7">
        <v>24984.63</v>
      </c>
      <c r="AR970" s="7"/>
      <c r="AS970" s="7"/>
      <c r="AT970" s="7"/>
      <c r="AU970" s="7"/>
      <c r="AV970" s="7"/>
      <c r="AW970" s="7"/>
      <c r="AX970" s="7"/>
      <c r="AY970" s="7"/>
    </row>
    <row r="971" spans="1:51" ht="15.75">
      <c r="A971" s="6">
        <v>2123</v>
      </c>
      <c r="B971" s="6" t="s">
        <v>1430</v>
      </c>
      <c r="C971" s="6" t="str">
        <f t="shared" si="95"/>
        <v>Ашинский муниципальный район</v>
      </c>
      <c r="D971" s="6">
        <v>16</v>
      </c>
      <c r="E971" s="6" t="s">
        <v>59</v>
      </c>
      <c r="F971" s="7">
        <v>373476.5</v>
      </c>
      <c r="G971" s="7">
        <f t="shared" si="90"/>
        <v>362362.66</v>
      </c>
      <c r="H971" s="7">
        <v>362362.66</v>
      </c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>
        <f t="shared" si="91"/>
        <v>0</v>
      </c>
      <c r="Y971" s="7">
        <f t="shared" si="92"/>
        <v>0</v>
      </c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>
        <f t="shared" si="93"/>
        <v>11113.84</v>
      </c>
      <c r="AM971" s="7">
        <f t="shared" si="94"/>
        <v>11113.84</v>
      </c>
      <c r="AN971" s="7">
        <v>11113.84</v>
      </c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</row>
    <row r="972" spans="1:51" ht="15.75">
      <c r="A972" s="6">
        <v>2428</v>
      </c>
      <c r="B972" s="6" t="s">
        <v>1430</v>
      </c>
      <c r="C972" s="6" t="str">
        <f t="shared" si="95"/>
        <v>Ашинский муниципальный район</v>
      </c>
      <c r="D972" s="6">
        <v>17</v>
      </c>
      <c r="E972" s="6" t="s">
        <v>60</v>
      </c>
      <c r="F972" s="7">
        <v>215262.41999999998</v>
      </c>
      <c r="G972" s="7">
        <f t="shared" si="90"/>
        <v>0</v>
      </c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>
        <f t="shared" si="91"/>
        <v>215262.41999999998</v>
      </c>
      <c r="Y972" s="7">
        <f t="shared" si="92"/>
        <v>168037.61</v>
      </c>
      <c r="Z972" s="7">
        <v>41826.089999999997</v>
      </c>
      <c r="AA972" s="7"/>
      <c r="AB972" s="7">
        <v>38894.93</v>
      </c>
      <c r="AC972" s="7">
        <v>48914.16</v>
      </c>
      <c r="AD972" s="7">
        <v>38402.43</v>
      </c>
      <c r="AE972" s="7"/>
      <c r="AF972" s="7"/>
      <c r="AG972" s="7"/>
      <c r="AH972" s="7"/>
      <c r="AI972" s="7">
        <v>47224.81</v>
      </c>
      <c r="AJ972" s="7"/>
      <c r="AK972" s="7"/>
      <c r="AL972" s="7">
        <f t="shared" si="93"/>
        <v>0</v>
      </c>
      <c r="AM972" s="7">
        <f t="shared" si="94"/>
        <v>0</v>
      </c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</row>
    <row r="973" spans="1:51" ht="15.75">
      <c r="A973" s="6">
        <v>3401</v>
      </c>
      <c r="B973" s="6" t="s">
        <v>1430</v>
      </c>
      <c r="C973" s="6" t="str">
        <f t="shared" si="95"/>
        <v>Ашинский муниципальный район</v>
      </c>
      <c r="D973" s="6">
        <v>18</v>
      </c>
      <c r="E973" s="6" t="s">
        <v>61</v>
      </c>
      <c r="F973" s="7">
        <v>909307.19</v>
      </c>
      <c r="G973" s="7">
        <f t="shared" si="90"/>
        <v>0</v>
      </c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>
        <v>572.5</v>
      </c>
      <c r="S973" s="7">
        <v>566323.30000000005</v>
      </c>
      <c r="T973" s="7">
        <v>391.2</v>
      </c>
      <c r="U973" s="7">
        <v>323932.42</v>
      </c>
      <c r="V973" s="7"/>
      <c r="W973" s="7"/>
      <c r="X973" s="7">
        <f t="shared" si="91"/>
        <v>0</v>
      </c>
      <c r="Y973" s="7">
        <f t="shared" si="92"/>
        <v>0</v>
      </c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>
        <f t="shared" si="93"/>
        <v>19051.47</v>
      </c>
      <c r="AM973" s="7">
        <f t="shared" si="94"/>
        <v>0</v>
      </c>
      <c r="AN973" s="7"/>
      <c r="AO973" s="7"/>
      <c r="AP973" s="7"/>
      <c r="AQ973" s="7"/>
      <c r="AR973" s="7"/>
      <c r="AS973" s="7"/>
      <c r="AT973" s="7"/>
      <c r="AU973" s="7"/>
      <c r="AV973" s="7">
        <v>12119.32</v>
      </c>
      <c r="AW973" s="7">
        <v>6932.15</v>
      </c>
      <c r="AX973" s="7"/>
      <c r="AY973" s="7"/>
    </row>
    <row r="974" spans="1:51" ht="15.75">
      <c r="A974" s="6">
        <v>3737</v>
      </c>
      <c r="B974" s="6" t="s">
        <v>1430</v>
      </c>
      <c r="C974" s="6" t="str">
        <f t="shared" si="95"/>
        <v>Ашинский муниципальный район</v>
      </c>
      <c r="D974" s="6">
        <v>19</v>
      </c>
      <c r="E974" s="6" t="s">
        <v>62</v>
      </c>
      <c r="F974" s="7">
        <v>339615.01</v>
      </c>
      <c r="G974" s="7">
        <f t="shared" si="90"/>
        <v>0</v>
      </c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>
        <v>122</v>
      </c>
      <c r="U974" s="7">
        <v>309496.3</v>
      </c>
      <c r="V974" s="7"/>
      <c r="W974" s="7"/>
      <c r="X974" s="7">
        <f t="shared" si="91"/>
        <v>27327.87</v>
      </c>
      <c r="Y974" s="7">
        <f t="shared" si="92"/>
        <v>27327.87</v>
      </c>
      <c r="Z974" s="7">
        <v>27327.87</v>
      </c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>
        <f t="shared" si="93"/>
        <v>2790.84</v>
      </c>
      <c r="AM974" s="7">
        <f t="shared" si="94"/>
        <v>0</v>
      </c>
      <c r="AN974" s="7"/>
      <c r="AO974" s="7"/>
      <c r="AP974" s="7"/>
      <c r="AQ974" s="7"/>
      <c r="AR974" s="7"/>
      <c r="AS974" s="7"/>
      <c r="AT974" s="7"/>
      <c r="AU974" s="7"/>
      <c r="AV974" s="7"/>
      <c r="AW974" s="7">
        <v>2790.84</v>
      </c>
      <c r="AX974" s="7"/>
      <c r="AY974" s="7"/>
    </row>
    <row r="975" spans="1:51" ht="15.75">
      <c r="A975" s="6">
        <v>3738</v>
      </c>
      <c r="B975" s="6" t="s">
        <v>1430</v>
      </c>
      <c r="C975" s="6" t="str">
        <f t="shared" si="95"/>
        <v>Ашинский муниципальный район</v>
      </c>
      <c r="D975" s="6">
        <v>20</v>
      </c>
      <c r="E975" s="6" t="s">
        <v>63</v>
      </c>
      <c r="F975" s="7">
        <v>59570.41</v>
      </c>
      <c r="G975" s="7">
        <f t="shared" si="90"/>
        <v>0</v>
      </c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>
        <f t="shared" si="91"/>
        <v>59570.41</v>
      </c>
      <c r="Y975" s="7">
        <f t="shared" si="92"/>
        <v>0</v>
      </c>
      <c r="Z975" s="7"/>
      <c r="AA975" s="7"/>
      <c r="AB975" s="7"/>
      <c r="AC975" s="7"/>
      <c r="AD975" s="7"/>
      <c r="AE975" s="7"/>
      <c r="AF975" s="7"/>
      <c r="AG975" s="7">
        <v>59570.41</v>
      </c>
      <c r="AH975" s="7"/>
      <c r="AI975" s="7"/>
      <c r="AJ975" s="7"/>
      <c r="AK975" s="7"/>
      <c r="AL975" s="7">
        <f t="shared" si="93"/>
        <v>0</v>
      </c>
      <c r="AM975" s="7">
        <f t="shared" si="94"/>
        <v>0</v>
      </c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</row>
    <row r="976" spans="1:51" ht="15.75">
      <c r="A976" s="6">
        <v>3795</v>
      </c>
      <c r="B976" s="6" t="s">
        <v>1430</v>
      </c>
      <c r="C976" s="6" t="str">
        <f t="shared" si="95"/>
        <v>Ашинский муниципальный район</v>
      </c>
      <c r="D976" s="6">
        <v>21</v>
      </c>
      <c r="E976" s="6" t="s">
        <v>64</v>
      </c>
      <c r="F976" s="7">
        <v>768033.82000000007</v>
      </c>
      <c r="G976" s="7">
        <f t="shared" si="90"/>
        <v>754372.82000000007</v>
      </c>
      <c r="H976" s="7"/>
      <c r="I976" s="7">
        <v>68701.960000000006</v>
      </c>
      <c r="J976" s="7">
        <v>57842.42</v>
      </c>
      <c r="K976" s="7">
        <v>494868.4</v>
      </c>
      <c r="L976" s="7">
        <v>132960.04</v>
      </c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>
        <f t="shared" si="91"/>
        <v>0</v>
      </c>
      <c r="Y976" s="7">
        <f t="shared" si="92"/>
        <v>0</v>
      </c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>
        <f t="shared" si="93"/>
        <v>13661</v>
      </c>
      <c r="AM976" s="7">
        <f t="shared" si="94"/>
        <v>13661</v>
      </c>
      <c r="AN976" s="7"/>
      <c r="AO976" s="7">
        <v>2917.8</v>
      </c>
      <c r="AP976" s="7">
        <v>2359.4699999999998</v>
      </c>
      <c r="AQ976" s="7">
        <v>5532.84</v>
      </c>
      <c r="AR976" s="7">
        <v>2850.89</v>
      </c>
      <c r="AS976" s="7"/>
      <c r="AT976" s="7"/>
      <c r="AU976" s="7"/>
      <c r="AV976" s="7"/>
      <c r="AW976" s="7"/>
      <c r="AX976" s="7"/>
      <c r="AY976" s="7"/>
    </row>
    <row r="977" spans="1:51" ht="15.75">
      <c r="A977" s="6">
        <v>3796</v>
      </c>
      <c r="B977" s="6" t="s">
        <v>1430</v>
      </c>
      <c r="C977" s="6" t="str">
        <f t="shared" si="95"/>
        <v>Ашинский муниципальный район</v>
      </c>
      <c r="D977" s="6">
        <v>22</v>
      </c>
      <c r="E977" s="6" t="s">
        <v>65</v>
      </c>
      <c r="F977" s="7">
        <v>434986.62</v>
      </c>
      <c r="G977" s="7">
        <f t="shared" si="90"/>
        <v>0</v>
      </c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>
        <v>121</v>
      </c>
      <c r="U977" s="7">
        <v>432218.66</v>
      </c>
      <c r="V977" s="7"/>
      <c r="W977" s="7"/>
      <c r="X977" s="7">
        <f t="shared" si="91"/>
        <v>0</v>
      </c>
      <c r="Y977" s="7">
        <f t="shared" si="92"/>
        <v>0</v>
      </c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>
        <f t="shared" si="93"/>
        <v>2767.96</v>
      </c>
      <c r="AM977" s="7">
        <f t="shared" si="94"/>
        <v>0</v>
      </c>
      <c r="AN977" s="7"/>
      <c r="AO977" s="7"/>
      <c r="AP977" s="7"/>
      <c r="AQ977" s="7"/>
      <c r="AR977" s="7"/>
      <c r="AS977" s="7"/>
      <c r="AT977" s="7"/>
      <c r="AU977" s="7"/>
      <c r="AV977" s="7"/>
      <c r="AW977" s="7">
        <v>2767.96</v>
      </c>
      <c r="AX977" s="7"/>
      <c r="AY977" s="7"/>
    </row>
    <row r="978" spans="1:51" ht="15.75">
      <c r="A978" s="6">
        <v>3797</v>
      </c>
      <c r="B978" s="6" t="s">
        <v>1430</v>
      </c>
      <c r="C978" s="6" t="str">
        <f t="shared" si="95"/>
        <v>Ашинский муниципальный район</v>
      </c>
      <c r="D978" s="6">
        <v>23</v>
      </c>
      <c r="E978" s="6" t="s">
        <v>66</v>
      </c>
      <c r="F978" s="7">
        <v>776509.14</v>
      </c>
      <c r="G978" s="7">
        <f t="shared" si="90"/>
        <v>741312.58</v>
      </c>
      <c r="H978" s="7"/>
      <c r="I978" s="7"/>
      <c r="J978" s="7"/>
      <c r="K978" s="7">
        <v>741312.58</v>
      </c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>
        <f t="shared" si="91"/>
        <v>27651.77</v>
      </c>
      <c r="Y978" s="7">
        <f t="shared" si="92"/>
        <v>27651.77</v>
      </c>
      <c r="Z978" s="7">
        <v>27651.77</v>
      </c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>
        <f t="shared" si="93"/>
        <v>7544.79</v>
      </c>
      <c r="AM978" s="7">
        <f t="shared" si="94"/>
        <v>7544.79</v>
      </c>
      <c r="AN978" s="7"/>
      <c r="AO978" s="7"/>
      <c r="AP978" s="7"/>
      <c r="AQ978" s="7">
        <v>7544.79</v>
      </c>
      <c r="AR978" s="7"/>
      <c r="AS978" s="7"/>
      <c r="AT978" s="7"/>
      <c r="AU978" s="7"/>
      <c r="AV978" s="7"/>
      <c r="AW978" s="7"/>
      <c r="AX978" s="7"/>
      <c r="AY978" s="7"/>
    </row>
    <row r="979" spans="1:51" ht="15.75">
      <c r="A979" s="6">
        <v>4213</v>
      </c>
      <c r="B979" s="6" t="s">
        <v>1430</v>
      </c>
      <c r="C979" s="6" t="str">
        <f t="shared" si="95"/>
        <v>Ашинский муниципальный район</v>
      </c>
      <c r="D979" s="6">
        <v>24</v>
      </c>
      <c r="E979" s="6" t="s">
        <v>67</v>
      </c>
      <c r="F979" s="7">
        <v>2619763.2000000002</v>
      </c>
      <c r="G979" s="7">
        <f t="shared" si="90"/>
        <v>0</v>
      </c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>
        <v>796</v>
      </c>
      <c r="S979" s="7">
        <v>2170860.16</v>
      </c>
      <c r="T979" s="7">
        <v>118</v>
      </c>
      <c r="U979" s="7">
        <v>423898.48</v>
      </c>
      <c r="V979" s="7"/>
      <c r="W979" s="7"/>
      <c r="X979" s="7">
        <f t="shared" si="91"/>
        <v>0</v>
      </c>
      <c r="Y979" s="7">
        <f t="shared" si="92"/>
        <v>0</v>
      </c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>
        <f t="shared" si="93"/>
        <v>25004.560000000001</v>
      </c>
      <c r="AM979" s="7">
        <f t="shared" si="94"/>
        <v>0</v>
      </c>
      <c r="AN979" s="7"/>
      <c r="AO979" s="7"/>
      <c r="AP979" s="7"/>
      <c r="AQ979" s="7"/>
      <c r="AR979" s="7"/>
      <c r="AS979" s="7"/>
      <c r="AT979" s="7"/>
      <c r="AU979" s="7"/>
      <c r="AV979" s="7">
        <v>22305.22</v>
      </c>
      <c r="AW979" s="7">
        <v>2699.34</v>
      </c>
      <c r="AX979" s="7"/>
      <c r="AY979" s="7"/>
    </row>
    <row r="980" spans="1:51" ht="15.75">
      <c r="A980" s="6">
        <v>4216</v>
      </c>
      <c r="B980" s="6" t="s">
        <v>1430</v>
      </c>
      <c r="C980" s="6" t="str">
        <f t="shared" si="95"/>
        <v>Ашинский муниципальный район</v>
      </c>
      <c r="D980" s="6">
        <v>25</v>
      </c>
      <c r="E980" s="6" t="s">
        <v>68</v>
      </c>
      <c r="F980" s="7">
        <v>785056.57999999984</v>
      </c>
      <c r="G980" s="7">
        <f t="shared" si="90"/>
        <v>236158</v>
      </c>
      <c r="H980" s="7"/>
      <c r="I980" s="7">
        <v>140867</v>
      </c>
      <c r="J980" s="7">
        <v>95291</v>
      </c>
      <c r="K980" s="7"/>
      <c r="L980" s="7"/>
      <c r="M980" s="7"/>
      <c r="N980" s="7"/>
      <c r="O980" s="7"/>
      <c r="P980" s="7"/>
      <c r="Q980" s="7"/>
      <c r="R980" s="7"/>
      <c r="S980" s="7"/>
      <c r="T980" s="7">
        <v>210</v>
      </c>
      <c r="U980" s="7">
        <v>420961</v>
      </c>
      <c r="V980" s="7"/>
      <c r="W980" s="7"/>
      <c r="X980" s="7">
        <f t="shared" si="91"/>
        <v>113384.67</v>
      </c>
      <c r="Y980" s="7">
        <f t="shared" si="92"/>
        <v>51088.38</v>
      </c>
      <c r="Z980" s="7"/>
      <c r="AA980" s="7">
        <v>25347.19</v>
      </c>
      <c r="AB980" s="7">
        <v>25741.19</v>
      </c>
      <c r="AC980" s="7"/>
      <c r="AD980" s="7"/>
      <c r="AE980" s="7"/>
      <c r="AF980" s="7"/>
      <c r="AG980" s="7"/>
      <c r="AH980" s="7">
        <v>30234.560000000001</v>
      </c>
      <c r="AI980" s="7">
        <v>32061.73</v>
      </c>
      <c r="AJ980" s="7"/>
      <c r="AK980" s="7"/>
      <c r="AL980" s="7">
        <f t="shared" si="93"/>
        <v>14552.91</v>
      </c>
      <c r="AM980" s="7">
        <f t="shared" si="94"/>
        <v>5230.41</v>
      </c>
      <c r="AN980" s="7"/>
      <c r="AO980" s="7">
        <v>2827.71</v>
      </c>
      <c r="AP980" s="7">
        <v>2402.6999999999998</v>
      </c>
      <c r="AQ980" s="7"/>
      <c r="AR980" s="7"/>
      <c r="AS980" s="7"/>
      <c r="AT980" s="7"/>
      <c r="AU980" s="7"/>
      <c r="AV980" s="7"/>
      <c r="AW980" s="7">
        <v>9322.5</v>
      </c>
      <c r="AX980" s="7"/>
      <c r="AY980" s="7"/>
    </row>
    <row r="981" spans="1:51" ht="15.75">
      <c r="A981" s="6">
        <v>4253</v>
      </c>
      <c r="B981" s="6" t="s">
        <v>1430</v>
      </c>
      <c r="C981" s="6" t="str">
        <f t="shared" si="95"/>
        <v>Ашинский муниципальный район</v>
      </c>
      <c r="D981" s="6">
        <v>26</v>
      </c>
      <c r="E981" s="6" t="s">
        <v>69</v>
      </c>
      <c r="F981" s="7">
        <v>819039.96</v>
      </c>
      <c r="G981" s="7">
        <f t="shared" si="90"/>
        <v>588337</v>
      </c>
      <c r="H981" s="7"/>
      <c r="I981" s="7">
        <v>320863</v>
      </c>
      <c r="J981" s="7">
        <v>267474</v>
      </c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>
        <f t="shared" si="91"/>
        <v>218363.45</v>
      </c>
      <c r="Y981" s="7">
        <f t="shared" si="92"/>
        <v>164731.13</v>
      </c>
      <c r="Z981" s="7">
        <v>43904.46</v>
      </c>
      <c r="AA981" s="7">
        <v>40308.39</v>
      </c>
      <c r="AB981" s="7">
        <v>40505.39</v>
      </c>
      <c r="AC981" s="7"/>
      <c r="AD981" s="7">
        <v>40012.89</v>
      </c>
      <c r="AE981" s="7"/>
      <c r="AF981" s="7"/>
      <c r="AG981" s="7">
        <v>53632.32</v>
      </c>
      <c r="AH981" s="7"/>
      <c r="AI981" s="7"/>
      <c r="AJ981" s="7"/>
      <c r="AK981" s="7"/>
      <c r="AL981" s="7">
        <f t="shared" si="93"/>
        <v>12339.51</v>
      </c>
      <c r="AM981" s="7">
        <f t="shared" si="94"/>
        <v>12339.51</v>
      </c>
      <c r="AN981" s="7"/>
      <c r="AO981" s="7">
        <v>6023.79</v>
      </c>
      <c r="AP981" s="7">
        <v>6315.72</v>
      </c>
      <c r="AQ981" s="7"/>
      <c r="AR981" s="7"/>
      <c r="AS981" s="7"/>
      <c r="AT981" s="7"/>
      <c r="AU981" s="7"/>
      <c r="AV981" s="7"/>
      <c r="AW981" s="7"/>
      <c r="AX981" s="7"/>
      <c r="AY981" s="7"/>
    </row>
    <row r="982" spans="1:51" ht="15.75">
      <c r="A982" s="6">
        <v>4707</v>
      </c>
      <c r="B982" s="6" t="s">
        <v>1430</v>
      </c>
      <c r="C982" s="6" t="str">
        <f t="shared" si="95"/>
        <v>Ашинский муниципальный район</v>
      </c>
      <c r="D982" s="6">
        <v>27</v>
      </c>
      <c r="E982" s="6" t="s">
        <v>70</v>
      </c>
      <c r="F982" s="7">
        <v>1242494.29</v>
      </c>
      <c r="G982" s="7">
        <f t="shared" si="90"/>
        <v>0</v>
      </c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>
        <v>581.5</v>
      </c>
      <c r="S982" s="7">
        <v>852481.56</v>
      </c>
      <c r="T982" s="7">
        <v>393.6</v>
      </c>
      <c r="U982" s="7">
        <v>363980.44</v>
      </c>
      <c r="V982" s="7"/>
      <c r="W982" s="7"/>
      <c r="X982" s="7">
        <f t="shared" si="91"/>
        <v>0</v>
      </c>
      <c r="Y982" s="7">
        <f t="shared" si="92"/>
        <v>0</v>
      </c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>
        <f t="shared" si="93"/>
        <v>26032.29</v>
      </c>
      <c r="AM982" s="7">
        <f t="shared" si="94"/>
        <v>0</v>
      </c>
      <c r="AN982" s="7"/>
      <c r="AO982" s="7"/>
      <c r="AP982" s="7"/>
      <c r="AQ982" s="7"/>
      <c r="AR982" s="7"/>
      <c r="AS982" s="7"/>
      <c r="AT982" s="7"/>
      <c r="AU982" s="7"/>
      <c r="AV982" s="7">
        <v>18243.11</v>
      </c>
      <c r="AW982" s="7">
        <v>7789.18</v>
      </c>
      <c r="AX982" s="7"/>
      <c r="AY982" s="7"/>
    </row>
    <row r="983" spans="1:51" ht="15.75">
      <c r="A983" s="6">
        <v>4996</v>
      </c>
      <c r="B983" s="6" t="s">
        <v>1430</v>
      </c>
      <c r="C983" s="6" t="str">
        <f t="shared" si="95"/>
        <v>Ашинский муниципальный район</v>
      </c>
      <c r="D983" s="6">
        <v>28</v>
      </c>
      <c r="E983" s="6" t="s">
        <v>71</v>
      </c>
      <c r="F983" s="7">
        <v>369628.49</v>
      </c>
      <c r="G983" s="7">
        <f t="shared" si="90"/>
        <v>358590.2</v>
      </c>
      <c r="H983" s="7">
        <v>358590.2</v>
      </c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>
        <f t="shared" si="91"/>
        <v>0</v>
      </c>
      <c r="Y983" s="7">
        <f t="shared" si="92"/>
        <v>0</v>
      </c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>
        <f t="shared" si="93"/>
        <v>11038.29</v>
      </c>
      <c r="AM983" s="7">
        <f t="shared" si="94"/>
        <v>11038.29</v>
      </c>
      <c r="AN983" s="7">
        <v>11038.29</v>
      </c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</row>
    <row r="984" spans="1:51" ht="15.75">
      <c r="A984" s="6">
        <v>5325</v>
      </c>
      <c r="B984" s="6" t="s">
        <v>1430</v>
      </c>
      <c r="C984" s="6" t="str">
        <f t="shared" si="95"/>
        <v>Ашинский муниципальный район</v>
      </c>
      <c r="D984" s="6">
        <v>29</v>
      </c>
      <c r="E984" s="6" t="s">
        <v>72</v>
      </c>
      <c r="F984" s="7">
        <v>266072.78000000003</v>
      </c>
      <c r="G984" s="7">
        <f t="shared" si="90"/>
        <v>0</v>
      </c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>
        <f t="shared" si="91"/>
        <v>266072.78000000003</v>
      </c>
      <c r="Y984" s="7">
        <f t="shared" si="92"/>
        <v>120191.48000000001</v>
      </c>
      <c r="Z984" s="7">
        <v>63224.12</v>
      </c>
      <c r="AA984" s="7"/>
      <c r="AB984" s="7"/>
      <c r="AC984" s="7"/>
      <c r="AD984" s="7">
        <v>56967.360000000001</v>
      </c>
      <c r="AE984" s="7"/>
      <c r="AF984" s="7"/>
      <c r="AG984" s="7">
        <v>75695.44</v>
      </c>
      <c r="AH984" s="7"/>
      <c r="AI984" s="7">
        <v>70185.86</v>
      </c>
      <c r="AJ984" s="7"/>
      <c r="AK984" s="7"/>
      <c r="AL984" s="7">
        <f t="shared" si="93"/>
        <v>0</v>
      </c>
      <c r="AM984" s="7">
        <f t="shared" si="94"/>
        <v>0</v>
      </c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</row>
    <row r="985" spans="1:51" ht="15.75">
      <c r="A985" s="6">
        <v>6461</v>
      </c>
      <c r="B985" s="6" t="s">
        <v>1430</v>
      </c>
      <c r="C985" s="6" t="str">
        <f t="shared" si="95"/>
        <v>Ашинский муниципальный район</v>
      </c>
      <c r="D985" s="6">
        <v>30</v>
      </c>
      <c r="E985" s="6" t="s">
        <v>73</v>
      </c>
      <c r="F985" s="7">
        <v>261447.31</v>
      </c>
      <c r="G985" s="7">
        <f t="shared" si="90"/>
        <v>0</v>
      </c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>
        <v>85.3</v>
      </c>
      <c r="U985" s="7">
        <v>232919.02</v>
      </c>
      <c r="V985" s="7"/>
      <c r="W985" s="7"/>
      <c r="X985" s="7">
        <f t="shared" si="91"/>
        <v>26577</v>
      </c>
      <c r="Y985" s="7">
        <f t="shared" si="92"/>
        <v>26577</v>
      </c>
      <c r="Z985" s="7">
        <v>26577</v>
      </c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>
        <f t="shared" si="93"/>
        <v>1951.29</v>
      </c>
      <c r="AM985" s="7">
        <f t="shared" si="94"/>
        <v>0</v>
      </c>
      <c r="AN985" s="7"/>
      <c r="AO985" s="7"/>
      <c r="AP985" s="7"/>
      <c r="AQ985" s="7"/>
      <c r="AR985" s="7"/>
      <c r="AS985" s="7"/>
      <c r="AT985" s="7"/>
      <c r="AU985" s="7"/>
      <c r="AV985" s="7"/>
      <c r="AW985" s="7">
        <v>1951.29</v>
      </c>
      <c r="AX985" s="7"/>
      <c r="AY985" s="7"/>
    </row>
    <row r="986" spans="1:51" ht="15.75">
      <c r="A986" s="6">
        <v>6598</v>
      </c>
      <c r="B986" s="6" t="s">
        <v>1430</v>
      </c>
      <c r="C986" s="6" t="str">
        <f t="shared" si="95"/>
        <v>Ашинский муниципальный район</v>
      </c>
      <c r="D986" s="6">
        <v>31</v>
      </c>
      <c r="E986" s="6" t="s">
        <v>74</v>
      </c>
      <c r="F986" s="7">
        <v>2365151.48</v>
      </c>
      <c r="G986" s="7">
        <f t="shared" si="90"/>
        <v>2268652.66</v>
      </c>
      <c r="H986" s="7"/>
      <c r="I986" s="7"/>
      <c r="J986" s="7">
        <v>313189.7</v>
      </c>
      <c r="K986" s="7">
        <v>1955462.96</v>
      </c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>
        <f t="shared" si="91"/>
        <v>47949.65</v>
      </c>
      <c r="Y986" s="7">
        <f t="shared" si="92"/>
        <v>47949.65</v>
      </c>
      <c r="Z986" s="7"/>
      <c r="AA986" s="7">
        <v>47949.65</v>
      </c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>
        <f t="shared" si="93"/>
        <v>48549.170000000006</v>
      </c>
      <c r="AM986" s="7">
        <f t="shared" si="94"/>
        <v>48549.170000000006</v>
      </c>
      <c r="AN986" s="7"/>
      <c r="AO986" s="7"/>
      <c r="AP986" s="7">
        <v>6702.26</v>
      </c>
      <c r="AQ986" s="7">
        <v>41846.910000000003</v>
      </c>
      <c r="AR986" s="7"/>
      <c r="AS986" s="7"/>
      <c r="AT986" s="7"/>
      <c r="AU986" s="7"/>
      <c r="AV986" s="7"/>
      <c r="AW986" s="7"/>
      <c r="AX986" s="7"/>
      <c r="AY986" s="7"/>
    </row>
    <row r="987" spans="1:51" ht="15.75">
      <c r="A987" s="6">
        <v>6607</v>
      </c>
      <c r="B987" s="6" t="s">
        <v>1430</v>
      </c>
      <c r="C987" s="6" t="str">
        <f t="shared" si="95"/>
        <v>Ашинский муниципальный район</v>
      </c>
      <c r="D987" s="6">
        <v>32</v>
      </c>
      <c r="E987" s="6" t="s">
        <v>75</v>
      </c>
      <c r="F987" s="7">
        <v>232560.65000000002</v>
      </c>
      <c r="G987" s="7">
        <f t="shared" si="90"/>
        <v>0</v>
      </c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>
        <f t="shared" si="91"/>
        <v>232560.65000000002</v>
      </c>
      <c r="Y987" s="7">
        <f t="shared" si="92"/>
        <v>163133.54</v>
      </c>
      <c r="Z987" s="7"/>
      <c r="AA987" s="7"/>
      <c r="AB987" s="7">
        <v>50429.82</v>
      </c>
      <c r="AC987" s="7">
        <v>63160.4</v>
      </c>
      <c r="AD987" s="7">
        <v>49543.32</v>
      </c>
      <c r="AE987" s="7"/>
      <c r="AF987" s="7"/>
      <c r="AG987" s="7">
        <v>69427.11</v>
      </c>
      <c r="AH987" s="7"/>
      <c r="AI987" s="7"/>
      <c r="AJ987" s="7"/>
      <c r="AK987" s="7"/>
      <c r="AL987" s="7">
        <f t="shared" si="93"/>
        <v>0</v>
      </c>
      <c r="AM987" s="7">
        <f t="shared" si="94"/>
        <v>0</v>
      </c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</row>
    <row r="988" spans="1:51" ht="15.75">
      <c r="A988" s="6">
        <v>6814</v>
      </c>
      <c r="B988" s="6" t="s">
        <v>1430</v>
      </c>
      <c r="C988" s="6" t="str">
        <f t="shared" si="95"/>
        <v>Ашинский муниципальный район</v>
      </c>
      <c r="D988" s="6">
        <v>33</v>
      </c>
      <c r="E988" s="6" t="s">
        <v>76</v>
      </c>
      <c r="F988" s="7">
        <v>4900037.4000000022</v>
      </c>
      <c r="G988" s="7">
        <f t="shared" si="90"/>
        <v>1339392.3399999999</v>
      </c>
      <c r="H988" s="7">
        <v>887729.34</v>
      </c>
      <c r="I988" s="7">
        <v>234143</v>
      </c>
      <c r="J988" s="7">
        <v>217520</v>
      </c>
      <c r="K988" s="7"/>
      <c r="L988" s="7"/>
      <c r="M988" s="7"/>
      <c r="N988" s="7">
        <v>1238</v>
      </c>
      <c r="O988" s="7">
        <v>3172642.4</v>
      </c>
      <c r="P988" s="7"/>
      <c r="Q988" s="7"/>
      <c r="R988" s="7"/>
      <c r="S988" s="7"/>
      <c r="T988" s="7"/>
      <c r="U988" s="7"/>
      <c r="V988" s="7"/>
      <c r="W988" s="7"/>
      <c r="X988" s="7">
        <f t="shared" si="91"/>
        <v>279617.58</v>
      </c>
      <c r="Y988" s="7">
        <f t="shared" si="92"/>
        <v>214471.89</v>
      </c>
      <c r="Z988" s="7"/>
      <c r="AA988" s="7">
        <v>50417.62</v>
      </c>
      <c r="AB988" s="7">
        <v>50713.120000000003</v>
      </c>
      <c r="AC988" s="7">
        <v>63514.53</v>
      </c>
      <c r="AD988" s="7">
        <v>49826.62</v>
      </c>
      <c r="AE988" s="7"/>
      <c r="AF988" s="7"/>
      <c r="AG988" s="7"/>
      <c r="AH988" s="7"/>
      <c r="AI988" s="7">
        <v>65145.69</v>
      </c>
      <c r="AJ988" s="7"/>
      <c r="AK988" s="7"/>
      <c r="AL988" s="7">
        <f t="shared" si="93"/>
        <v>108385.08</v>
      </c>
      <c r="AM988" s="7">
        <f t="shared" si="94"/>
        <v>16648.47</v>
      </c>
      <c r="AN988" s="7">
        <v>2756.32</v>
      </c>
      <c r="AO988" s="7">
        <v>6769.28</v>
      </c>
      <c r="AP988" s="7">
        <v>7122.87</v>
      </c>
      <c r="AQ988" s="7"/>
      <c r="AR988" s="7"/>
      <c r="AS988" s="7"/>
      <c r="AT988" s="7">
        <v>91736.61</v>
      </c>
      <c r="AU988" s="7"/>
      <c r="AV988" s="7"/>
      <c r="AW988" s="7"/>
      <c r="AX988" s="7"/>
      <c r="AY988" s="7"/>
    </row>
    <row r="989" spans="1:51" ht="15.75">
      <c r="A989" s="6">
        <v>6815</v>
      </c>
      <c r="B989" s="6" t="s">
        <v>1430</v>
      </c>
      <c r="C989" s="6" t="str">
        <f t="shared" si="95"/>
        <v>Ашинский муниципальный район</v>
      </c>
      <c r="D989" s="6">
        <v>34</v>
      </c>
      <c r="E989" s="6" t="s">
        <v>77</v>
      </c>
      <c r="F989" s="7">
        <v>1099114.07</v>
      </c>
      <c r="G989" s="7">
        <f t="shared" si="90"/>
        <v>346428</v>
      </c>
      <c r="H989" s="7"/>
      <c r="I989" s="7">
        <v>102180</v>
      </c>
      <c r="J989" s="7">
        <v>84577</v>
      </c>
      <c r="K989" s="7"/>
      <c r="L989" s="7">
        <v>159671</v>
      </c>
      <c r="M989" s="7"/>
      <c r="N989" s="7"/>
      <c r="O989" s="7"/>
      <c r="P989" s="7">
        <v>215</v>
      </c>
      <c r="Q989" s="7">
        <v>82517</v>
      </c>
      <c r="R989" s="7"/>
      <c r="S989" s="7"/>
      <c r="T989" s="7">
        <v>93</v>
      </c>
      <c r="U989" s="7">
        <v>422216</v>
      </c>
      <c r="V989" s="7"/>
      <c r="W989" s="7"/>
      <c r="X989" s="7">
        <f t="shared" si="91"/>
        <v>233268.00000000003</v>
      </c>
      <c r="Y989" s="7">
        <f t="shared" si="92"/>
        <v>123786.24000000001</v>
      </c>
      <c r="Z989" s="7"/>
      <c r="AA989" s="7">
        <v>29021.88</v>
      </c>
      <c r="AB989" s="7">
        <v>29218.880000000001</v>
      </c>
      <c r="AC989" s="7">
        <v>36819.1</v>
      </c>
      <c r="AD989" s="7">
        <v>28726.38</v>
      </c>
      <c r="AE989" s="7"/>
      <c r="AF989" s="7"/>
      <c r="AG989" s="7">
        <v>38955.620000000003</v>
      </c>
      <c r="AH989" s="7">
        <v>34256.01</v>
      </c>
      <c r="AI989" s="7">
        <v>36270.129999999997</v>
      </c>
      <c r="AJ989" s="7"/>
      <c r="AK989" s="7"/>
      <c r="AL989" s="7">
        <f t="shared" si="93"/>
        <v>14685.07</v>
      </c>
      <c r="AM989" s="7">
        <f t="shared" si="94"/>
        <v>6547.07</v>
      </c>
      <c r="AN989" s="7"/>
      <c r="AO989" s="7">
        <v>1801.24</v>
      </c>
      <c r="AP989" s="7">
        <v>1774.56</v>
      </c>
      <c r="AQ989" s="7"/>
      <c r="AR989" s="7">
        <v>2971.27</v>
      </c>
      <c r="AS989" s="7"/>
      <c r="AT989" s="7"/>
      <c r="AU989" s="7">
        <v>1114.33</v>
      </c>
      <c r="AV989" s="7"/>
      <c r="AW989" s="7">
        <v>7023.67</v>
      </c>
      <c r="AX989" s="7"/>
      <c r="AY989" s="7"/>
    </row>
    <row r="990" spans="1:51" ht="15.75">
      <c r="A990" s="6">
        <v>6816</v>
      </c>
      <c r="B990" s="6" t="s">
        <v>1430</v>
      </c>
      <c r="C990" s="6" t="str">
        <f t="shared" si="95"/>
        <v>Ашинский муниципальный район</v>
      </c>
      <c r="D990" s="6">
        <v>35</v>
      </c>
      <c r="E990" s="6" t="s">
        <v>78</v>
      </c>
      <c r="F990" s="7">
        <v>2515681.89</v>
      </c>
      <c r="G990" s="7">
        <f t="shared" si="90"/>
        <v>1802387.46</v>
      </c>
      <c r="H990" s="7"/>
      <c r="I990" s="7">
        <v>311855.12</v>
      </c>
      <c r="J990" s="7">
        <v>276625.03999999998</v>
      </c>
      <c r="K990" s="7">
        <v>1213907.3</v>
      </c>
      <c r="L990" s="7"/>
      <c r="M990" s="7"/>
      <c r="N990" s="7"/>
      <c r="O990" s="7"/>
      <c r="P990" s="7">
        <v>325</v>
      </c>
      <c r="Q990" s="7">
        <v>102454</v>
      </c>
      <c r="R990" s="7"/>
      <c r="S990" s="7"/>
      <c r="T990" s="7">
        <v>173</v>
      </c>
      <c r="U990" s="7">
        <v>443498.28</v>
      </c>
      <c r="V990" s="7"/>
      <c r="W990" s="7"/>
      <c r="X990" s="7">
        <f t="shared" si="91"/>
        <v>122670.73999999999</v>
      </c>
      <c r="Y990" s="7">
        <f t="shared" si="92"/>
        <v>54713.52</v>
      </c>
      <c r="Z990" s="7">
        <v>54713.52</v>
      </c>
      <c r="AA990" s="7"/>
      <c r="AB990" s="7"/>
      <c r="AC990" s="7"/>
      <c r="AD990" s="7"/>
      <c r="AE990" s="7"/>
      <c r="AF990" s="7"/>
      <c r="AG990" s="7">
        <v>67957.22</v>
      </c>
      <c r="AH990" s="7"/>
      <c r="AI990" s="7"/>
      <c r="AJ990" s="7"/>
      <c r="AK990" s="7"/>
      <c r="AL990" s="7">
        <f t="shared" si="93"/>
        <v>44671.41</v>
      </c>
      <c r="AM990" s="7">
        <f t="shared" si="94"/>
        <v>37579.020000000004</v>
      </c>
      <c r="AN990" s="7"/>
      <c r="AO990" s="7">
        <v>6965.07</v>
      </c>
      <c r="AP990" s="7">
        <v>5632.3</v>
      </c>
      <c r="AQ990" s="7">
        <v>24981.65</v>
      </c>
      <c r="AR990" s="7"/>
      <c r="AS990" s="7"/>
      <c r="AT990" s="7"/>
      <c r="AU990" s="7">
        <v>3134.9</v>
      </c>
      <c r="AV990" s="7"/>
      <c r="AW990" s="7">
        <v>3957.49</v>
      </c>
      <c r="AX990" s="7"/>
      <c r="AY990" s="7"/>
    </row>
    <row r="991" spans="1:51" ht="15.75">
      <c r="A991" s="6">
        <v>6908</v>
      </c>
      <c r="B991" s="6" t="s">
        <v>1430</v>
      </c>
      <c r="C991" s="6" t="str">
        <f t="shared" si="95"/>
        <v>Ашинский муниципальный район</v>
      </c>
      <c r="D991" s="6">
        <v>36</v>
      </c>
      <c r="E991" s="6" t="s">
        <v>79</v>
      </c>
      <c r="F991" s="7">
        <v>496896.99</v>
      </c>
      <c r="G991" s="7">
        <f t="shared" si="90"/>
        <v>0</v>
      </c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>
        <v>96</v>
      </c>
      <c r="U991" s="7">
        <v>466975.56</v>
      </c>
      <c r="V991" s="7"/>
      <c r="W991" s="7"/>
      <c r="X991" s="7">
        <f t="shared" si="91"/>
        <v>27725.38</v>
      </c>
      <c r="Y991" s="7">
        <f t="shared" si="92"/>
        <v>27725.38</v>
      </c>
      <c r="Z991" s="7">
        <v>27725.38</v>
      </c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>
        <f t="shared" si="93"/>
        <v>2196.0500000000002</v>
      </c>
      <c r="AM991" s="7">
        <f t="shared" si="94"/>
        <v>0</v>
      </c>
      <c r="AN991" s="7"/>
      <c r="AO991" s="7"/>
      <c r="AP991" s="7"/>
      <c r="AQ991" s="7"/>
      <c r="AR991" s="7"/>
      <c r="AS991" s="7"/>
      <c r="AT991" s="7"/>
      <c r="AU991" s="7"/>
      <c r="AV991" s="7"/>
      <c r="AW991" s="7">
        <v>2196.0500000000002</v>
      </c>
      <c r="AX991" s="7"/>
      <c r="AY991" s="7"/>
    </row>
    <row r="992" spans="1:51" ht="15.75">
      <c r="A992" s="6">
        <v>6913</v>
      </c>
      <c r="B992" s="6" t="s">
        <v>1430</v>
      </c>
      <c r="C992" s="6" t="str">
        <f t="shared" si="95"/>
        <v>Ашинский муниципальный район</v>
      </c>
      <c r="D992" s="6">
        <v>37</v>
      </c>
      <c r="E992" s="6" t="s">
        <v>80</v>
      </c>
      <c r="F992" s="7">
        <v>443753.3</v>
      </c>
      <c r="G992" s="7">
        <f t="shared" si="90"/>
        <v>0</v>
      </c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>
        <v>567.29999999999995</v>
      </c>
      <c r="U992" s="7">
        <v>434455.94</v>
      </c>
      <c r="V992" s="7"/>
      <c r="W992" s="7"/>
      <c r="X992" s="7">
        <f t="shared" si="91"/>
        <v>0</v>
      </c>
      <c r="Y992" s="7">
        <f t="shared" si="92"/>
        <v>0</v>
      </c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>
        <f t="shared" si="93"/>
        <v>9297.36</v>
      </c>
      <c r="AM992" s="7">
        <f t="shared" si="94"/>
        <v>0</v>
      </c>
      <c r="AN992" s="7"/>
      <c r="AO992" s="7"/>
      <c r="AP992" s="7"/>
      <c r="AQ992" s="7"/>
      <c r="AR992" s="7"/>
      <c r="AS992" s="7"/>
      <c r="AT992" s="7"/>
      <c r="AU992" s="7"/>
      <c r="AV992" s="7"/>
      <c r="AW992" s="7">
        <v>9297.36</v>
      </c>
      <c r="AX992" s="7"/>
      <c r="AY992" s="7"/>
    </row>
    <row r="993" spans="1:51" ht="15.75">
      <c r="A993" s="6">
        <v>7071</v>
      </c>
      <c r="B993" s="6" t="s">
        <v>1430</v>
      </c>
      <c r="C993" s="6" t="str">
        <f t="shared" si="95"/>
        <v>Ашинский муниципальный район</v>
      </c>
      <c r="D993" s="6">
        <v>38</v>
      </c>
      <c r="E993" s="6" t="s">
        <v>81</v>
      </c>
      <c r="F993" s="7">
        <v>45769.46</v>
      </c>
      <c r="G993" s="7">
        <f t="shared" si="90"/>
        <v>0</v>
      </c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>
        <f t="shared" si="91"/>
        <v>45769.46</v>
      </c>
      <c r="Y993" s="7">
        <f t="shared" si="92"/>
        <v>45769.46</v>
      </c>
      <c r="Z993" s="7"/>
      <c r="AA993" s="7"/>
      <c r="AB993" s="7"/>
      <c r="AC993" s="7"/>
      <c r="AD993" s="7">
        <v>45769.46</v>
      </c>
      <c r="AE993" s="7"/>
      <c r="AF993" s="7"/>
      <c r="AG993" s="7"/>
      <c r="AH993" s="7"/>
      <c r="AI993" s="7"/>
      <c r="AJ993" s="7"/>
      <c r="AK993" s="7"/>
      <c r="AL993" s="7">
        <f t="shared" si="93"/>
        <v>0</v>
      </c>
      <c r="AM993" s="7">
        <f t="shared" si="94"/>
        <v>0</v>
      </c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</row>
    <row r="994" spans="1:51" ht="15.75">
      <c r="A994" s="6">
        <v>7708</v>
      </c>
      <c r="B994" s="6" t="s">
        <v>1430</v>
      </c>
      <c r="C994" s="6" t="str">
        <f t="shared" si="95"/>
        <v>Ашинский муниципальный район</v>
      </c>
      <c r="D994" s="6">
        <v>39</v>
      </c>
      <c r="E994" s="6" t="s">
        <v>82</v>
      </c>
      <c r="F994" s="7">
        <v>328485.19</v>
      </c>
      <c r="G994" s="7">
        <f t="shared" si="90"/>
        <v>317214.68</v>
      </c>
      <c r="H994" s="7">
        <v>317214.68</v>
      </c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>
        <f t="shared" si="91"/>
        <v>0</v>
      </c>
      <c r="Y994" s="7">
        <f t="shared" si="92"/>
        <v>0</v>
      </c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>
        <f t="shared" si="93"/>
        <v>11270.51</v>
      </c>
      <c r="AM994" s="7">
        <f t="shared" si="94"/>
        <v>11270.51</v>
      </c>
      <c r="AN994" s="7">
        <v>11270.51</v>
      </c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</row>
    <row r="995" spans="1:51" ht="15.75">
      <c r="A995" s="6">
        <v>7718</v>
      </c>
      <c r="B995" s="6" t="s">
        <v>1430</v>
      </c>
      <c r="C995" s="6" t="str">
        <f t="shared" si="95"/>
        <v>Ашинский муниципальный район</v>
      </c>
      <c r="D995" s="6">
        <v>40</v>
      </c>
      <c r="E995" s="6" t="s">
        <v>83</v>
      </c>
      <c r="F995" s="7">
        <v>2371076.5899999994</v>
      </c>
      <c r="G995" s="7">
        <f t="shared" si="90"/>
        <v>1004150.5</v>
      </c>
      <c r="H995" s="7"/>
      <c r="I995" s="7"/>
      <c r="J995" s="7"/>
      <c r="K995" s="7">
        <v>1004150.5</v>
      </c>
      <c r="L995" s="7"/>
      <c r="M995" s="7"/>
      <c r="N995" s="7"/>
      <c r="O995" s="7"/>
      <c r="P995" s="7"/>
      <c r="Q995" s="7"/>
      <c r="R995" s="7">
        <v>820.8</v>
      </c>
      <c r="S995" s="7">
        <v>875175.32</v>
      </c>
      <c r="T995" s="7">
        <v>694.6</v>
      </c>
      <c r="U995" s="7">
        <v>442072.84</v>
      </c>
      <c r="V995" s="7"/>
      <c r="W995" s="7"/>
      <c r="X995" s="7">
        <f t="shared" si="91"/>
        <v>0</v>
      </c>
      <c r="Y995" s="7">
        <f t="shared" si="92"/>
        <v>0</v>
      </c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>
        <f t="shared" si="93"/>
        <v>49677.93</v>
      </c>
      <c r="AM995" s="7">
        <f t="shared" si="94"/>
        <v>21488.82</v>
      </c>
      <c r="AN995" s="7"/>
      <c r="AO995" s="7"/>
      <c r="AP995" s="7"/>
      <c r="AQ995" s="7">
        <v>21488.82</v>
      </c>
      <c r="AR995" s="7"/>
      <c r="AS995" s="7"/>
      <c r="AT995" s="7"/>
      <c r="AU995" s="7"/>
      <c r="AV995" s="7">
        <v>18728.75</v>
      </c>
      <c r="AW995" s="7">
        <v>9460.36</v>
      </c>
      <c r="AX995" s="7"/>
      <c r="AY995" s="7"/>
    </row>
    <row r="996" spans="1:51" ht="15.75">
      <c r="A996" s="6">
        <v>7721</v>
      </c>
      <c r="B996" s="6" t="s">
        <v>1430</v>
      </c>
      <c r="C996" s="6" t="str">
        <f t="shared" si="95"/>
        <v>Ашинский муниципальный район</v>
      </c>
      <c r="D996" s="6">
        <v>41</v>
      </c>
      <c r="E996" s="6" t="s">
        <v>84</v>
      </c>
      <c r="F996" s="7">
        <v>1799604.32</v>
      </c>
      <c r="G996" s="7">
        <f t="shared" si="90"/>
        <v>0</v>
      </c>
      <c r="H996" s="7"/>
      <c r="I996" s="7"/>
      <c r="J996" s="7"/>
      <c r="K996" s="7"/>
      <c r="L996" s="7"/>
      <c r="M996" s="7"/>
      <c r="N996" s="7">
        <v>560</v>
      </c>
      <c r="O996" s="7">
        <v>1758107.96</v>
      </c>
      <c r="P996" s="7"/>
      <c r="Q996" s="7"/>
      <c r="R996" s="7"/>
      <c r="S996" s="7"/>
      <c r="T996" s="7"/>
      <c r="U996" s="7"/>
      <c r="V996" s="7"/>
      <c r="W996" s="7"/>
      <c r="X996" s="7">
        <f t="shared" si="91"/>
        <v>0</v>
      </c>
      <c r="Y996" s="7">
        <f t="shared" si="92"/>
        <v>0</v>
      </c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>
        <f t="shared" si="93"/>
        <v>41496.36</v>
      </c>
      <c r="AM996" s="7">
        <f t="shared" si="94"/>
        <v>0</v>
      </c>
      <c r="AN996" s="7"/>
      <c r="AO996" s="7"/>
      <c r="AP996" s="7"/>
      <c r="AQ996" s="7"/>
      <c r="AR996" s="7"/>
      <c r="AS996" s="7"/>
      <c r="AT996" s="7">
        <v>41496.36</v>
      </c>
      <c r="AU996" s="7"/>
      <c r="AV996" s="7"/>
      <c r="AW996" s="7"/>
      <c r="AX996" s="7"/>
      <c r="AY996" s="7"/>
    </row>
    <row r="997" spans="1:51" ht="15.75">
      <c r="A997" s="6">
        <v>7732</v>
      </c>
      <c r="B997" s="6" t="s">
        <v>1430</v>
      </c>
      <c r="C997" s="6" t="str">
        <f t="shared" si="95"/>
        <v>Ашинский муниципальный район</v>
      </c>
      <c r="D997" s="6">
        <v>42</v>
      </c>
      <c r="E997" s="6" t="s">
        <v>85</v>
      </c>
      <c r="F997" s="7">
        <v>972171.93</v>
      </c>
      <c r="G997" s="7">
        <f t="shared" si="90"/>
        <v>0</v>
      </c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>
        <v>1155.7</v>
      </c>
      <c r="S997" s="7">
        <v>373865.3</v>
      </c>
      <c r="T997" s="7">
        <v>694.6</v>
      </c>
      <c r="U997" s="7">
        <v>577938.04</v>
      </c>
      <c r="V997" s="7"/>
      <c r="W997" s="7"/>
      <c r="X997" s="7">
        <f t="shared" si="91"/>
        <v>0</v>
      </c>
      <c r="Y997" s="7">
        <f t="shared" si="92"/>
        <v>0</v>
      </c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>
        <f t="shared" si="93"/>
        <v>20368.59</v>
      </c>
      <c r="AM997" s="7">
        <f t="shared" si="94"/>
        <v>0</v>
      </c>
      <c r="AN997" s="7"/>
      <c r="AO997" s="7"/>
      <c r="AP997" s="7"/>
      <c r="AQ997" s="7"/>
      <c r="AR997" s="7"/>
      <c r="AS997" s="7"/>
      <c r="AT997" s="7"/>
      <c r="AU997" s="7"/>
      <c r="AV997" s="7">
        <v>8000.72</v>
      </c>
      <c r="AW997" s="7">
        <v>12367.87</v>
      </c>
      <c r="AX997" s="7"/>
      <c r="AY997" s="7"/>
    </row>
    <row r="998" spans="1:51" ht="15.75">
      <c r="A998" s="6">
        <v>7977</v>
      </c>
      <c r="B998" s="6" t="s">
        <v>1430</v>
      </c>
      <c r="C998" s="6" t="str">
        <f t="shared" si="95"/>
        <v>Ашинский муниципальный район</v>
      </c>
      <c r="D998" s="6">
        <v>43</v>
      </c>
      <c r="E998" s="6" t="s">
        <v>86</v>
      </c>
      <c r="F998" s="7">
        <v>1665294.71</v>
      </c>
      <c r="G998" s="7">
        <f t="shared" si="90"/>
        <v>1496860.68</v>
      </c>
      <c r="H998" s="7"/>
      <c r="I998" s="7"/>
      <c r="J998" s="7"/>
      <c r="K998" s="7">
        <v>1496860.68</v>
      </c>
      <c r="L998" s="7"/>
      <c r="M998" s="7"/>
      <c r="N998" s="7"/>
      <c r="O998" s="7"/>
      <c r="P998" s="7">
        <v>296</v>
      </c>
      <c r="Q998" s="7">
        <v>104064</v>
      </c>
      <c r="R998" s="7"/>
      <c r="S998" s="7"/>
      <c r="T998" s="7"/>
      <c r="U998" s="7"/>
      <c r="V998" s="7"/>
      <c r="W998" s="7"/>
      <c r="X998" s="7">
        <f t="shared" si="91"/>
        <v>49328.06</v>
      </c>
      <c r="Y998" s="7">
        <f t="shared" si="92"/>
        <v>0</v>
      </c>
      <c r="Z998" s="7"/>
      <c r="AA998" s="7"/>
      <c r="AB998" s="7"/>
      <c r="AC998" s="7"/>
      <c r="AD998" s="7"/>
      <c r="AE998" s="7"/>
      <c r="AF998" s="7"/>
      <c r="AG998" s="7">
        <v>49328.06</v>
      </c>
      <c r="AH998" s="7"/>
      <c r="AI998" s="7"/>
      <c r="AJ998" s="7"/>
      <c r="AK998" s="7"/>
      <c r="AL998" s="7">
        <f t="shared" si="93"/>
        <v>15041.97</v>
      </c>
      <c r="AM998" s="7">
        <f t="shared" si="94"/>
        <v>12826.14</v>
      </c>
      <c r="AN998" s="7"/>
      <c r="AO998" s="7"/>
      <c r="AP998" s="7"/>
      <c r="AQ998" s="7">
        <v>12826.14</v>
      </c>
      <c r="AR998" s="7"/>
      <c r="AS998" s="7"/>
      <c r="AT998" s="7"/>
      <c r="AU998" s="7">
        <v>2215.83</v>
      </c>
      <c r="AV998" s="7"/>
      <c r="AW998" s="7"/>
      <c r="AX998" s="7"/>
      <c r="AY998" s="7"/>
    </row>
    <row r="999" spans="1:51" ht="15.75">
      <c r="A999" s="6">
        <v>7980</v>
      </c>
      <c r="B999" s="6" t="s">
        <v>1430</v>
      </c>
      <c r="C999" s="6" t="str">
        <f t="shared" si="95"/>
        <v>Ашинский муниципальный район</v>
      </c>
      <c r="D999" s="6">
        <v>44</v>
      </c>
      <c r="E999" s="6" t="s">
        <v>87</v>
      </c>
      <c r="F999" s="7">
        <v>301774.46000000002</v>
      </c>
      <c r="G999" s="7">
        <f t="shared" si="90"/>
        <v>216996</v>
      </c>
      <c r="H999" s="7"/>
      <c r="I999" s="7">
        <v>216996</v>
      </c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>
        <f t="shared" si="91"/>
        <v>75354.899999999994</v>
      </c>
      <c r="Y999" s="7">
        <f t="shared" si="92"/>
        <v>75354.899999999994</v>
      </c>
      <c r="Z999" s="7"/>
      <c r="AA999" s="7">
        <v>37825.199999999997</v>
      </c>
      <c r="AB999" s="7"/>
      <c r="AC999" s="7"/>
      <c r="AD999" s="7">
        <v>37529.699999999997</v>
      </c>
      <c r="AE999" s="7"/>
      <c r="AF999" s="7"/>
      <c r="AG999" s="7"/>
      <c r="AH999" s="7"/>
      <c r="AI999" s="7"/>
      <c r="AJ999" s="7"/>
      <c r="AK999" s="7"/>
      <c r="AL999" s="7">
        <f t="shared" si="93"/>
        <v>9423.56</v>
      </c>
      <c r="AM999" s="7">
        <f t="shared" si="94"/>
        <v>9423.56</v>
      </c>
      <c r="AN999" s="7"/>
      <c r="AO999" s="7">
        <v>9423.56</v>
      </c>
      <c r="AP999" s="7"/>
      <c r="AQ999" s="7"/>
      <c r="AR999" s="7"/>
      <c r="AS999" s="7"/>
      <c r="AT999" s="7"/>
      <c r="AU999" s="7"/>
      <c r="AV999" s="7"/>
      <c r="AW999" s="7"/>
      <c r="AX999" s="7"/>
      <c r="AY999" s="7"/>
    </row>
    <row r="1000" spans="1:51" ht="15.75">
      <c r="A1000" s="6">
        <v>8172</v>
      </c>
      <c r="B1000" s="6" t="s">
        <v>1430</v>
      </c>
      <c r="C1000" s="6" t="str">
        <f t="shared" si="95"/>
        <v>Ашинский муниципальный район</v>
      </c>
      <c r="D1000" s="6">
        <v>45</v>
      </c>
      <c r="E1000" s="6" t="s">
        <v>88</v>
      </c>
      <c r="F1000" s="7">
        <v>148596.32</v>
      </c>
      <c r="G1000" s="7">
        <f t="shared" si="90"/>
        <v>0</v>
      </c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>
        <f t="shared" si="91"/>
        <v>148596.32</v>
      </c>
      <c r="Y1000" s="7">
        <f t="shared" si="92"/>
        <v>121118.57</v>
      </c>
      <c r="Z1000" s="7">
        <v>24390.65</v>
      </c>
      <c r="AA1000" s="7">
        <v>22632.04</v>
      </c>
      <c r="AB1000" s="7">
        <v>23026.04</v>
      </c>
      <c r="AC1000" s="7">
        <v>28536.3</v>
      </c>
      <c r="AD1000" s="7">
        <v>22533.54</v>
      </c>
      <c r="AE1000" s="7"/>
      <c r="AF1000" s="7"/>
      <c r="AG1000" s="7"/>
      <c r="AH1000" s="7"/>
      <c r="AI1000" s="7">
        <v>27477.75</v>
      </c>
      <c r="AJ1000" s="7"/>
      <c r="AK1000" s="7"/>
      <c r="AL1000" s="7">
        <f t="shared" si="93"/>
        <v>0</v>
      </c>
      <c r="AM1000" s="7">
        <f t="shared" si="94"/>
        <v>0</v>
      </c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</row>
    <row r="1001" spans="1:51" ht="15.75">
      <c r="A1001" s="6">
        <v>8529</v>
      </c>
      <c r="B1001" s="6" t="s">
        <v>1430</v>
      </c>
      <c r="C1001" s="6" t="str">
        <f t="shared" si="95"/>
        <v>Ашинский муниципальный район</v>
      </c>
      <c r="D1001" s="6">
        <v>46</v>
      </c>
      <c r="E1001" s="6" t="s">
        <v>89</v>
      </c>
      <c r="F1001" s="7">
        <v>91358.599999999991</v>
      </c>
      <c r="G1001" s="7">
        <f t="shared" si="90"/>
        <v>0</v>
      </c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>
        <f t="shared" si="91"/>
        <v>91358.599999999991</v>
      </c>
      <c r="Y1001" s="7">
        <f t="shared" si="92"/>
        <v>91358.599999999991</v>
      </c>
      <c r="Z1001" s="7">
        <v>24022.58</v>
      </c>
      <c r="AA1001" s="7">
        <v>22346.84</v>
      </c>
      <c r="AB1001" s="7">
        <v>22740.84</v>
      </c>
      <c r="AC1001" s="7"/>
      <c r="AD1001" s="7">
        <v>22248.34</v>
      </c>
      <c r="AE1001" s="7"/>
      <c r="AF1001" s="7"/>
      <c r="AG1001" s="7"/>
      <c r="AH1001" s="7"/>
      <c r="AI1001" s="7"/>
      <c r="AJ1001" s="7"/>
      <c r="AK1001" s="7"/>
      <c r="AL1001" s="7">
        <f t="shared" si="93"/>
        <v>0</v>
      </c>
      <c r="AM1001" s="7">
        <f t="shared" si="94"/>
        <v>0</v>
      </c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</row>
    <row r="1002" spans="1:51" ht="15.75">
      <c r="A1002" s="6">
        <v>8551</v>
      </c>
      <c r="B1002" s="6" t="s">
        <v>1430</v>
      </c>
      <c r="C1002" s="6" t="str">
        <f t="shared" si="95"/>
        <v>Ашинский муниципальный район</v>
      </c>
      <c r="D1002" s="6">
        <v>47</v>
      </c>
      <c r="E1002" s="6" t="s">
        <v>90</v>
      </c>
      <c r="F1002" s="7">
        <v>2186185.2000000002</v>
      </c>
      <c r="G1002" s="7">
        <f t="shared" si="90"/>
        <v>0</v>
      </c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>
        <v>1277.2</v>
      </c>
      <c r="S1002" s="7">
        <v>1867509.3</v>
      </c>
      <c r="T1002" s="7">
        <v>106</v>
      </c>
      <c r="U1002" s="7">
        <v>276286.38</v>
      </c>
      <c r="V1002" s="7"/>
      <c r="W1002" s="7"/>
      <c r="X1002" s="7">
        <f t="shared" si="91"/>
        <v>0</v>
      </c>
      <c r="Y1002" s="7">
        <f t="shared" si="92"/>
        <v>0</v>
      </c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>
        <f t="shared" si="93"/>
        <v>42389.52</v>
      </c>
      <c r="AM1002" s="7">
        <f t="shared" si="94"/>
        <v>0</v>
      </c>
      <c r="AN1002" s="7"/>
      <c r="AO1002" s="7"/>
      <c r="AP1002" s="7"/>
      <c r="AQ1002" s="7"/>
      <c r="AR1002" s="7"/>
      <c r="AS1002" s="7"/>
      <c r="AT1002" s="7"/>
      <c r="AU1002" s="7"/>
      <c r="AV1002" s="7">
        <v>39964.699999999997</v>
      </c>
      <c r="AW1002" s="7">
        <v>2424.8200000000002</v>
      </c>
      <c r="AX1002" s="7"/>
      <c r="AY1002" s="7"/>
    </row>
    <row r="1003" spans="1:51" ht="15.75">
      <c r="A1003" s="6">
        <v>8649</v>
      </c>
      <c r="B1003" s="6" t="s">
        <v>1430</v>
      </c>
      <c r="C1003" s="6" t="str">
        <f t="shared" si="95"/>
        <v>Ашинский муниципальный район</v>
      </c>
      <c r="D1003" s="6">
        <v>48</v>
      </c>
      <c r="E1003" s="6" t="s">
        <v>91</v>
      </c>
      <c r="F1003" s="7">
        <v>1290214.1400000001</v>
      </c>
      <c r="G1003" s="7">
        <f t="shared" si="90"/>
        <v>1255993.1800000002</v>
      </c>
      <c r="H1003" s="7"/>
      <c r="I1003" s="7"/>
      <c r="J1003" s="7"/>
      <c r="K1003" s="7">
        <v>937073.4</v>
      </c>
      <c r="L1003" s="7">
        <v>318919.78000000003</v>
      </c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>
        <f t="shared" si="91"/>
        <v>25929.19</v>
      </c>
      <c r="Y1003" s="7">
        <f t="shared" si="92"/>
        <v>25929.19</v>
      </c>
      <c r="Z1003" s="7">
        <v>25929.19</v>
      </c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>
        <f t="shared" si="93"/>
        <v>8291.77</v>
      </c>
      <c r="AM1003" s="7">
        <f t="shared" si="94"/>
        <v>8291.77</v>
      </c>
      <c r="AN1003" s="7"/>
      <c r="AO1003" s="7"/>
      <c r="AP1003" s="7"/>
      <c r="AQ1003" s="7">
        <v>6119.65</v>
      </c>
      <c r="AR1003" s="7">
        <v>2172.12</v>
      </c>
      <c r="AS1003" s="7"/>
      <c r="AT1003" s="7"/>
      <c r="AU1003" s="7"/>
      <c r="AV1003" s="7"/>
      <c r="AW1003" s="7"/>
      <c r="AX1003" s="7"/>
      <c r="AY1003" s="7"/>
    </row>
    <row r="1004" spans="1:51" ht="15.75">
      <c r="A1004" s="6">
        <v>10061</v>
      </c>
      <c r="B1004" s="6" t="s">
        <v>1430</v>
      </c>
      <c r="C1004" s="6" t="str">
        <f t="shared" si="95"/>
        <v>Ашинский муниципальный район</v>
      </c>
      <c r="D1004" s="6">
        <v>49</v>
      </c>
      <c r="E1004" s="6" t="s">
        <v>92</v>
      </c>
      <c r="F1004" s="7">
        <v>125988.94</v>
      </c>
      <c r="G1004" s="7">
        <f t="shared" si="90"/>
        <v>115579.82</v>
      </c>
      <c r="H1004" s="7">
        <v>115579.82</v>
      </c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>
        <f t="shared" si="91"/>
        <v>0</v>
      </c>
      <c r="Y1004" s="7">
        <f t="shared" si="92"/>
        <v>0</v>
      </c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>
        <f t="shared" si="93"/>
        <v>10409.120000000001</v>
      </c>
      <c r="AM1004" s="7">
        <f t="shared" si="94"/>
        <v>10409.120000000001</v>
      </c>
      <c r="AN1004" s="7">
        <v>10409.120000000001</v>
      </c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</row>
    <row r="1005" spans="1:51" ht="15.75">
      <c r="A1005" s="6">
        <v>10107</v>
      </c>
      <c r="B1005" s="6" t="s">
        <v>1430</v>
      </c>
      <c r="C1005" s="6" t="str">
        <f t="shared" si="95"/>
        <v>Ашинский муниципальный район</v>
      </c>
      <c r="D1005" s="6">
        <v>50</v>
      </c>
      <c r="E1005" s="6" t="s">
        <v>93</v>
      </c>
      <c r="F1005" s="7">
        <v>1483097.3800000001</v>
      </c>
      <c r="G1005" s="7">
        <f t="shared" si="90"/>
        <v>0</v>
      </c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>
        <v>814</v>
      </c>
      <c r="S1005" s="7">
        <v>1460287.76</v>
      </c>
      <c r="T1005" s="7"/>
      <c r="U1005" s="7"/>
      <c r="V1005" s="7"/>
      <c r="W1005" s="7"/>
      <c r="X1005" s="7">
        <f t="shared" si="91"/>
        <v>0</v>
      </c>
      <c r="Y1005" s="7">
        <f t="shared" si="92"/>
        <v>0</v>
      </c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>
        <f t="shared" si="93"/>
        <v>22809.62</v>
      </c>
      <c r="AM1005" s="7">
        <f t="shared" si="94"/>
        <v>0</v>
      </c>
      <c r="AN1005" s="7"/>
      <c r="AO1005" s="7"/>
      <c r="AP1005" s="7"/>
      <c r="AQ1005" s="7"/>
      <c r="AR1005" s="7"/>
      <c r="AS1005" s="7"/>
      <c r="AT1005" s="7"/>
      <c r="AU1005" s="7"/>
      <c r="AV1005" s="7">
        <v>22809.62</v>
      </c>
      <c r="AW1005" s="7"/>
      <c r="AX1005" s="7"/>
      <c r="AY1005" s="7"/>
    </row>
    <row r="1006" spans="1:51" ht="15.75">
      <c r="A1006" s="6">
        <v>13918</v>
      </c>
      <c r="B1006" s="6" t="s">
        <v>1430</v>
      </c>
      <c r="C1006" s="6" t="str">
        <f t="shared" si="95"/>
        <v>Ашинский муниципальный район</v>
      </c>
      <c r="D1006" s="6">
        <v>51</v>
      </c>
      <c r="E1006" s="6" t="s">
        <v>94</v>
      </c>
      <c r="F1006" s="7">
        <v>3442070.06</v>
      </c>
      <c r="G1006" s="7">
        <f t="shared" si="90"/>
        <v>1061520.92</v>
      </c>
      <c r="H1006" s="7"/>
      <c r="I1006" s="7"/>
      <c r="J1006" s="7"/>
      <c r="K1006" s="7">
        <v>766837.16</v>
      </c>
      <c r="L1006" s="7">
        <v>294683.76</v>
      </c>
      <c r="M1006" s="7"/>
      <c r="N1006" s="7"/>
      <c r="O1006" s="7"/>
      <c r="P1006" s="7"/>
      <c r="Q1006" s="7"/>
      <c r="R1006" s="7">
        <v>820</v>
      </c>
      <c r="S1006" s="7">
        <v>1912604.18</v>
      </c>
      <c r="T1006" s="7">
        <v>118</v>
      </c>
      <c r="U1006" s="7">
        <v>398994.58</v>
      </c>
      <c r="V1006" s="7"/>
      <c r="W1006" s="7"/>
      <c r="X1006" s="7">
        <f t="shared" si="91"/>
        <v>27583.06</v>
      </c>
      <c r="Y1006" s="7">
        <f t="shared" si="92"/>
        <v>27583.06</v>
      </c>
      <c r="Z1006" s="7">
        <v>27583.06</v>
      </c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>
        <f t="shared" si="93"/>
        <v>41367.320000000007</v>
      </c>
      <c r="AM1006" s="7">
        <f t="shared" si="94"/>
        <v>15690.24</v>
      </c>
      <c r="AN1006" s="7"/>
      <c r="AO1006" s="7"/>
      <c r="AP1006" s="7"/>
      <c r="AQ1006" s="7">
        <v>7544.79</v>
      </c>
      <c r="AR1006" s="7">
        <v>8145.45</v>
      </c>
      <c r="AS1006" s="7"/>
      <c r="AT1006" s="7"/>
      <c r="AU1006" s="7"/>
      <c r="AV1006" s="7">
        <v>22977.74</v>
      </c>
      <c r="AW1006" s="7">
        <v>2699.34</v>
      </c>
      <c r="AX1006" s="7"/>
      <c r="AY1006" s="7"/>
    </row>
    <row r="1007" spans="1:51" ht="15.75">
      <c r="A1007" s="6" t="s">
        <v>95</v>
      </c>
      <c r="B1007" s="6" t="s">
        <v>1430</v>
      </c>
      <c r="C1007" s="6" t="str">
        <f t="shared" si="95"/>
        <v>Ашинский муниципальный район, итого:</v>
      </c>
      <c r="D1007" s="6" t="s">
        <v>96</v>
      </c>
      <c r="E1007" s="6"/>
      <c r="F1007" s="7">
        <v>40990144.400000013</v>
      </c>
      <c r="G1007" s="7">
        <f t="shared" si="90"/>
        <v>16381388.699999999</v>
      </c>
      <c r="H1007" s="7">
        <v>2041476.7</v>
      </c>
      <c r="I1007" s="7">
        <v>2069279.88</v>
      </c>
      <c r="J1007" s="7">
        <v>1586418.4</v>
      </c>
      <c r="K1007" s="7">
        <v>9777979.1399999987</v>
      </c>
      <c r="L1007" s="7">
        <v>906234.58000000007</v>
      </c>
      <c r="M1007" s="7"/>
      <c r="N1007" s="7"/>
      <c r="O1007" s="7">
        <v>4930750.3599999994</v>
      </c>
      <c r="P1007" s="7"/>
      <c r="Q1007" s="7">
        <v>289035</v>
      </c>
      <c r="R1007" s="7"/>
      <c r="S1007" s="7">
        <v>10079106.879999999</v>
      </c>
      <c r="T1007" s="7"/>
      <c r="U1007" s="7">
        <v>5969843.9399999995</v>
      </c>
      <c r="V1007" s="7"/>
      <c r="W1007" s="7"/>
      <c r="X1007" s="7">
        <f t="shared" si="91"/>
        <v>2646577.67</v>
      </c>
      <c r="Y1007" s="7">
        <f t="shared" si="92"/>
        <v>1781196.01</v>
      </c>
      <c r="Z1007" s="7">
        <v>459162.96</v>
      </c>
      <c r="AA1007" s="7">
        <v>275848.81</v>
      </c>
      <c r="AB1007" s="7">
        <v>322072.21000000002</v>
      </c>
      <c r="AC1007" s="7">
        <v>292242.49</v>
      </c>
      <c r="AD1007" s="7">
        <v>431869.54000000004</v>
      </c>
      <c r="AE1007" s="7"/>
      <c r="AF1007" s="7">
        <v>57663.11</v>
      </c>
      <c r="AG1007" s="7">
        <v>414566.18</v>
      </c>
      <c r="AH1007" s="7">
        <v>64490.570000000007</v>
      </c>
      <c r="AI1007" s="7">
        <v>328661.8</v>
      </c>
      <c r="AJ1007" s="7"/>
      <c r="AK1007" s="7"/>
      <c r="AL1007" s="7">
        <f t="shared" si="93"/>
        <v>693441.85</v>
      </c>
      <c r="AM1007" s="7">
        <f t="shared" si="94"/>
        <v>304914.42000000004</v>
      </c>
      <c r="AN1007" s="7">
        <v>46588.08</v>
      </c>
      <c r="AO1007" s="7">
        <v>51145.07</v>
      </c>
      <c r="AP1007" s="7">
        <v>38171.320000000007</v>
      </c>
      <c r="AQ1007" s="7">
        <v>152870.22000000003</v>
      </c>
      <c r="AR1007" s="7">
        <v>16139.73</v>
      </c>
      <c r="AS1007" s="7"/>
      <c r="AT1007" s="7">
        <v>133232.97</v>
      </c>
      <c r="AU1007" s="7">
        <v>6465.0599999999995</v>
      </c>
      <c r="AV1007" s="7">
        <v>165149.18</v>
      </c>
      <c r="AW1007" s="7">
        <v>83680.22</v>
      </c>
      <c r="AX1007" s="7"/>
      <c r="AY1007" s="7"/>
    </row>
    <row r="1008" spans="1:51" ht="15.75">
      <c r="A1008" s="6" t="s">
        <v>97</v>
      </c>
      <c r="B1008" s="6" t="s">
        <v>1430</v>
      </c>
      <c r="C1008" s="6" t="str">
        <f t="shared" si="95"/>
        <v>Брединский муниципальный район</v>
      </c>
      <c r="D1008" s="6" t="s">
        <v>97</v>
      </c>
      <c r="E1008" s="6"/>
      <c r="F1008" s="7"/>
      <c r="G1008" s="7">
        <f t="shared" si="90"/>
        <v>0</v>
      </c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>
        <f t="shared" si="91"/>
        <v>0</v>
      </c>
      <c r="Y1008" s="7">
        <f t="shared" si="92"/>
        <v>0</v>
      </c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>
        <f t="shared" si="93"/>
        <v>0</v>
      </c>
      <c r="AM1008" s="7">
        <f t="shared" si="94"/>
        <v>0</v>
      </c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</row>
    <row r="1009" spans="1:51" ht="15.75">
      <c r="A1009" s="6">
        <v>7649</v>
      </c>
      <c r="B1009" s="6" t="s">
        <v>1430</v>
      </c>
      <c r="C1009" s="6" t="str">
        <f t="shared" si="95"/>
        <v>Брединский муниципальный район</v>
      </c>
      <c r="D1009" s="6">
        <v>52</v>
      </c>
      <c r="E1009" s="6" t="s">
        <v>98</v>
      </c>
      <c r="F1009" s="7">
        <v>1385117.7</v>
      </c>
      <c r="G1009" s="7">
        <f t="shared" si="90"/>
        <v>0</v>
      </c>
      <c r="H1009" s="7"/>
      <c r="I1009" s="7"/>
      <c r="J1009" s="7"/>
      <c r="K1009" s="7"/>
      <c r="L1009" s="7"/>
      <c r="M1009" s="7"/>
      <c r="N1009" s="7">
        <v>492.6</v>
      </c>
      <c r="O1009" s="7">
        <v>1363656.76</v>
      </c>
      <c r="P1009" s="7"/>
      <c r="Q1009" s="7"/>
      <c r="R1009" s="7"/>
      <c r="S1009" s="7"/>
      <c r="T1009" s="7"/>
      <c r="U1009" s="7"/>
      <c r="V1009" s="7"/>
      <c r="W1009" s="7"/>
      <c r="X1009" s="7">
        <f t="shared" si="91"/>
        <v>0</v>
      </c>
      <c r="Y1009" s="7">
        <f t="shared" si="92"/>
        <v>0</v>
      </c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>
        <f t="shared" si="93"/>
        <v>21460.94</v>
      </c>
      <c r="AM1009" s="7">
        <f t="shared" si="94"/>
        <v>0</v>
      </c>
      <c r="AN1009" s="7"/>
      <c r="AO1009" s="7"/>
      <c r="AP1009" s="7"/>
      <c r="AQ1009" s="7"/>
      <c r="AR1009" s="7"/>
      <c r="AS1009" s="7"/>
      <c r="AT1009" s="7">
        <v>21460.94</v>
      </c>
      <c r="AU1009" s="7"/>
      <c r="AV1009" s="7"/>
      <c r="AW1009" s="7"/>
      <c r="AX1009" s="7"/>
      <c r="AY1009" s="7"/>
    </row>
    <row r="1010" spans="1:51" ht="15.75">
      <c r="A1010" s="6" t="s">
        <v>99</v>
      </c>
      <c r="B1010" s="6" t="s">
        <v>1430</v>
      </c>
      <c r="C1010" s="6" t="str">
        <f t="shared" si="95"/>
        <v>Брединский муниципальный район, итого:</v>
      </c>
      <c r="D1010" s="6" t="s">
        <v>100</v>
      </c>
      <c r="E1010" s="6"/>
      <c r="F1010" s="7">
        <v>1385117.7</v>
      </c>
      <c r="G1010" s="7">
        <f t="shared" si="90"/>
        <v>0</v>
      </c>
      <c r="H1010" s="7"/>
      <c r="I1010" s="7"/>
      <c r="J1010" s="7"/>
      <c r="K1010" s="7"/>
      <c r="L1010" s="7"/>
      <c r="M1010" s="7"/>
      <c r="N1010" s="7"/>
      <c r="O1010" s="7">
        <v>1363656.76</v>
      </c>
      <c r="P1010" s="7"/>
      <c r="Q1010" s="7"/>
      <c r="R1010" s="7"/>
      <c r="S1010" s="7"/>
      <c r="T1010" s="7"/>
      <c r="U1010" s="7"/>
      <c r="V1010" s="7"/>
      <c r="W1010" s="7"/>
      <c r="X1010" s="7">
        <f t="shared" si="91"/>
        <v>0</v>
      </c>
      <c r="Y1010" s="7">
        <f t="shared" si="92"/>
        <v>0</v>
      </c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>
        <f t="shared" si="93"/>
        <v>21460.94</v>
      </c>
      <c r="AM1010" s="7">
        <f t="shared" si="94"/>
        <v>0</v>
      </c>
      <c r="AN1010" s="7"/>
      <c r="AO1010" s="7"/>
      <c r="AP1010" s="7"/>
      <c r="AQ1010" s="7"/>
      <c r="AR1010" s="7"/>
      <c r="AS1010" s="7"/>
      <c r="AT1010" s="7">
        <v>21460.94</v>
      </c>
      <c r="AU1010" s="7"/>
      <c r="AV1010" s="7"/>
      <c r="AW1010" s="7"/>
      <c r="AX1010" s="7"/>
      <c r="AY1010" s="7"/>
    </row>
    <row r="1011" spans="1:51" ht="15.75">
      <c r="A1011" s="6" t="s">
        <v>101</v>
      </c>
      <c r="B1011" s="6" t="s">
        <v>1430</v>
      </c>
      <c r="C1011" s="6" t="str">
        <f t="shared" si="95"/>
        <v>Варненский муниципальный район</v>
      </c>
      <c r="D1011" s="6" t="s">
        <v>101</v>
      </c>
      <c r="E1011" s="6"/>
      <c r="F1011" s="7"/>
      <c r="G1011" s="7">
        <f t="shared" si="90"/>
        <v>0</v>
      </c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>
        <f t="shared" si="91"/>
        <v>0</v>
      </c>
      <c r="Y1011" s="7">
        <f t="shared" si="92"/>
        <v>0</v>
      </c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>
        <f t="shared" si="93"/>
        <v>0</v>
      </c>
      <c r="AM1011" s="7">
        <f t="shared" si="94"/>
        <v>0</v>
      </c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</row>
    <row r="1012" spans="1:51" ht="15.75">
      <c r="A1012" s="6">
        <v>10581</v>
      </c>
      <c r="B1012" s="6" t="s">
        <v>1430</v>
      </c>
      <c r="C1012" s="6" t="str">
        <f t="shared" si="95"/>
        <v>Варненский муниципальный район</v>
      </c>
      <c r="D1012" s="6">
        <v>53</v>
      </c>
      <c r="E1012" s="6" t="s">
        <v>102</v>
      </c>
      <c r="F1012" s="7">
        <v>41561.93</v>
      </c>
      <c r="G1012" s="7">
        <f t="shared" si="90"/>
        <v>0</v>
      </c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>
        <f t="shared" si="91"/>
        <v>41561.93</v>
      </c>
      <c r="Y1012" s="7">
        <f t="shared" si="92"/>
        <v>41561.93</v>
      </c>
      <c r="Z1012" s="7">
        <v>19547.91</v>
      </c>
      <c r="AA1012" s="7"/>
      <c r="AB1012" s="7"/>
      <c r="AC1012" s="7">
        <v>22014.02</v>
      </c>
      <c r="AD1012" s="7"/>
      <c r="AE1012" s="7"/>
      <c r="AF1012" s="7"/>
      <c r="AG1012" s="7"/>
      <c r="AH1012" s="7"/>
      <c r="AI1012" s="7"/>
      <c r="AJ1012" s="7"/>
      <c r="AK1012" s="7"/>
      <c r="AL1012" s="7">
        <f t="shared" si="93"/>
        <v>0</v>
      </c>
      <c r="AM1012" s="7">
        <f t="shared" si="94"/>
        <v>0</v>
      </c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</row>
    <row r="1013" spans="1:51" ht="15.75">
      <c r="A1013" s="6">
        <v>10584</v>
      </c>
      <c r="B1013" s="6" t="s">
        <v>1430</v>
      </c>
      <c r="C1013" s="6" t="str">
        <f t="shared" si="95"/>
        <v>Варненский муниципальный район</v>
      </c>
      <c r="D1013" s="6">
        <v>54</v>
      </c>
      <c r="E1013" s="6" t="s">
        <v>103</v>
      </c>
      <c r="F1013" s="7">
        <v>2863698.83</v>
      </c>
      <c r="G1013" s="7">
        <f t="shared" si="90"/>
        <v>860386.35</v>
      </c>
      <c r="H1013" s="7">
        <v>180679.9</v>
      </c>
      <c r="I1013" s="7"/>
      <c r="J1013" s="7">
        <v>68541.61</v>
      </c>
      <c r="K1013" s="7">
        <v>611164.84</v>
      </c>
      <c r="L1013" s="7"/>
      <c r="M1013" s="7"/>
      <c r="N1013" s="7">
        <v>630</v>
      </c>
      <c r="O1013" s="7">
        <v>993031.47</v>
      </c>
      <c r="P1013" s="7"/>
      <c r="Q1013" s="7"/>
      <c r="R1013" s="7">
        <v>460.8</v>
      </c>
      <c r="S1013" s="7">
        <v>609151.26</v>
      </c>
      <c r="T1013" s="7">
        <v>86</v>
      </c>
      <c r="U1013" s="7">
        <v>245206.09</v>
      </c>
      <c r="V1013" s="7"/>
      <c r="W1013" s="7"/>
      <c r="X1013" s="7">
        <f t="shared" si="91"/>
        <v>129536.38</v>
      </c>
      <c r="Y1013" s="7">
        <f t="shared" si="92"/>
        <v>58449.760000000009</v>
      </c>
      <c r="Z1013" s="7">
        <v>20644.490000000002</v>
      </c>
      <c r="AA1013" s="7"/>
      <c r="AB1013" s="7">
        <v>17958.5</v>
      </c>
      <c r="AC1013" s="7">
        <v>19846.77</v>
      </c>
      <c r="AD1013" s="7"/>
      <c r="AE1013" s="7"/>
      <c r="AF1013" s="7">
        <v>26506.720000000001</v>
      </c>
      <c r="AG1013" s="7"/>
      <c r="AH1013" s="7">
        <v>21697.46</v>
      </c>
      <c r="AI1013" s="7">
        <v>22882.44</v>
      </c>
      <c r="AJ1013" s="7"/>
      <c r="AK1013" s="7"/>
      <c r="AL1013" s="7">
        <f t="shared" si="93"/>
        <v>26387.280000000002</v>
      </c>
      <c r="AM1013" s="7">
        <f t="shared" si="94"/>
        <v>8840.09</v>
      </c>
      <c r="AN1013" s="7">
        <v>2840.92</v>
      </c>
      <c r="AO1013" s="7"/>
      <c r="AP1013" s="7">
        <v>909.12</v>
      </c>
      <c r="AQ1013" s="7">
        <v>5090.05</v>
      </c>
      <c r="AR1013" s="7"/>
      <c r="AS1013" s="7"/>
      <c r="AT1013" s="7">
        <v>10141.74</v>
      </c>
      <c r="AU1013" s="7"/>
      <c r="AV1013" s="7">
        <v>6426.34</v>
      </c>
      <c r="AW1013" s="7">
        <v>979.11</v>
      </c>
      <c r="AX1013" s="7"/>
      <c r="AY1013" s="7"/>
    </row>
    <row r="1014" spans="1:51" ht="15.75">
      <c r="A1014" s="6">
        <v>12616</v>
      </c>
      <c r="B1014" s="6" t="s">
        <v>1430</v>
      </c>
      <c r="C1014" s="6" t="str">
        <f t="shared" si="95"/>
        <v>Варненский муниципальный район</v>
      </c>
      <c r="D1014" s="6">
        <v>55</v>
      </c>
      <c r="E1014" s="6" t="s">
        <v>104</v>
      </c>
      <c r="F1014" s="7">
        <v>825371.62000000011</v>
      </c>
      <c r="G1014" s="7">
        <f t="shared" si="90"/>
        <v>0</v>
      </c>
      <c r="H1014" s="7"/>
      <c r="I1014" s="7"/>
      <c r="J1014" s="7"/>
      <c r="K1014" s="7"/>
      <c r="L1014" s="7"/>
      <c r="M1014" s="7"/>
      <c r="N1014" s="7"/>
      <c r="O1014" s="7"/>
      <c r="P1014" s="7">
        <v>482.56</v>
      </c>
      <c r="Q1014" s="7">
        <v>98271.6</v>
      </c>
      <c r="R1014" s="7">
        <v>716.76</v>
      </c>
      <c r="S1014" s="7">
        <v>450598.8</v>
      </c>
      <c r="T1014" s="7">
        <v>482.56</v>
      </c>
      <c r="U1014" s="7">
        <v>93657.600000000006</v>
      </c>
      <c r="V1014" s="7"/>
      <c r="W1014" s="7"/>
      <c r="X1014" s="7">
        <f t="shared" si="91"/>
        <v>172798.69999999998</v>
      </c>
      <c r="Y1014" s="7">
        <f t="shared" si="92"/>
        <v>91495.109999999986</v>
      </c>
      <c r="Z1014" s="7">
        <v>21748.63</v>
      </c>
      <c r="AA1014" s="7"/>
      <c r="AB1014" s="7">
        <v>21735.18</v>
      </c>
      <c r="AC1014" s="7">
        <v>24005.65</v>
      </c>
      <c r="AD1014" s="7">
        <v>24005.65</v>
      </c>
      <c r="AE1014" s="7"/>
      <c r="AF1014" s="7"/>
      <c r="AG1014" s="7">
        <v>25969.27</v>
      </c>
      <c r="AH1014" s="7">
        <v>26948.82</v>
      </c>
      <c r="AI1014" s="7">
        <v>28385.5</v>
      </c>
      <c r="AJ1014" s="7"/>
      <c r="AK1014" s="7"/>
      <c r="AL1014" s="7">
        <f t="shared" si="93"/>
        <v>10044.92</v>
      </c>
      <c r="AM1014" s="7">
        <f t="shared" si="94"/>
        <v>0</v>
      </c>
      <c r="AN1014" s="7"/>
      <c r="AO1014" s="7"/>
      <c r="AP1014" s="7"/>
      <c r="AQ1014" s="7"/>
      <c r="AR1014" s="7"/>
      <c r="AS1014" s="7"/>
      <c r="AT1014" s="7"/>
      <c r="AU1014" s="7">
        <v>2441.25</v>
      </c>
      <c r="AV1014" s="7">
        <v>5659.87</v>
      </c>
      <c r="AW1014" s="7">
        <v>1943.8</v>
      </c>
      <c r="AX1014" s="7"/>
      <c r="AY1014" s="7"/>
    </row>
    <row r="1015" spans="1:51" ht="15.75">
      <c r="A1015" s="6" t="s">
        <v>105</v>
      </c>
      <c r="B1015" s="6" t="s">
        <v>1430</v>
      </c>
      <c r="C1015" s="6" t="str">
        <f t="shared" si="95"/>
        <v>Варненский муниципальный район, итого:</v>
      </c>
      <c r="D1015" s="6" t="s">
        <v>106</v>
      </c>
      <c r="E1015" s="6"/>
      <c r="F1015" s="7">
        <v>3730632.3800000004</v>
      </c>
      <c r="G1015" s="7">
        <f t="shared" si="90"/>
        <v>860386.35</v>
      </c>
      <c r="H1015" s="7">
        <v>180679.9</v>
      </c>
      <c r="I1015" s="7"/>
      <c r="J1015" s="7">
        <v>68541.61</v>
      </c>
      <c r="K1015" s="7">
        <v>611164.84</v>
      </c>
      <c r="L1015" s="7"/>
      <c r="M1015" s="7"/>
      <c r="N1015" s="7"/>
      <c r="O1015" s="7">
        <v>993031.47</v>
      </c>
      <c r="P1015" s="7"/>
      <c r="Q1015" s="7">
        <v>98271.6</v>
      </c>
      <c r="R1015" s="7"/>
      <c r="S1015" s="7">
        <v>1059750.06</v>
      </c>
      <c r="T1015" s="7"/>
      <c r="U1015" s="7">
        <v>338863.69</v>
      </c>
      <c r="V1015" s="7"/>
      <c r="W1015" s="7"/>
      <c r="X1015" s="7">
        <f t="shared" si="91"/>
        <v>343897.00999999995</v>
      </c>
      <c r="Y1015" s="7">
        <f t="shared" si="92"/>
        <v>191506.8</v>
      </c>
      <c r="Z1015" s="7">
        <v>61941.03</v>
      </c>
      <c r="AA1015" s="7"/>
      <c r="AB1015" s="7">
        <v>39693.68</v>
      </c>
      <c r="AC1015" s="7">
        <v>65866.44</v>
      </c>
      <c r="AD1015" s="7">
        <v>24005.65</v>
      </c>
      <c r="AE1015" s="7"/>
      <c r="AF1015" s="7">
        <v>26506.720000000001</v>
      </c>
      <c r="AG1015" s="7">
        <v>25969.27</v>
      </c>
      <c r="AH1015" s="7">
        <v>48646.28</v>
      </c>
      <c r="AI1015" s="7">
        <v>51267.94</v>
      </c>
      <c r="AJ1015" s="7"/>
      <c r="AK1015" s="7"/>
      <c r="AL1015" s="7">
        <f t="shared" si="93"/>
        <v>36432.199999999997</v>
      </c>
      <c r="AM1015" s="7">
        <f t="shared" si="94"/>
        <v>8840.09</v>
      </c>
      <c r="AN1015" s="7">
        <v>2840.92</v>
      </c>
      <c r="AO1015" s="7"/>
      <c r="AP1015" s="7">
        <v>909.12</v>
      </c>
      <c r="AQ1015" s="7">
        <v>5090.05</v>
      </c>
      <c r="AR1015" s="7"/>
      <c r="AS1015" s="7"/>
      <c r="AT1015" s="7">
        <v>10141.74</v>
      </c>
      <c r="AU1015" s="7">
        <v>2441.25</v>
      </c>
      <c r="AV1015" s="7">
        <v>12086.21</v>
      </c>
      <c r="AW1015" s="7">
        <v>2922.91</v>
      </c>
      <c r="AX1015" s="7"/>
      <c r="AY1015" s="7"/>
    </row>
    <row r="1016" spans="1:51" ht="15.75">
      <c r="A1016" s="6" t="s">
        <v>107</v>
      </c>
      <c r="B1016" s="6" t="s">
        <v>1430</v>
      </c>
      <c r="C1016" s="6" t="str">
        <f t="shared" si="95"/>
        <v>Верхнеуральский муниципальный район</v>
      </c>
      <c r="D1016" s="6" t="s">
        <v>107</v>
      </c>
      <c r="E1016" s="6"/>
      <c r="F1016" s="7"/>
      <c r="G1016" s="7">
        <f t="shared" ref="G1016:G1079" si="96">H1016+I1016+J1016+K1016+L1016+M1016</f>
        <v>0</v>
      </c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>
        <f t="shared" ref="X1016:X1079" si="97">Y1016+AF1016+AG1016+AH1016+AI1016+AJ1016+AK1016</f>
        <v>0</v>
      </c>
      <c r="Y1016" s="7">
        <f t="shared" ref="Y1016:Y1079" si="98">Z1016+AA1016+AB1016+AC1016+AD1016+AE1016</f>
        <v>0</v>
      </c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>
        <f t="shared" ref="AL1016:AL1079" si="99">AM1016+AT1016+AU1016+AV1016+AW1016+AX1016+AY1016</f>
        <v>0</v>
      </c>
      <c r="AM1016" s="7">
        <f t="shared" ref="AM1016:AM1079" si="100">AN1016+AO1016+AP1016+AQ1016+AR1016+AS1016</f>
        <v>0</v>
      </c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</row>
    <row r="1017" spans="1:51" ht="15.75">
      <c r="A1017" s="6">
        <v>59</v>
      </c>
      <c r="B1017" s="6" t="s">
        <v>1430</v>
      </c>
      <c r="C1017" s="6" t="str">
        <f t="shared" si="95"/>
        <v>Верхнеуральский муниципальный район</v>
      </c>
      <c r="D1017" s="6">
        <v>56</v>
      </c>
      <c r="E1017" s="6" t="s">
        <v>108</v>
      </c>
      <c r="F1017" s="7">
        <v>2329541.73</v>
      </c>
      <c r="G1017" s="7">
        <f t="shared" si="96"/>
        <v>0</v>
      </c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>
        <v>721</v>
      </c>
      <c r="S1017" s="7">
        <v>2301659.7999999998</v>
      </c>
      <c r="T1017" s="7"/>
      <c r="U1017" s="7"/>
      <c r="V1017" s="7"/>
      <c r="W1017" s="7"/>
      <c r="X1017" s="7">
        <f t="shared" si="97"/>
        <v>0</v>
      </c>
      <c r="Y1017" s="7">
        <f t="shared" si="98"/>
        <v>0</v>
      </c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>
        <f t="shared" si="99"/>
        <v>27881.93</v>
      </c>
      <c r="AM1017" s="7">
        <f t="shared" si="100"/>
        <v>0</v>
      </c>
      <c r="AN1017" s="7"/>
      <c r="AO1017" s="7"/>
      <c r="AP1017" s="7"/>
      <c r="AQ1017" s="7"/>
      <c r="AR1017" s="7"/>
      <c r="AS1017" s="7"/>
      <c r="AT1017" s="7"/>
      <c r="AU1017" s="7"/>
      <c r="AV1017" s="7">
        <v>27881.93</v>
      </c>
      <c r="AW1017" s="7"/>
      <c r="AX1017" s="7"/>
      <c r="AY1017" s="7"/>
    </row>
    <row r="1018" spans="1:51" ht="15.75">
      <c r="A1018" s="6">
        <v>5600</v>
      </c>
      <c r="B1018" s="6" t="s">
        <v>1430</v>
      </c>
      <c r="C1018" s="6" t="str">
        <f t="shared" si="95"/>
        <v>Верхнеуральский муниципальный район</v>
      </c>
      <c r="D1018" s="6">
        <v>57</v>
      </c>
      <c r="E1018" s="6" t="s">
        <v>109</v>
      </c>
      <c r="F1018" s="7">
        <v>410285.19</v>
      </c>
      <c r="G1018" s="7">
        <f t="shared" si="96"/>
        <v>398519.03999999998</v>
      </c>
      <c r="H1018" s="7">
        <v>398519.03999999998</v>
      </c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>
        <f t="shared" si="97"/>
        <v>0</v>
      </c>
      <c r="Y1018" s="7">
        <f t="shared" si="98"/>
        <v>0</v>
      </c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>
        <f t="shared" si="99"/>
        <v>11766.15</v>
      </c>
      <c r="AM1018" s="7">
        <f t="shared" si="100"/>
        <v>11766.15</v>
      </c>
      <c r="AN1018" s="7">
        <v>11766.15</v>
      </c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</row>
    <row r="1019" spans="1:51" ht="15.75">
      <c r="A1019" s="6" t="s">
        <v>110</v>
      </c>
      <c r="B1019" s="6" t="s">
        <v>1430</v>
      </c>
      <c r="C1019" s="6" t="str">
        <f t="shared" si="95"/>
        <v>Верхнеуральский муниципальный район, итого:</v>
      </c>
      <c r="D1019" s="6" t="s">
        <v>111</v>
      </c>
      <c r="E1019" s="6"/>
      <c r="F1019" s="7">
        <v>2739826.92</v>
      </c>
      <c r="G1019" s="7">
        <f t="shared" si="96"/>
        <v>398519.03999999998</v>
      </c>
      <c r="H1019" s="7">
        <v>398519.03999999998</v>
      </c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>
        <v>2301659.7999999998</v>
      </c>
      <c r="T1019" s="7"/>
      <c r="U1019" s="7"/>
      <c r="V1019" s="7"/>
      <c r="W1019" s="7"/>
      <c r="X1019" s="7">
        <f t="shared" si="97"/>
        <v>0</v>
      </c>
      <c r="Y1019" s="7">
        <f t="shared" si="98"/>
        <v>0</v>
      </c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>
        <f t="shared" si="99"/>
        <v>39648.080000000002</v>
      </c>
      <c r="AM1019" s="7">
        <f t="shared" si="100"/>
        <v>11766.15</v>
      </c>
      <c r="AN1019" s="7">
        <v>11766.15</v>
      </c>
      <c r="AO1019" s="7"/>
      <c r="AP1019" s="7"/>
      <c r="AQ1019" s="7"/>
      <c r="AR1019" s="7"/>
      <c r="AS1019" s="7"/>
      <c r="AT1019" s="7"/>
      <c r="AU1019" s="7"/>
      <c r="AV1019" s="7">
        <v>27881.93</v>
      </c>
      <c r="AW1019" s="7"/>
      <c r="AX1019" s="7"/>
      <c r="AY1019" s="7"/>
    </row>
    <row r="1020" spans="1:51" ht="15.75">
      <c r="A1020" s="6" t="s">
        <v>118</v>
      </c>
      <c r="B1020" s="6" t="s">
        <v>1430</v>
      </c>
      <c r="C1020" s="6" t="str">
        <f t="shared" si="95"/>
        <v>Еманжелинский муниципальный район</v>
      </c>
      <c r="D1020" s="6" t="s">
        <v>118</v>
      </c>
      <c r="E1020" s="6"/>
      <c r="F1020" s="7"/>
      <c r="G1020" s="7">
        <f t="shared" si="96"/>
        <v>0</v>
      </c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>
        <f t="shared" si="97"/>
        <v>0</v>
      </c>
      <c r="Y1020" s="7">
        <f t="shared" si="98"/>
        <v>0</v>
      </c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>
        <f t="shared" si="99"/>
        <v>0</v>
      </c>
      <c r="AM1020" s="7">
        <f t="shared" si="100"/>
        <v>0</v>
      </c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</row>
    <row r="1021" spans="1:51" ht="15.75">
      <c r="A1021" s="6">
        <v>6285</v>
      </c>
      <c r="B1021" s="6" t="s">
        <v>1430</v>
      </c>
      <c r="C1021" s="6" t="str">
        <f t="shared" si="95"/>
        <v>Еманжелинский муниципальный район</v>
      </c>
      <c r="D1021" s="6">
        <v>61</v>
      </c>
      <c r="E1021" s="6" t="s">
        <v>119</v>
      </c>
      <c r="F1021" s="7">
        <v>1957920.2000000002</v>
      </c>
      <c r="G1021" s="7">
        <f t="shared" si="96"/>
        <v>1343665.51</v>
      </c>
      <c r="H1021" s="7"/>
      <c r="I1021" s="7"/>
      <c r="J1021" s="7">
        <v>88126.75</v>
      </c>
      <c r="K1021" s="7">
        <v>1255538.76</v>
      </c>
      <c r="L1021" s="7"/>
      <c r="M1021" s="7"/>
      <c r="N1021" s="7"/>
      <c r="O1021" s="7"/>
      <c r="P1021" s="7"/>
      <c r="Q1021" s="7"/>
      <c r="R1021" s="7"/>
      <c r="S1021" s="7"/>
      <c r="T1021" s="7">
        <v>498</v>
      </c>
      <c r="U1021" s="7">
        <v>484429.68</v>
      </c>
      <c r="V1021" s="7"/>
      <c r="W1021" s="7"/>
      <c r="X1021" s="7">
        <f t="shared" si="97"/>
        <v>93757.23</v>
      </c>
      <c r="Y1021" s="7">
        <f t="shared" si="98"/>
        <v>74734.429999999993</v>
      </c>
      <c r="Z1021" s="7">
        <v>17030.849999999999</v>
      </c>
      <c r="AA1021" s="7"/>
      <c r="AB1021" s="7">
        <v>19339.060000000001</v>
      </c>
      <c r="AC1021" s="7">
        <v>19378.259999999998</v>
      </c>
      <c r="AD1021" s="7">
        <v>18986.259999999998</v>
      </c>
      <c r="AE1021" s="7"/>
      <c r="AF1021" s="7"/>
      <c r="AG1021" s="7"/>
      <c r="AH1021" s="7"/>
      <c r="AI1021" s="7">
        <v>19022.8</v>
      </c>
      <c r="AJ1021" s="7"/>
      <c r="AK1021" s="7"/>
      <c r="AL1021" s="7">
        <f t="shared" si="99"/>
        <v>36067.78</v>
      </c>
      <c r="AM1021" s="7">
        <f t="shared" si="100"/>
        <v>29999</v>
      </c>
      <c r="AN1021" s="7"/>
      <c r="AO1021" s="7"/>
      <c r="AP1021" s="7">
        <v>2037.85</v>
      </c>
      <c r="AQ1021" s="7">
        <v>27961.15</v>
      </c>
      <c r="AR1021" s="7"/>
      <c r="AS1021" s="7"/>
      <c r="AT1021" s="7"/>
      <c r="AU1021" s="7"/>
      <c r="AV1021" s="7"/>
      <c r="AW1021" s="7">
        <v>6068.78</v>
      </c>
      <c r="AX1021" s="7"/>
      <c r="AY1021" s="7"/>
    </row>
    <row r="1022" spans="1:51" ht="15.75">
      <c r="A1022" s="6">
        <v>7201</v>
      </c>
      <c r="B1022" s="6" t="s">
        <v>1430</v>
      </c>
      <c r="C1022" s="6" t="str">
        <f t="shared" si="95"/>
        <v>Еманжелинский муниципальный район</v>
      </c>
      <c r="D1022" s="6">
        <v>62</v>
      </c>
      <c r="E1022" s="6" t="s">
        <v>120</v>
      </c>
      <c r="F1022" s="7">
        <v>715962.54</v>
      </c>
      <c r="G1022" s="7">
        <f t="shared" si="96"/>
        <v>567964.80000000005</v>
      </c>
      <c r="H1022" s="7">
        <v>567964.80000000005</v>
      </c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>
        <f t="shared" si="97"/>
        <v>137797.90000000002</v>
      </c>
      <c r="Y1022" s="7">
        <f t="shared" si="98"/>
        <v>65526.31</v>
      </c>
      <c r="Z1022" s="7">
        <v>30807.51</v>
      </c>
      <c r="AA1022" s="7"/>
      <c r="AB1022" s="7">
        <v>34718.800000000003</v>
      </c>
      <c r="AC1022" s="7"/>
      <c r="AD1022" s="7"/>
      <c r="AE1022" s="7"/>
      <c r="AF1022" s="7"/>
      <c r="AG1022" s="7">
        <v>37364.26</v>
      </c>
      <c r="AH1022" s="7"/>
      <c r="AI1022" s="7">
        <v>34907.33</v>
      </c>
      <c r="AJ1022" s="7"/>
      <c r="AK1022" s="7"/>
      <c r="AL1022" s="7">
        <f t="shared" si="99"/>
        <v>10199.84</v>
      </c>
      <c r="AM1022" s="7">
        <f t="shared" si="100"/>
        <v>10199.84</v>
      </c>
      <c r="AN1022" s="7">
        <v>10199.84</v>
      </c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</row>
    <row r="1023" spans="1:51" ht="15.75">
      <c r="A1023" s="6">
        <v>7203</v>
      </c>
      <c r="B1023" s="6" t="s">
        <v>1430</v>
      </c>
      <c r="C1023" s="6" t="str">
        <f t="shared" si="95"/>
        <v>Еманжелинский муниципальный район</v>
      </c>
      <c r="D1023" s="6">
        <v>63</v>
      </c>
      <c r="E1023" s="6" t="s">
        <v>121</v>
      </c>
      <c r="F1023" s="7">
        <v>48626.22</v>
      </c>
      <c r="G1023" s="7">
        <f t="shared" si="96"/>
        <v>0</v>
      </c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>
        <f t="shared" si="97"/>
        <v>48626.22</v>
      </c>
      <c r="Y1023" s="7">
        <f t="shared" si="98"/>
        <v>48626.22</v>
      </c>
      <c r="Z1023" s="7"/>
      <c r="AA1023" s="7"/>
      <c r="AB1023" s="7"/>
      <c r="AC1023" s="7">
        <v>27220.12</v>
      </c>
      <c r="AD1023" s="7">
        <v>21406.1</v>
      </c>
      <c r="AE1023" s="7"/>
      <c r="AF1023" s="7"/>
      <c r="AG1023" s="7"/>
      <c r="AH1023" s="7"/>
      <c r="AI1023" s="7"/>
      <c r="AJ1023" s="7"/>
      <c r="AK1023" s="7"/>
      <c r="AL1023" s="7">
        <f t="shared" si="99"/>
        <v>0</v>
      </c>
      <c r="AM1023" s="7">
        <f t="shared" si="100"/>
        <v>0</v>
      </c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</row>
    <row r="1024" spans="1:51" ht="15.75">
      <c r="A1024" s="6">
        <v>8922</v>
      </c>
      <c r="B1024" s="6" t="s">
        <v>1430</v>
      </c>
      <c r="C1024" s="6" t="str">
        <f t="shared" si="95"/>
        <v>Еманжелинский муниципальный район</v>
      </c>
      <c r="D1024" s="6">
        <v>64</v>
      </c>
      <c r="E1024" s="6" t="s">
        <v>122</v>
      </c>
      <c r="F1024" s="7">
        <v>611669.18999999994</v>
      </c>
      <c r="G1024" s="7">
        <f t="shared" si="96"/>
        <v>242506.18</v>
      </c>
      <c r="H1024" s="7">
        <v>242506.18</v>
      </c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>
        <v>498</v>
      </c>
      <c r="U1024" s="7">
        <v>331368.43</v>
      </c>
      <c r="V1024" s="7"/>
      <c r="W1024" s="7"/>
      <c r="X1024" s="7">
        <f t="shared" si="97"/>
        <v>28223.05</v>
      </c>
      <c r="Y1024" s="7">
        <f t="shared" si="98"/>
        <v>13442.07</v>
      </c>
      <c r="Z1024" s="7">
        <v>13442.07</v>
      </c>
      <c r="AA1024" s="7"/>
      <c r="AB1024" s="7"/>
      <c r="AC1024" s="7"/>
      <c r="AD1024" s="7"/>
      <c r="AE1024" s="7"/>
      <c r="AF1024" s="7"/>
      <c r="AG1024" s="7"/>
      <c r="AH1024" s="7"/>
      <c r="AI1024" s="7">
        <v>14780.98</v>
      </c>
      <c r="AJ1024" s="7"/>
      <c r="AK1024" s="7"/>
      <c r="AL1024" s="7">
        <f t="shared" si="99"/>
        <v>9571.5299999999988</v>
      </c>
      <c r="AM1024" s="7">
        <f t="shared" si="100"/>
        <v>5240.74</v>
      </c>
      <c r="AN1024" s="7">
        <v>5240.74</v>
      </c>
      <c r="AO1024" s="7"/>
      <c r="AP1024" s="7"/>
      <c r="AQ1024" s="7"/>
      <c r="AR1024" s="7"/>
      <c r="AS1024" s="7"/>
      <c r="AT1024" s="7"/>
      <c r="AU1024" s="7"/>
      <c r="AV1024" s="7"/>
      <c r="AW1024" s="7">
        <v>4330.79</v>
      </c>
      <c r="AX1024" s="7"/>
      <c r="AY1024" s="7"/>
    </row>
    <row r="1025" spans="1:51" ht="15.75">
      <c r="A1025" s="6">
        <v>8924</v>
      </c>
      <c r="B1025" s="6" t="s">
        <v>1430</v>
      </c>
      <c r="C1025" s="6" t="str">
        <f t="shared" si="95"/>
        <v>Еманжелинский муниципальный район</v>
      </c>
      <c r="D1025" s="6">
        <v>65</v>
      </c>
      <c r="E1025" s="6" t="s">
        <v>123</v>
      </c>
      <c r="F1025" s="7">
        <v>24823.81</v>
      </c>
      <c r="G1025" s="7">
        <f t="shared" si="96"/>
        <v>0</v>
      </c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>
        <f t="shared" si="97"/>
        <v>24823.81</v>
      </c>
      <c r="Y1025" s="7">
        <f t="shared" si="98"/>
        <v>19762.95</v>
      </c>
      <c r="Z1025" s="7">
        <v>19762.95</v>
      </c>
      <c r="AA1025" s="7"/>
      <c r="AB1025" s="7"/>
      <c r="AC1025" s="7"/>
      <c r="AD1025" s="7"/>
      <c r="AE1025" s="7"/>
      <c r="AF1025" s="7"/>
      <c r="AG1025" s="7"/>
      <c r="AH1025" s="7"/>
      <c r="AI1025" s="7">
        <v>5060.8599999999997</v>
      </c>
      <c r="AJ1025" s="7"/>
      <c r="AK1025" s="7"/>
      <c r="AL1025" s="7">
        <f t="shared" si="99"/>
        <v>0</v>
      </c>
      <c r="AM1025" s="7">
        <f t="shared" si="100"/>
        <v>0</v>
      </c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</row>
    <row r="1026" spans="1:51" ht="15.75">
      <c r="A1026" s="6">
        <v>8925</v>
      </c>
      <c r="B1026" s="6" t="s">
        <v>1430</v>
      </c>
      <c r="C1026" s="6" t="str">
        <f t="shared" si="95"/>
        <v>Еманжелинский муниципальный район</v>
      </c>
      <c r="D1026" s="6">
        <v>66</v>
      </c>
      <c r="E1026" s="6" t="s">
        <v>124</v>
      </c>
      <c r="F1026" s="7">
        <v>24965.51</v>
      </c>
      <c r="G1026" s="7">
        <f t="shared" si="96"/>
        <v>0</v>
      </c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>
        <f t="shared" si="97"/>
        <v>24965.51</v>
      </c>
      <c r="Y1026" s="7">
        <f t="shared" si="98"/>
        <v>19881.71</v>
      </c>
      <c r="Z1026" s="7">
        <v>19881.71</v>
      </c>
      <c r="AA1026" s="7"/>
      <c r="AB1026" s="7"/>
      <c r="AC1026" s="7"/>
      <c r="AD1026" s="7"/>
      <c r="AE1026" s="7"/>
      <c r="AF1026" s="7"/>
      <c r="AG1026" s="7"/>
      <c r="AH1026" s="7"/>
      <c r="AI1026" s="7">
        <v>5083.8</v>
      </c>
      <c r="AJ1026" s="7"/>
      <c r="AK1026" s="7"/>
      <c r="AL1026" s="7">
        <f t="shared" si="99"/>
        <v>0</v>
      </c>
      <c r="AM1026" s="7">
        <f t="shared" si="100"/>
        <v>0</v>
      </c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</row>
    <row r="1027" spans="1:51" ht="15.75">
      <c r="A1027" s="6">
        <v>9176</v>
      </c>
      <c r="B1027" s="6" t="s">
        <v>1430</v>
      </c>
      <c r="C1027" s="6" t="str">
        <f t="shared" si="95"/>
        <v>Еманжелинский муниципальный район</v>
      </c>
      <c r="D1027" s="6">
        <v>67</v>
      </c>
      <c r="E1027" s="6" t="s">
        <v>125</v>
      </c>
      <c r="F1027" s="7">
        <v>2225128.15</v>
      </c>
      <c r="G1027" s="7">
        <f t="shared" si="96"/>
        <v>1625389.81</v>
      </c>
      <c r="H1027" s="7">
        <v>235767.24</v>
      </c>
      <c r="I1027" s="7"/>
      <c r="J1027" s="7">
        <v>93607.21</v>
      </c>
      <c r="K1027" s="7">
        <v>1117758.32</v>
      </c>
      <c r="L1027" s="7">
        <v>178257.04</v>
      </c>
      <c r="M1027" s="7"/>
      <c r="N1027" s="7"/>
      <c r="O1027" s="7"/>
      <c r="P1027" s="7"/>
      <c r="Q1027" s="7"/>
      <c r="R1027" s="7"/>
      <c r="S1027" s="7"/>
      <c r="T1027" s="7">
        <v>498</v>
      </c>
      <c r="U1027" s="7">
        <v>469595.42</v>
      </c>
      <c r="V1027" s="7"/>
      <c r="W1027" s="7"/>
      <c r="X1027" s="7">
        <f t="shared" si="97"/>
        <v>86528.03</v>
      </c>
      <c r="Y1027" s="7">
        <f t="shared" si="98"/>
        <v>69100.899999999994</v>
      </c>
      <c r="Z1027" s="7">
        <v>15680.83</v>
      </c>
      <c r="AA1027" s="7"/>
      <c r="AB1027" s="7">
        <v>17649.89</v>
      </c>
      <c r="AC1027" s="7">
        <v>18081.09</v>
      </c>
      <c r="AD1027" s="7">
        <v>17689.09</v>
      </c>
      <c r="AE1027" s="7"/>
      <c r="AF1027" s="7"/>
      <c r="AG1027" s="7"/>
      <c r="AH1027" s="7"/>
      <c r="AI1027" s="7">
        <v>17427.13</v>
      </c>
      <c r="AJ1027" s="7"/>
      <c r="AK1027" s="7"/>
      <c r="AL1027" s="7">
        <f t="shared" si="99"/>
        <v>43614.89</v>
      </c>
      <c r="AM1027" s="7">
        <f t="shared" si="100"/>
        <v>37886.54</v>
      </c>
      <c r="AN1027" s="7">
        <v>5459.15</v>
      </c>
      <c r="AO1027" s="7"/>
      <c r="AP1027" s="7">
        <v>1950.67</v>
      </c>
      <c r="AQ1027" s="7">
        <v>26931.75</v>
      </c>
      <c r="AR1027" s="7">
        <v>3544.97</v>
      </c>
      <c r="AS1027" s="7"/>
      <c r="AT1027" s="7"/>
      <c r="AU1027" s="7"/>
      <c r="AV1027" s="7"/>
      <c r="AW1027" s="7">
        <v>5728.35</v>
      </c>
      <c r="AX1027" s="7"/>
      <c r="AY1027" s="7"/>
    </row>
    <row r="1028" spans="1:51" ht="15.75">
      <c r="A1028" s="6">
        <v>10638</v>
      </c>
      <c r="B1028" s="6" t="s">
        <v>1430</v>
      </c>
      <c r="C1028" s="6" t="str">
        <f t="shared" si="95"/>
        <v>Еманжелинский муниципальный район</v>
      </c>
      <c r="D1028" s="6">
        <v>68</v>
      </c>
      <c r="E1028" s="6" t="s">
        <v>126</v>
      </c>
      <c r="F1028" s="7">
        <v>709023.44</v>
      </c>
      <c r="G1028" s="7">
        <f t="shared" si="96"/>
        <v>316605.82</v>
      </c>
      <c r="H1028" s="7">
        <v>316605.82</v>
      </c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>
        <v>648.4</v>
      </c>
      <c r="U1028" s="7">
        <v>366576.44</v>
      </c>
      <c r="V1028" s="7"/>
      <c r="W1028" s="7"/>
      <c r="X1028" s="7">
        <f t="shared" si="97"/>
        <v>16009.9</v>
      </c>
      <c r="Y1028" s="7">
        <f t="shared" si="98"/>
        <v>16009.9</v>
      </c>
      <c r="Z1028" s="7">
        <v>16009.9</v>
      </c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>
        <f t="shared" si="99"/>
        <v>9831.2799999999988</v>
      </c>
      <c r="AM1028" s="7">
        <f t="shared" si="100"/>
        <v>6685.58</v>
      </c>
      <c r="AN1028" s="7">
        <v>6685.58</v>
      </c>
      <c r="AO1028" s="7"/>
      <c r="AP1028" s="7"/>
      <c r="AQ1028" s="7"/>
      <c r="AR1028" s="7"/>
      <c r="AS1028" s="7"/>
      <c r="AT1028" s="7"/>
      <c r="AU1028" s="7"/>
      <c r="AV1028" s="7"/>
      <c r="AW1028" s="7">
        <v>3145.7</v>
      </c>
      <c r="AX1028" s="7"/>
      <c r="AY1028" s="7"/>
    </row>
    <row r="1029" spans="1:51" ht="15.75">
      <c r="A1029" s="6">
        <v>10739</v>
      </c>
      <c r="B1029" s="6" t="s">
        <v>1430</v>
      </c>
      <c r="C1029" s="6" t="str">
        <f t="shared" si="95"/>
        <v>Еманжелинский муниципальный район</v>
      </c>
      <c r="D1029" s="6">
        <v>69</v>
      </c>
      <c r="E1029" s="6" t="s">
        <v>127</v>
      </c>
      <c r="F1029" s="7">
        <v>476726.29000000004</v>
      </c>
      <c r="G1029" s="7">
        <f t="shared" si="96"/>
        <v>216579.66</v>
      </c>
      <c r="H1029" s="7">
        <v>216579.66</v>
      </c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>
        <v>498</v>
      </c>
      <c r="U1029" s="7">
        <v>222313.25</v>
      </c>
      <c r="V1029" s="7"/>
      <c r="W1029" s="7"/>
      <c r="X1029" s="7">
        <f t="shared" si="97"/>
        <v>30472.2</v>
      </c>
      <c r="Y1029" s="7">
        <f t="shared" si="98"/>
        <v>14472.86</v>
      </c>
      <c r="Z1029" s="7">
        <v>14472.86</v>
      </c>
      <c r="AA1029" s="7"/>
      <c r="AB1029" s="7"/>
      <c r="AC1029" s="7"/>
      <c r="AD1029" s="7"/>
      <c r="AE1029" s="7"/>
      <c r="AF1029" s="7"/>
      <c r="AG1029" s="7"/>
      <c r="AH1029" s="7"/>
      <c r="AI1029" s="7">
        <v>15999.34</v>
      </c>
      <c r="AJ1029" s="7"/>
      <c r="AK1029" s="7"/>
      <c r="AL1029" s="7">
        <f t="shared" si="99"/>
        <v>7361.18</v>
      </c>
      <c r="AM1029" s="7">
        <f t="shared" si="100"/>
        <v>4765.21</v>
      </c>
      <c r="AN1029" s="7">
        <v>4765.21</v>
      </c>
      <c r="AO1029" s="7"/>
      <c r="AP1029" s="7"/>
      <c r="AQ1029" s="7"/>
      <c r="AR1029" s="7"/>
      <c r="AS1029" s="7"/>
      <c r="AT1029" s="7"/>
      <c r="AU1029" s="7"/>
      <c r="AV1029" s="7"/>
      <c r="AW1029" s="7">
        <v>2595.9699999999998</v>
      </c>
      <c r="AX1029" s="7"/>
      <c r="AY1029" s="7"/>
    </row>
    <row r="1030" spans="1:51" ht="15.75">
      <c r="A1030" s="6">
        <v>11095</v>
      </c>
      <c r="B1030" s="6" t="s">
        <v>1430</v>
      </c>
      <c r="C1030" s="6" t="str">
        <f t="shared" si="95"/>
        <v>Еманжелинский муниципальный район</v>
      </c>
      <c r="D1030" s="6">
        <v>70</v>
      </c>
      <c r="E1030" s="6" t="s">
        <v>128</v>
      </c>
      <c r="F1030" s="7">
        <v>263610.48</v>
      </c>
      <c r="G1030" s="7">
        <f t="shared" si="96"/>
        <v>242804.68</v>
      </c>
      <c r="H1030" s="7">
        <v>242804.68</v>
      </c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>
        <f t="shared" si="97"/>
        <v>15190.05</v>
      </c>
      <c r="Y1030" s="7">
        <f t="shared" si="98"/>
        <v>15190.05</v>
      </c>
      <c r="Z1030" s="7">
        <v>15190.05</v>
      </c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>
        <f t="shared" si="99"/>
        <v>5615.75</v>
      </c>
      <c r="AM1030" s="7">
        <f t="shared" si="100"/>
        <v>5615.75</v>
      </c>
      <c r="AN1030" s="7">
        <v>5615.75</v>
      </c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</row>
    <row r="1031" spans="1:51" ht="15.75">
      <c r="A1031" s="6">
        <v>11096</v>
      </c>
      <c r="B1031" s="6" t="s">
        <v>1430</v>
      </c>
      <c r="C1031" s="6" t="str">
        <f t="shared" si="95"/>
        <v>Еманжелинский муниципальный район</v>
      </c>
      <c r="D1031" s="6">
        <v>71</v>
      </c>
      <c r="E1031" s="6" t="s">
        <v>129</v>
      </c>
      <c r="F1031" s="7">
        <v>432577.5</v>
      </c>
      <c r="G1031" s="7">
        <f t="shared" si="96"/>
        <v>409553.94</v>
      </c>
      <c r="H1031" s="7">
        <v>409553.94</v>
      </c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>
        <f t="shared" si="97"/>
        <v>14748.49</v>
      </c>
      <c r="Y1031" s="7">
        <f t="shared" si="98"/>
        <v>14748.49</v>
      </c>
      <c r="Z1031" s="7">
        <v>14748.49</v>
      </c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>
        <f t="shared" si="99"/>
        <v>8275.07</v>
      </c>
      <c r="AM1031" s="7">
        <f t="shared" si="100"/>
        <v>8275.07</v>
      </c>
      <c r="AN1031" s="7">
        <v>8275.07</v>
      </c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</row>
    <row r="1032" spans="1:51" ht="15.75">
      <c r="A1032" s="6">
        <v>11097</v>
      </c>
      <c r="B1032" s="6" t="s">
        <v>1430</v>
      </c>
      <c r="C1032" s="6" t="str">
        <f t="shared" si="95"/>
        <v>Еманжелинский муниципальный район</v>
      </c>
      <c r="D1032" s="6">
        <v>72</v>
      </c>
      <c r="E1032" s="6" t="s">
        <v>130</v>
      </c>
      <c r="F1032" s="7">
        <v>772710.47</v>
      </c>
      <c r="G1032" s="7">
        <f t="shared" si="96"/>
        <v>246475.03</v>
      </c>
      <c r="H1032" s="7">
        <v>246475.03</v>
      </c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>
        <v>498</v>
      </c>
      <c r="U1032" s="7">
        <v>481031.56</v>
      </c>
      <c r="V1032" s="7"/>
      <c r="W1032" s="7"/>
      <c r="X1032" s="7">
        <f t="shared" si="97"/>
        <v>33786.090000000004</v>
      </c>
      <c r="Y1032" s="7">
        <f t="shared" si="98"/>
        <v>15991.62</v>
      </c>
      <c r="Z1032" s="7">
        <v>15991.62</v>
      </c>
      <c r="AA1032" s="7"/>
      <c r="AB1032" s="7"/>
      <c r="AC1032" s="7"/>
      <c r="AD1032" s="7"/>
      <c r="AE1032" s="7"/>
      <c r="AF1032" s="7"/>
      <c r="AG1032" s="7"/>
      <c r="AH1032" s="7"/>
      <c r="AI1032" s="7">
        <v>17794.47</v>
      </c>
      <c r="AJ1032" s="7"/>
      <c r="AK1032" s="7"/>
      <c r="AL1032" s="7">
        <f t="shared" si="99"/>
        <v>11417.79</v>
      </c>
      <c r="AM1032" s="7">
        <f t="shared" si="100"/>
        <v>5615.75</v>
      </c>
      <c r="AN1032" s="7">
        <v>5615.75</v>
      </c>
      <c r="AO1032" s="7"/>
      <c r="AP1032" s="7"/>
      <c r="AQ1032" s="7"/>
      <c r="AR1032" s="7"/>
      <c r="AS1032" s="7"/>
      <c r="AT1032" s="7"/>
      <c r="AU1032" s="7"/>
      <c r="AV1032" s="7"/>
      <c r="AW1032" s="7">
        <v>5802.04</v>
      </c>
      <c r="AX1032" s="7"/>
      <c r="AY1032" s="7"/>
    </row>
    <row r="1033" spans="1:51" ht="15.75">
      <c r="A1033" s="6">
        <v>11098</v>
      </c>
      <c r="B1033" s="6" t="s">
        <v>1430</v>
      </c>
      <c r="C1033" s="6" t="str">
        <f t="shared" ref="C1033:C1096" si="101">IF(LEN(D1033)&gt;4,D1033,C1032)</f>
        <v>Еманжелинский муниципальный район</v>
      </c>
      <c r="D1033" s="6">
        <v>73</v>
      </c>
      <c r="E1033" s="6" t="s">
        <v>131</v>
      </c>
      <c r="F1033" s="7">
        <v>831203.41</v>
      </c>
      <c r="G1033" s="7">
        <f t="shared" si="96"/>
        <v>251252.22</v>
      </c>
      <c r="H1033" s="7">
        <v>251252.22</v>
      </c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>
        <v>498</v>
      </c>
      <c r="U1033" s="7">
        <v>535489.9</v>
      </c>
      <c r="V1033" s="7"/>
      <c r="W1033" s="7"/>
      <c r="X1033" s="7">
        <f t="shared" si="97"/>
        <v>32813.39</v>
      </c>
      <c r="Y1033" s="7">
        <f t="shared" si="98"/>
        <v>15545.83</v>
      </c>
      <c r="Z1033" s="7">
        <v>15545.83</v>
      </c>
      <c r="AA1033" s="7"/>
      <c r="AB1033" s="7"/>
      <c r="AC1033" s="7"/>
      <c r="AD1033" s="7"/>
      <c r="AE1033" s="7"/>
      <c r="AF1033" s="7"/>
      <c r="AG1033" s="7"/>
      <c r="AH1033" s="7"/>
      <c r="AI1033" s="7">
        <v>17267.560000000001</v>
      </c>
      <c r="AJ1033" s="7"/>
      <c r="AK1033" s="7"/>
      <c r="AL1033" s="7">
        <f t="shared" si="99"/>
        <v>11647.900000000001</v>
      </c>
      <c r="AM1033" s="7">
        <f t="shared" si="100"/>
        <v>5770.8</v>
      </c>
      <c r="AN1033" s="7">
        <v>5770.8</v>
      </c>
      <c r="AO1033" s="7"/>
      <c r="AP1033" s="7"/>
      <c r="AQ1033" s="7"/>
      <c r="AR1033" s="7"/>
      <c r="AS1033" s="7"/>
      <c r="AT1033" s="7"/>
      <c r="AU1033" s="7"/>
      <c r="AV1033" s="7"/>
      <c r="AW1033" s="7">
        <v>5877.1</v>
      </c>
      <c r="AX1033" s="7"/>
      <c r="AY1033" s="7"/>
    </row>
    <row r="1034" spans="1:51" ht="15.75">
      <c r="A1034" s="6">
        <v>11099</v>
      </c>
      <c r="B1034" s="6" t="s">
        <v>1430</v>
      </c>
      <c r="C1034" s="6" t="str">
        <f t="shared" si="101"/>
        <v>Еманжелинский муниципальный район</v>
      </c>
      <c r="D1034" s="6">
        <v>74</v>
      </c>
      <c r="E1034" s="6" t="s">
        <v>132</v>
      </c>
      <c r="F1034" s="7">
        <v>766894.43</v>
      </c>
      <c r="G1034" s="7">
        <f t="shared" si="96"/>
        <v>260013.79</v>
      </c>
      <c r="H1034" s="7">
        <v>260013.79</v>
      </c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>
        <v>498</v>
      </c>
      <c r="U1034" s="7">
        <v>460638.04</v>
      </c>
      <c r="V1034" s="7"/>
      <c r="W1034" s="7"/>
      <c r="X1034" s="7">
        <f t="shared" si="97"/>
        <v>34743.43</v>
      </c>
      <c r="Y1034" s="7">
        <f t="shared" si="98"/>
        <v>16430.37</v>
      </c>
      <c r="Z1034" s="7">
        <v>16430.37</v>
      </c>
      <c r="AA1034" s="7"/>
      <c r="AB1034" s="7"/>
      <c r="AC1034" s="7"/>
      <c r="AD1034" s="7"/>
      <c r="AE1034" s="7"/>
      <c r="AF1034" s="7"/>
      <c r="AG1034" s="7"/>
      <c r="AH1034" s="7"/>
      <c r="AI1034" s="7">
        <v>18313.060000000001</v>
      </c>
      <c r="AJ1034" s="7"/>
      <c r="AK1034" s="7"/>
      <c r="AL1034" s="7">
        <f t="shared" si="99"/>
        <v>11499.17</v>
      </c>
      <c r="AM1034" s="7">
        <f t="shared" si="100"/>
        <v>5615.75</v>
      </c>
      <c r="AN1034" s="7">
        <v>5615.75</v>
      </c>
      <c r="AO1034" s="7"/>
      <c r="AP1034" s="7"/>
      <c r="AQ1034" s="7"/>
      <c r="AR1034" s="7"/>
      <c r="AS1034" s="7"/>
      <c r="AT1034" s="7"/>
      <c r="AU1034" s="7"/>
      <c r="AV1034" s="7"/>
      <c r="AW1034" s="7">
        <v>5883.42</v>
      </c>
      <c r="AX1034" s="7"/>
      <c r="AY1034" s="7"/>
    </row>
    <row r="1035" spans="1:51" ht="15.75">
      <c r="A1035" s="6">
        <v>11100</v>
      </c>
      <c r="B1035" s="6" t="s">
        <v>1430</v>
      </c>
      <c r="C1035" s="6" t="str">
        <f t="shared" si="101"/>
        <v>Еманжелинский муниципальный район</v>
      </c>
      <c r="D1035" s="6">
        <v>75</v>
      </c>
      <c r="E1035" s="6" t="s">
        <v>133</v>
      </c>
      <c r="F1035" s="7">
        <v>787854.26</v>
      </c>
      <c r="G1035" s="7">
        <f t="shared" si="96"/>
        <v>239129.54</v>
      </c>
      <c r="H1035" s="7">
        <v>239129.54</v>
      </c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>
        <v>498</v>
      </c>
      <c r="U1035" s="7">
        <v>503156.38</v>
      </c>
      <c r="V1035" s="7"/>
      <c r="W1035" s="7"/>
      <c r="X1035" s="7">
        <f t="shared" si="97"/>
        <v>34003.949999999997</v>
      </c>
      <c r="Y1035" s="7">
        <f t="shared" si="98"/>
        <v>16091.47</v>
      </c>
      <c r="Z1035" s="7">
        <v>16091.47</v>
      </c>
      <c r="AA1035" s="7"/>
      <c r="AB1035" s="7"/>
      <c r="AC1035" s="7"/>
      <c r="AD1035" s="7"/>
      <c r="AE1035" s="7"/>
      <c r="AF1035" s="7"/>
      <c r="AG1035" s="7"/>
      <c r="AH1035" s="7"/>
      <c r="AI1035" s="7">
        <v>17912.48</v>
      </c>
      <c r="AJ1035" s="7"/>
      <c r="AK1035" s="7"/>
      <c r="AL1035" s="7">
        <f t="shared" si="99"/>
        <v>11564.39</v>
      </c>
      <c r="AM1035" s="7">
        <f t="shared" si="100"/>
        <v>5615.75</v>
      </c>
      <c r="AN1035" s="7">
        <v>5615.75</v>
      </c>
      <c r="AO1035" s="7"/>
      <c r="AP1035" s="7"/>
      <c r="AQ1035" s="7"/>
      <c r="AR1035" s="7"/>
      <c r="AS1035" s="7"/>
      <c r="AT1035" s="7"/>
      <c r="AU1035" s="7"/>
      <c r="AV1035" s="7"/>
      <c r="AW1035" s="7">
        <v>5948.64</v>
      </c>
      <c r="AX1035" s="7"/>
      <c r="AY1035" s="7"/>
    </row>
    <row r="1036" spans="1:51" ht="15.75">
      <c r="A1036" s="6">
        <v>11101</v>
      </c>
      <c r="B1036" s="6" t="s">
        <v>1430</v>
      </c>
      <c r="C1036" s="6" t="str">
        <f t="shared" si="101"/>
        <v>Еманжелинский муниципальный район</v>
      </c>
      <c r="D1036" s="6">
        <v>76</v>
      </c>
      <c r="E1036" s="6" t="s">
        <v>134</v>
      </c>
      <c r="F1036" s="7">
        <v>733800.18</v>
      </c>
      <c r="G1036" s="7">
        <f t="shared" si="96"/>
        <v>238334.34</v>
      </c>
      <c r="H1036" s="7">
        <v>238334.34</v>
      </c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>
        <v>498</v>
      </c>
      <c r="U1036" s="7">
        <v>450216.8</v>
      </c>
      <c r="V1036" s="7"/>
      <c r="W1036" s="7"/>
      <c r="X1036" s="7">
        <f t="shared" si="97"/>
        <v>33832.11</v>
      </c>
      <c r="Y1036" s="7">
        <f t="shared" si="98"/>
        <v>16012.71</v>
      </c>
      <c r="Z1036" s="7">
        <v>16012.71</v>
      </c>
      <c r="AA1036" s="7"/>
      <c r="AB1036" s="7"/>
      <c r="AC1036" s="7"/>
      <c r="AD1036" s="7"/>
      <c r="AE1036" s="7"/>
      <c r="AF1036" s="7"/>
      <c r="AG1036" s="7"/>
      <c r="AH1036" s="7"/>
      <c r="AI1036" s="7">
        <v>17819.400000000001</v>
      </c>
      <c r="AJ1036" s="7"/>
      <c r="AK1036" s="7"/>
      <c r="AL1036" s="7">
        <f t="shared" si="99"/>
        <v>11416.93</v>
      </c>
      <c r="AM1036" s="7">
        <f t="shared" si="100"/>
        <v>5615.75</v>
      </c>
      <c r="AN1036" s="7">
        <v>5615.75</v>
      </c>
      <c r="AO1036" s="7"/>
      <c r="AP1036" s="7"/>
      <c r="AQ1036" s="7"/>
      <c r="AR1036" s="7"/>
      <c r="AS1036" s="7"/>
      <c r="AT1036" s="7"/>
      <c r="AU1036" s="7"/>
      <c r="AV1036" s="7"/>
      <c r="AW1036" s="7">
        <v>5801.18</v>
      </c>
      <c r="AX1036" s="7"/>
      <c r="AY1036" s="7"/>
    </row>
    <row r="1037" spans="1:51" ht="15.75">
      <c r="A1037" s="6">
        <v>11268</v>
      </c>
      <c r="B1037" s="6" t="s">
        <v>1430</v>
      </c>
      <c r="C1037" s="6" t="str">
        <f t="shared" si="101"/>
        <v>Еманжелинский муниципальный район</v>
      </c>
      <c r="D1037" s="6">
        <v>77</v>
      </c>
      <c r="E1037" s="6" t="s">
        <v>135</v>
      </c>
      <c r="F1037" s="7">
        <v>95689.95</v>
      </c>
      <c r="G1037" s="7">
        <f t="shared" si="96"/>
        <v>0</v>
      </c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>
        <f t="shared" si="97"/>
        <v>95689.95</v>
      </c>
      <c r="Y1037" s="7">
        <f t="shared" si="98"/>
        <v>82844.28</v>
      </c>
      <c r="Z1037" s="7">
        <v>22114.11</v>
      </c>
      <c r="AA1037" s="7"/>
      <c r="AB1037" s="7">
        <v>20312.11</v>
      </c>
      <c r="AC1037" s="7">
        <v>25945.14</v>
      </c>
      <c r="AD1037" s="7">
        <v>14472.92</v>
      </c>
      <c r="AE1037" s="7"/>
      <c r="AF1037" s="7"/>
      <c r="AG1037" s="7"/>
      <c r="AH1037" s="7">
        <v>8043.81</v>
      </c>
      <c r="AI1037" s="7">
        <v>4801.8599999999997</v>
      </c>
      <c r="AJ1037" s="7"/>
      <c r="AK1037" s="7"/>
      <c r="AL1037" s="7">
        <f t="shared" si="99"/>
        <v>0</v>
      </c>
      <c r="AM1037" s="7">
        <f t="shared" si="100"/>
        <v>0</v>
      </c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</row>
    <row r="1038" spans="1:51" ht="15.75">
      <c r="A1038" s="6">
        <v>11482</v>
      </c>
      <c r="B1038" s="6" t="s">
        <v>1430</v>
      </c>
      <c r="C1038" s="6" t="str">
        <f t="shared" si="101"/>
        <v>Еманжелинский муниципальный район</v>
      </c>
      <c r="D1038" s="6">
        <v>78</v>
      </c>
      <c r="E1038" s="6" t="s">
        <v>136</v>
      </c>
      <c r="F1038" s="7">
        <v>885851.11999999988</v>
      </c>
      <c r="G1038" s="7">
        <f t="shared" si="96"/>
        <v>749746.14999999991</v>
      </c>
      <c r="H1038" s="7">
        <v>308076</v>
      </c>
      <c r="I1038" s="7"/>
      <c r="J1038" s="7">
        <v>104828.42</v>
      </c>
      <c r="K1038" s="7"/>
      <c r="L1038" s="7">
        <v>336841.73</v>
      </c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>
        <f t="shared" si="97"/>
        <v>120012.34</v>
      </c>
      <c r="Y1038" s="7">
        <f t="shared" si="98"/>
        <v>70837.13</v>
      </c>
      <c r="Z1038" s="7">
        <v>21415.55</v>
      </c>
      <c r="AA1038" s="7"/>
      <c r="AB1038" s="7">
        <v>24887.19</v>
      </c>
      <c r="AC1038" s="7"/>
      <c r="AD1038" s="7">
        <v>24534.39</v>
      </c>
      <c r="AE1038" s="7"/>
      <c r="AF1038" s="7"/>
      <c r="AG1038" s="7">
        <v>25465.64</v>
      </c>
      <c r="AH1038" s="7"/>
      <c r="AI1038" s="7">
        <v>23709.57</v>
      </c>
      <c r="AJ1038" s="7"/>
      <c r="AK1038" s="7"/>
      <c r="AL1038" s="7">
        <f t="shared" si="99"/>
        <v>16092.630000000001</v>
      </c>
      <c r="AM1038" s="7">
        <f t="shared" si="100"/>
        <v>16092.630000000001</v>
      </c>
      <c r="AN1038" s="7">
        <v>6568.81</v>
      </c>
      <c r="AO1038" s="7"/>
      <c r="AP1038" s="7">
        <v>2756.13</v>
      </c>
      <c r="AQ1038" s="7"/>
      <c r="AR1038" s="7">
        <v>6767.69</v>
      </c>
      <c r="AS1038" s="7"/>
      <c r="AT1038" s="7"/>
      <c r="AU1038" s="7"/>
      <c r="AV1038" s="7"/>
      <c r="AW1038" s="7"/>
      <c r="AX1038" s="7"/>
      <c r="AY1038" s="7"/>
    </row>
    <row r="1039" spans="1:51" ht="15.75">
      <c r="A1039" s="6">
        <v>11545</v>
      </c>
      <c r="B1039" s="6" t="s">
        <v>1430</v>
      </c>
      <c r="C1039" s="6" t="str">
        <f t="shared" si="101"/>
        <v>Еманжелинский муниципальный район</v>
      </c>
      <c r="D1039" s="6">
        <v>79</v>
      </c>
      <c r="E1039" s="6" t="s">
        <v>137</v>
      </c>
      <c r="F1039" s="7">
        <v>1492573.5799999996</v>
      </c>
      <c r="G1039" s="7">
        <f t="shared" si="96"/>
        <v>1103513.8999999999</v>
      </c>
      <c r="H1039" s="7">
        <v>138869.35999999999</v>
      </c>
      <c r="I1039" s="7"/>
      <c r="J1039" s="7"/>
      <c r="K1039" s="7">
        <v>833966.02</v>
      </c>
      <c r="L1039" s="7">
        <v>130678.52</v>
      </c>
      <c r="M1039" s="7"/>
      <c r="N1039" s="7"/>
      <c r="O1039" s="7"/>
      <c r="P1039" s="7"/>
      <c r="Q1039" s="7"/>
      <c r="R1039" s="7"/>
      <c r="S1039" s="7"/>
      <c r="T1039" s="7">
        <v>352</v>
      </c>
      <c r="U1039" s="7">
        <v>281349.38</v>
      </c>
      <c r="V1039" s="7"/>
      <c r="W1039" s="7"/>
      <c r="X1039" s="7">
        <f t="shared" si="97"/>
        <v>81027.26999999999</v>
      </c>
      <c r="Y1039" s="7">
        <f t="shared" si="98"/>
        <v>65716.06</v>
      </c>
      <c r="Z1039" s="7">
        <v>13890.66</v>
      </c>
      <c r="AA1039" s="7"/>
      <c r="AB1039" s="7">
        <v>20122.64</v>
      </c>
      <c r="AC1039" s="7">
        <v>15968.98</v>
      </c>
      <c r="AD1039" s="7">
        <v>15733.78</v>
      </c>
      <c r="AE1039" s="7"/>
      <c r="AF1039" s="7"/>
      <c r="AG1039" s="7"/>
      <c r="AH1039" s="7"/>
      <c r="AI1039" s="7">
        <v>15311.21</v>
      </c>
      <c r="AJ1039" s="7"/>
      <c r="AK1039" s="7"/>
      <c r="AL1039" s="7">
        <f t="shared" si="99"/>
        <v>26683.030000000002</v>
      </c>
      <c r="AM1039" s="7">
        <f t="shared" si="100"/>
        <v>23025.530000000002</v>
      </c>
      <c r="AN1039" s="7">
        <v>3295.99</v>
      </c>
      <c r="AO1039" s="7"/>
      <c r="AP1039" s="7"/>
      <c r="AQ1039" s="7">
        <v>16941.740000000002</v>
      </c>
      <c r="AR1039" s="7">
        <v>2787.8</v>
      </c>
      <c r="AS1039" s="7"/>
      <c r="AT1039" s="7"/>
      <c r="AU1039" s="7"/>
      <c r="AV1039" s="7"/>
      <c r="AW1039" s="7">
        <v>3657.5</v>
      </c>
      <c r="AX1039" s="7"/>
      <c r="AY1039" s="7"/>
    </row>
    <row r="1040" spans="1:51" ht="15.75">
      <c r="A1040" s="6">
        <v>11981</v>
      </c>
      <c r="B1040" s="6" t="s">
        <v>1430</v>
      </c>
      <c r="C1040" s="6" t="str">
        <f t="shared" si="101"/>
        <v>Еманжелинский муниципальный район</v>
      </c>
      <c r="D1040" s="6">
        <v>80</v>
      </c>
      <c r="E1040" s="6" t="s">
        <v>138</v>
      </c>
      <c r="F1040" s="7">
        <v>793209.8</v>
      </c>
      <c r="G1040" s="7">
        <f t="shared" si="96"/>
        <v>242990.94</v>
      </c>
      <c r="H1040" s="7">
        <v>242990.94</v>
      </c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>
        <v>498</v>
      </c>
      <c r="U1040" s="7">
        <v>507172.99</v>
      </c>
      <c r="V1040" s="7"/>
      <c r="W1040" s="7"/>
      <c r="X1040" s="7">
        <f t="shared" si="97"/>
        <v>33028.19</v>
      </c>
      <c r="Y1040" s="7">
        <f t="shared" si="98"/>
        <v>15644.27</v>
      </c>
      <c r="Z1040" s="7">
        <v>15644.27</v>
      </c>
      <c r="AA1040" s="7"/>
      <c r="AB1040" s="7"/>
      <c r="AC1040" s="7"/>
      <c r="AD1040" s="7"/>
      <c r="AE1040" s="7"/>
      <c r="AF1040" s="7"/>
      <c r="AG1040" s="7"/>
      <c r="AH1040" s="7"/>
      <c r="AI1040" s="7">
        <v>17383.919999999998</v>
      </c>
      <c r="AJ1040" s="7"/>
      <c r="AK1040" s="7"/>
      <c r="AL1040" s="7">
        <f t="shared" si="99"/>
        <v>10017.68</v>
      </c>
      <c r="AM1040" s="7">
        <f t="shared" si="100"/>
        <v>5615.75</v>
      </c>
      <c r="AN1040" s="7">
        <v>5615.75</v>
      </c>
      <c r="AO1040" s="7"/>
      <c r="AP1040" s="7"/>
      <c r="AQ1040" s="7"/>
      <c r="AR1040" s="7"/>
      <c r="AS1040" s="7"/>
      <c r="AT1040" s="7"/>
      <c r="AU1040" s="7"/>
      <c r="AV1040" s="7"/>
      <c r="AW1040" s="7">
        <v>4401.93</v>
      </c>
      <c r="AX1040" s="7"/>
      <c r="AY1040" s="7"/>
    </row>
    <row r="1041" spans="1:51" ht="15.75">
      <c r="A1041" s="6">
        <v>11982</v>
      </c>
      <c r="B1041" s="6" t="s">
        <v>1430</v>
      </c>
      <c r="C1041" s="6" t="str">
        <f t="shared" si="101"/>
        <v>Еманжелинский муниципальный район</v>
      </c>
      <c r="D1041" s="6">
        <v>81</v>
      </c>
      <c r="E1041" s="6" t="s">
        <v>139</v>
      </c>
      <c r="F1041" s="7">
        <v>1028632.0000000001</v>
      </c>
      <c r="G1041" s="7">
        <f t="shared" si="96"/>
        <v>561051.05000000005</v>
      </c>
      <c r="H1041" s="7">
        <v>392119.15</v>
      </c>
      <c r="I1041" s="7"/>
      <c r="J1041" s="7">
        <v>168931.9</v>
      </c>
      <c r="K1041" s="7"/>
      <c r="L1041" s="7"/>
      <c r="M1041" s="7"/>
      <c r="N1041" s="7"/>
      <c r="O1041" s="7"/>
      <c r="P1041" s="7"/>
      <c r="Q1041" s="7"/>
      <c r="R1041" s="7"/>
      <c r="S1041" s="7"/>
      <c r="T1041" s="7">
        <v>514</v>
      </c>
      <c r="U1041" s="7">
        <v>402509.34</v>
      </c>
      <c r="V1041" s="7"/>
      <c r="W1041" s="7"/>
      <c r="X1041" s="7">
        <f t="shared" si="97"/>
        <v>50505.94</v>
      </c>
      <c r="Y1041" s="7">
        <f t="shared" si="98"/>
        <v>33173.550000000003</v>
      </c>
      <c r="Z1041" s="7">
        <v>15600.68</v>
      </c>
      <c r="AA1041" s="7"/>
      <c r="AB1041" s="7">
        <v>17572.87</v>
      </c>
      <c r="AC1041" s="7"/>
      <c r="AD1041" s="7"/>
      <c r="AE1041" s="7"/>
      <c r="AF1041" s="7"/>
      <c r="AG1041" s="7"/>
      <c r="AH1041" s="7"/>
      <c r="AI1041" s="7">
        <v>17332.39</v>
      </c>
      <c r="AJ1041" s="7"/>
      <c r="AK1041" s="7"/>
      <c r="AL1041" s="7">
        <f t="shared" si="99"/>
        <v>14565.67</v>
      </c>
      <c r="AM1041" s="7">
        <f t="shared" si="100"/>
        <v>10991.35</v>
      </c>
      <c r="AN1041" s="7">
        <v>8066.32</v>
      </c>
      <c r="AO1041" s="7"/>
      <c r="AP1041" s="7">
        <v>2925.03</v>
      </c>
      <c r="AQ1041" s="7"/>
      <c r="AR1041" s="7"/>
      <c r="AS1041" s="7"/>
      <c r="AT1041" s="7"/>
      <c r="AU1041" s="7"/>
      <c r="AV1041" s="7"/>
      <c r="AW1041" s="7">
        <v>3574.32</v>
      </c>
      <c r="AX1041" s="7"/>
      <c r="AY1041" s="7"/>
    </row>
    <row r="1042" spans="1:51" ht="15.75">
      <c r="A1042" s="6">
        <v>12378</v>
      </c>
      <c r="B1042" s="6" t="s">
        <v>1430</v>
      </c>
      <c r="C1042" s="6" t="str">
        <f t="shared" si="101"/>
        <v>Еманжелинский муниципальный район</v>
      </c>
      <c r="D1042" s="6">
        <v>82</v>
      </c>
      <c r="E1042" s="6" t="s">
        <v>140</v>
      </c>
      <c r="F1042" s="7">
        <v>1489530.4</v>
      </c>
      <c r="G1042" s="7">
        <f t="shared" si="96"/>
        <v>946944.68</v>
      </c>
      <c r="H1042" s="7"/>
      <c r="I1042" s="7"/>
      <c r="J1042" s="7"/>
      <c r="K1042" s="7">
        <v>946944.68</v>
      </c>
      <c r="L1042" s="7"/>
      <c r="M1042" s="7"/>
      <c r="N1042" s="7"/>
      <c r="O1042" s="7"/>
      <c r="P1042" s="7"/>
      <c r="Q1042" s="7"/>
      <c r="R1042" s="7"/>
      <c r="S1042" s="7"/>
      <c r="T1042" s="7">
        <v>402</v>
      </c>
      <c r="U1042" s="7">
        <v>476102.72</v>
      </c>
      <c r="V1042" s="7"/>
      <c r="W1042" s="7"/>
      <c r="X1042" s="7">
        <f t="shared" si="97"/>
        <v>36704.539999999994</v>
      </c>
      <c r="Y1042" s="7">
        <f t="shared" si="98"/>
        <v>18617.53</v>
      </c>
      <c r="Z1042" s="7"/>
      <c r="AA1042" s="7"/>
      <c r="AB1042" s="7"/>
      <c r="AC1042" s="7">
        <v>18617.53</v>
      </c>
      <c r="AD1042" s="7"/>
      <c r="AE1042" s="7"/>
      <c r="AF1042" s="7"/>
      <c r="AG1042" s="7"/>
      <c r="AH1042" s="7"/>
      <c r="AI1042" s="7">
        <v>18087.009999999998</v>
      </c>
      <c r="AJ1042" s="7"/>
      <c r="AK1042" s="7"/>
      <c r="AL1042" s="7">
        <f t="shared" si="99"/>
        <v>29778.46</v>
      </c>
      <c r="AM1042" s="7">
        <f t="shared" si="100"/>
        <v>23890.41</v>
      </c>
      <c r="AN1042" s="7"/>
      <c r="AO1042" s="7"/>
      <c r="AP1042" s="7"/>
      <c r="AQ1042" s="7">
        <v>23890.41</v>
      </c>
      <c r="AR1042" s="7"/>
      <c r="AS1042" s="7"/>
      <c r="AT1042" s="7"/>
      <c r="AU1042" s="7"/>
      <c r="AV1042" s="7"/>
      <c r="AW1042" s="7">
        <v>5888.05</v>
      </c>
      <c r="AX1042" s="7"/>
      <c r="AY1042" s="7"/>
    </row>
    <row r="1043" spans="1:51" ht="15.75">
      <c r="A1043" s="6">
        <v>12411</v>
      </c>
      <c r="B1043" s="6" t="s">
        <v>1430</v>
      </c>
      <c r="C1043" s="6" t="str">
        <f t="shared" si="101"/>
        <v>Еманжелинский муниципальный район</v>
      </c>
      <c r="D1043" s="6">
        <v>83</v>
      </c>
      <c r="E1043" s="6" t="s">
        <v>141</v>
      </c>
      <c r="F1043" s="7">
        <v>102003.37</v>
      </c>
      <c r="G1043" s="7">
        <f t="shared" si="96"/>
        <v>0</v>
      </c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>
        <f t="shared" si="97"/>
        <v>102003.37</v>
      </c>
      <c r="Y1043" s="7">
        <f t="shared" si="98"/>
        <v>86034.33</v>
      </c>
      <c r="Z1043" s="7">
        <v>22787.09</v>
      </c>
      <c r="AA1043" s="7"/>
      <c r="AB1043" s="7">
        <v>19268.12</v>
      </c>
      <c r="AC1043" s="7">
        <v>26566.18</v>
      </c>
      <c r="AD1043" s="7">
        <v>17412.939999999999</v>
      </c>
      <c r="AE1043" s="7"/>
      <c r="AF1043" s="7"/>
      <c r="AG1043" s="7"/>
      <c r="AH1043" s="7">
        <v>10801.62</v>
      </c>
      <c r="AI1043" s="7">
        <v>5167.42</v>
      </c>
      <c r="AJ1043" s="7"/>
      <c r="AK1043" s="7"/>
      <c r="AL1043" s="7">
        <f t="shared" si="99"/>
        <v>0</v>
      </c>
      <c r="AM1043" s="7">
        <f t="shared" si="100"/>
        <v>0</v>
      </c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</row>
    <row r="1044" spans="1:51" ht="15.75">
      <c r="A1044" s="6">
        <v>12423</v>
      </c>
      <c r="B1044" s="6" t="s">
        <v>1430</v>
      </c>
      <c r="C1044" s="6" t="str">
        <f t="shared" si="101"/>
        <v>Еманжелинский муниципальный район</v>
      </c>
      <c r="D1044" s="6">
        <v>84</v>
      </c>
      <c r="E1044" s="6" t="s">
        <v>142</v>
      </c>
      <c r="F1044" s="7">
        <v>2302009.3299999996</v>
      </c>
      <c r="G1044" s="7">
        <f t="shared" si="96"/>
        <v>1702743.09</v>
      </c>
      <c r="H1044" s="7">
        <v>265387.99</v>
      </c>
      <c r="I1044" s="7"/>
      <c r="J1044" s="7">
        <v>92889.61</v>
      </c>
      <c r="K1044" s="7">
        <v>1188450.29</v>
      </c>
      <c r="L1044" s="7">
        <v>156015.20000000001</v>
      </c>
      <c r="M1044" s="7"/>
      <c r="N1044" s="7"/>
      <c r="O1044" s="7"/>
      <c r="P1044" s="7"/>
      <c r="Q1044" s="7"/>
      <c r="R1044" s="7"/>
      <c r="S1044" s="7"/>
      <c r="T1044" s="7">
        <v>550</v>
      </c>
      <c r="U1044" s="7">
        <v>469402</v>
      </c>
      <c r="V1044" s="7"/>
      <c r="W1044" s="7"/>
      <c r="X1044" s="7">
        <f t="shared" si="97"/>
        <v>88401.14</v>
      </c>
      <c r="Y1044" s="7">
        <f t="shared" si="98"/>
        <v>70536.86</v>
      </c>
      <c r="Z1044" s="7">
        <v>16050.68</v>
      </c>
      <c r="AA1044" s="7"/>
      <c r="AB1044" s="7">
        <v>18005.259999999998</v>
      </c>
      <c r="AC1044" s="7">
        <v>18436.46</v>
      </c>
      <c r="AD1044" s="7">
        <v>18044.46</v>
      </c>
      <c r="AE1044" s="7"/>
      <c r="AF1044" s="7"/>
      <c r="AG1044" s="7"/>
      <c r="AH1044" s="7"/>
      <c r="AI1044" s="7">
        <v>17864.28</v>
      </c>
      <c r="AJ1044" s="7"/>
      <c r="AK1044" s="7"/>
      <c r="AL1044" s="7">
        <f t="shared" si="99"/>
        <v>41463.100000000006</v>
      </c>
      <c r="AM1044" s="7">
        <f t="shared" si="100"/>
        <v>35676.370000000003</v>
      </c>
      <c r="AN1044" s="7">
        <v>5776</v>
      </c>
      <c r="AO1044" s="7"/>
      <c r="AP1044" s="7">
        <v>2037.06</v>
      </c>
      <c r="AQ1044" s="7">
        <v>24259.27</v>
      </c>
      <c r="AR1044" s="7">
        <v>3604.04</v>
      </c>
      <c r="AS1044" s="7"/>
      <c r="AT1044" s="7"/>
      <c r="AU1044" s="7"/>
      <c r="AV1044" s="7"/>
      <c r="AW1044" s="7">
        <v>5786.73</v>
      </c>
      <c r="AX1044" s="7"/>
      <c r="AY1044" s="7"/>
    </row>
    <row r="1045" spans="1:51" ht="15.75">
      <c r="A1045" s="6">
        <v>12424</v>
      </c>
      <c r="B1045" s="6" t="s">
        <v>1430</v>
      </c>
      <c r="C1045" s="6" t="str">
        <f t="shared" si="101"/>
        <v>Еманжелинский муниципальный район</v>
      </c>
      <c r="D1045" s="6">
        <v>85</v>
      </c>
      <c r="E1045" s="6" t="s">
        <v>143</v>
      </c>
      <c r="F1045" s="7">
        <v>1622876.73</v>
      </c>
      <c r="G1045" s="7">
        <f t="shared" si="96"/>
        <v>1095217.99</v>
      </c>
      <c r="H1045" s="7"/>
      <c r="I1045" s="7"/>
      <c r="J1045" s="7">
        <v>128266.64</v>
      </c>
      <c r="K1045" s="7">
        <v>966951.35</v>
      </c>
      <c r="L1045" s="7"/>
      <c r="M1045" s="7"/>
      <c r="N1045" s="7"/>
      <c r="O1045" s="7"/>
      <c r="P1045" s="7"/>
      <c r="Q1045" s="7"/>
      <c r="R1045" s="7"/>
      <c r="S1045" s="7"/>
      <c r="T1045" s="7">
        <v>498</v>
      </c>
      <c r="U1045" s="7">
        <v>409343.8</v>
      </c>
      <c r="V1045" s="7"/>
      <c r="W1045" s="7"/>
      <c r="X1045" s="7">
        <f t="shared" si="97"/>
        <v>86513.799999999988</v>
      </c>
      <c r="Y1045" s="7">
        <f t="shared" si="98"/>
        <v>69089.989999999991</v>
      </c>
      <c r="Z1045" s="7">
        <v>15678.02</v>
      </c>
      <c r="AA1045" s="7"/>
      <c r="AB1045" s="7">
        <v>17647.189999999999</v>
      </c>
      <c r="AC1045" s="7">
        <v>18078.39</v>
      </c>
      <c r="AD1045" s="7">
        <v>17686.39</v>
      </c>
      <c r="AE1045" s="7"/>
      <c r="AF1045" s="7"/>
      <c r="AG1045" s="7"/>
      <c r="AH1045" s="7"/>
      <c r="AI1045" s="7">
        <v>17423.810000000001</v>
      </c>
      <c r="AJ1045" s="7"/>
      <c r="AK1045" s="7"/>
      <c r="AL1045" s="7">
        <f t="shared" si="99"/>
        <v>31801.14</v>
      </c>
      <c r="AM1045" s="7">
        <f t="shared" si="100"/>
        <v>26045.309999999998</v>
      </c>
      <c r="AN1045" s="7"/>
      <c r="AO1045" s="7"/>
      <c r="AP1045" s="7">
        <v>2037.85</v>
      </c>
      <c r="AQ1045" s="7">
        <v>24007.46</v>
      </c>
      <c r="AR1045" s="7"/>
      <c r="AS1045" s="7"/>
      <c r="AT1045" s="7"/>
      <c r="AU1045" s="7"/>
      <c r="AV1045" s="7"/>
      <c r="AW1045" s="7">
        <v>5755.83</v>
      </c>
      <c r="AX1045" s="7"/>
      <c r="AY1045" s="7"/>
    </row>
    <row r="1046" spans="1:51" ht="15.75">
      <c r="A1046" s="6">
        <v>12762</v>
      </c>
      <c r="B1046" s="6" t="s">
        <v>1430</v>
      </c>
      <c r="C1046" s="6" t="str">
        <f t="shared" si="101"/>
        <v>Еманжелинский муниципальный район</v>
      </c>
      <c r="D1046" s="6">
        <v>86</v>
      </c>
      <c r="E1046" s="6" t="s">
        <v>144</v>
      </c>
      <c r="F1046" s="7">
        <v>772080.44000000006</v>
      </c>
      <c r="G1046" s="7">
        <f t="shared" si="96"/>
        <v>244141.96</v>
      </c>
      <c r="H1046" s="7">
        <v>244141.96</v>
      </c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>
        <v>550</v>
      </c>
      <c r="U1046" s="7">
        <v>482681.66</v>
      </c>
      <c r="V1046" s="7"/>
      <c r="W1046" s="7"/>
      <c r="X1046" s="7">
        <f t="shared" si="97"/>
        <v>32466.670000000002</v>
      </c>
      <c r="Y1046" s="7">
        <f t="shared" si="98"/>
        <v>15386.93</v>
      </c>
      <c r="Z1046" s="7">
        <v>15386.93</v>
      </c>
      <c r="AA1046" s="7"/>
      <c r="AB1046" s="7"/>
      <c r="AC1046" s="7"/>
      <c r="AD1046" s="7"/>
      <c r="AE1046" s="7"/>
      <c r="AF1046" s="7"/>
      <c r="AG1046" s="7"/>
      <c r="AH1046" s="7"/>
      <c r="AI1046" s="7">
        <v>17079.740000000002</v>
      </c>
      <c r="AJ1046" s="7"/>
      <c r="AK1046" s="7"/>
      <c r="AL1046" s="7">
        <f t="shared" si="99"/>
        <v>12790.15</v>
      </c>
      <c r="AM1046" s="7">
        <f t="shared" si="100"/>
        <v>5615.75</v>
      </c>
      <c r="AN1046" s="7">
        <v>5615.75</v>
      </c>
      <c r="AO1046" s="7"/>
      <c r="AP1046" s="7"/>
      <c r="AQ1046" s="7"/>
      <c r="AR1046" s="7"/>
      <c r="AS1046" s="7"/>
      <c r="AT1046" s="7"/>
      <c r="AU1046" s="7"/>
      <c r="AV1046" s="7"/>
      <c r="AW1046" s="7">
        <v>7174.4</v>
      </c>
      <c r="AX1046" s="7"/>
      <c r="AY1046" s="7"/>
    </row>
    <row r="1047" spans="1:51" ht="15.75">
      <c r="A1047" s="6">
        <v>12804</v>
      </c>
      <c r="B1047" s="6" t="s">
        <v>1430</v>
      </c>
      <c r="C1047" s="6" t="str">
        <f t="shared" si="101"/>
        <v>Еманжелинский муниципальный район</v>
      </c>
      <c r="D1047" s="6">
        <v>87</v>
      </c>
      <c r="E1047" s="6" t="s">
        <v>145</v>
      </c>
      <c r="F1047" s="7">
        <v>1983228.43</v>
      </c>
      <c r="G1047" s="7">
        <f t="shared" si="96"/>
        <v>1487449.38</v>
      </c>
      <c r="H1047" s="7"/>
      <c r="I1047" s="7"/>
      <c r="J1047" s="7">
        <v>91949.94</v>
      </c>
      <c r="K1047" s="7">
        <v>1218082.98</v>
      </c>
      <c r="L1047" s="7">
        <v>177416.46</v>
      </c>
      <c r="M1047" s="7"/>
      <c r="N1047" s="7"/>
      <c r="O1047" s="7"/>
      <c r="P1047" s="7"/>
      <c r="Q1047" s="7"/>
      <c r="R1047" s="7"/>
      <c r="S1047" s="7"/>
      <c r="T1047" s="7">
        <v>498</v>
      </c>
      <c r="U1047" s="7">
        <v>368578.25</v>
      </c>
      <c r="V1047" s="7"/>
      <c r="W1047" s="7"/>
      <c r="X1047" s="7">
        <f t="shared" si="97"/>
        <v>93621.930000000008</v>
      </c>
      <c r="Y1047" s="7">
        <f t="shared" si="98"/>
        <v>75774.27</v>
      </c>
      <c r="Z1047" s="7">
        <v>16036.62</v>
      </c>
      <c r="AA1047" s="7"/>
      <c r="AB1047" s="7">
        <v>17991.75</v>
      </c>
      <c r="AC1047" s="7">
        <v>18422.95</v>
      </c>
      <c r="AD1047" s="7">
        <v>23322.95</v>
      </c>
      <c r="AE1047" s="7"/>
      <c r="AF1047" s="7"/>
      <c r="AG1047" s="7"/>
      <c r="AH1047" s="7"/>
      <c r="AI1047" s="7">
        <v>17847.66</v>
      </c>
      <c r="AJ1047" s="7"/>
      <c r="AK1047" s="7"/>
      <c r="AL1047" s="7">
        <f t="shared" si="99"/>
        <v>33578.869999999995</v>
      </c>
      <c r="AM1047" s="7">
        <f t="shared" si="100"/>
        <v>29649.639999999996</v>
      </c>
      <c r="AN1047" s="7"/>
      <c r="AO1047" s="7"/>
      <c r="AP1047" s="7">
        <v>2037.85</v>
      </c>
      <c r="AQ1047" s="7">
        <v>24007.599999999999</v>
      </c>
      <c r="AR1047" s="7">
        <v>3604.19</v>
      </c>
      <c r="AS1047" s="7"/>
      <c r="AT1047" s="7"/>
      <c r="AU1047" s="7"/>
      <c r="AV1047" s="7"/>
      <c r="AW1047" s="7">
        <v>3929.23</v>
      </c>
      <c r="AX1047" s="7"/>
      <c r="AY1047" s="7"/>
    </row>
    <row r="1048" spans="1:51" ht="15.75">
      <c r="A1048" s="6">
        <v>12831</v>
      </c>
      <c r="B1048" s="6" t="s">
        <v>1430</v>
      </c>
      <c r="C1048" s="6" t="str">
        <f t="shared" si="101"/>
        <v>Еманжелинский муниципальный район</v>
      </c>
      <c r="D1048" s="6">
        <v>88</v>
      </c>
      <c r="E1048" s="6" t="s">
        <v>146</v>
      </c>
      <c r="F1048" s="7">
        <v>18596.669999999998</v>
      </c>
      <c r="G1048" s="7">
        <f t="shared" si="96"/>
        <v>0</v>
      </c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>
        <f t="shared" si="97"/>
        <v>18596.669999999998</v>
      </c>
      <c r="Y1048" s="7">
        <f t="shared" si="98"/>
        <v>0</v>
      </c>
      <c r="Z1048" s="7"/>
      <c r="AA1048" s="7"/>
      <c r="AB1048" s="7"/>
      <c r="AC1048" s="7"/>
      <c r="AD1048" s="7"/>
      <c r="AE1048" s="7"/>
      <c r="AF1048" s="7"/>
      <c r="AG1048" s="7">
        <v>18596.669999999998</v>
      </c>
      <c r="AH1048" s="7"/>
      <c r="AI1048" s="7"/>
      <c r="AJ1048" s="7"/>
      <c r="AK1048" s="7"/>
      <c r="AL1048" s="7">
        <f t="shared" si="99"/>
        <v>0</v>
      </c>
      <c r="AM1048" s="7">
        <f t="shared" si="100"/>
        <v>0</v>
      </c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</row>
    <row r="1049" spans="1:51" ht="15.75">
      <c r="A1049" s="6">
        <v>12834</v>
      </c>
      <c r="B1049" s="6" t="s">
        <v>1430</v>
      </c>
      <c r="C1049" s="6" t="str">
        <f t="shared" si="101"/>
        <v>Еманжелинский муниципальный район</v>
      </c>
      <c r="D1049" s="6">
        <v>89</v>
      </c>
      <c r="E1049" s="6" t="s">
        <v>147</v>
      </c>
      <c r="F1049" s="7">
        <v>115109.8</v>
      </c>
      <c r="G1049" s="7">
        <f t="shared" si="96"/>
        <v>0</v>
      </c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>
        <f t="shared" si="97"/>
        <v>115109.8</v>
      </c>
      <c r="Y1049" s="7">
        <f t="shared" si="98"/>
        <v>66742</v>
      </c>
      <c r="Z1049" s="7">
        <v>18826.759999999998</v>
      </c>
      <c r="AA1049" s="7"/>
      <c r="AB1049" s="7">
        <v>17589.18</v>
      </c>
      <c r="AC1049" s="7">
        <v>12810.88</v>
      </c>
      <c r="AD1049" s="7">
        <v>17515.18</v>
      </c>
      <c r="AE1049" s="7"/>
      <c r="AF1049" s="7">
        <v>24105.75</v>
      </c>
      <c r="AG1049" s="7"/>
      <c r="AH1049" s="7">
        <v>19612.63</v>
      </c>
      <c r="AI1049" s="7">
        <v>4649.42</v>
      </c>
      <c r="AJ1049" s="7"/>
      <c r="AK1049" s="7"/>
      <c r="AL1049" s="7">
        <f t="shared" si="99"/>
        <v>0</v>
      </c>
      <c r="AM1049" s="7">
        <f t="shared" si="100"/>
        <v>0</v>
      </c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</row>
    <row r="1050" spans="1:51" ht="15.75">
      <c r="A1050" s="6">
        <v>12837</v>
      </c>
      <c r="B1050" s="6" t="s">
        <v>1430</v>
      </c>
      <c r="C1050" s="6" t="str">
        <f t="shared" si="101"/>
        <v>Еманжелинский муниципальный район</v>
      </c>
      <c r="D1050" s="6">
        <v>90</v>
      </c>
      <c r="E1050" s="6" t="s">
        <v>148</v>
      </c>
      <c r="F1050" s="7">
        <v>670057.55000000005</v>
      </c>
      <c r="G1050" s="7">
        <f t="shared" si="96"/>
        <v>242976.61000000002</v>
      </c>
      <c r="H1050" s="7">
        <v>149061.35</v>
      </c>
      <c r="I1050" s="7"/>
      <c r="J1050" s="7">
        <v>30191.48</v>
      </c>
      <c r="K1050" s="7"/>
      <c r="L1050" s="7">
        <v>63723.78</v>
      </c>
      <c r="M1050" s="7"/>
      <c r="N1050" s="7"/>
      <c r="O1050" s="7"/>
      <c r="P1050" s="7"/>
      <c r="Q1050" s="7"/>
      <c r="R1050" s="7"/>
      <c r="S1050" s="7"/>
      <c r="T1050" s="7">
        <v>335</v>
      </c>
      <c r="U1050" s="7">
        <v>324030.11</v>
      </c>
      <c r="V1050" s="7"/>
      <c r="W1050" s="7"/>
      <c r="X1050" s="7">
        <f t="shared" si="97"/>
        <v>94224.05</v>
      </c>
      <c r="Y1050" s="7">
        <f t="shared" si="98"/>
        <v>63472.409999999996</v>
      </c>
      <c r="Z1050" s="7">
        <v>14392.7</v>
      </c>
      <c r="AA1050" s="7"/>
      <c r="AB1050" s="7">
        <v>16412.169999999998</v>
      </c>
      <c r="AC1050" s="7">
        <v>16451.37</v>
      </c>
      <c r="AD1050" s="7">
        <v>16216.17</v>
      </c>
      <c r="AE1050" s="7"/>
      <c r="AF1050" s="7"/>
      <c r="AG1050" s="7"/>
      <c r="AH1050" s="7">
        <v>14847.04</v>
      </c>
      <c r="AI1050" s="7">
        <v>15904.6</v>
      </c>
      <c r="AJ1050" s="7"/>
      <c r="AK1050" s="7"/>
      <c r="AL1050" s="7">
        <f t="shared" si="99"/>
        <v>8826.7799999999988</v>
      </c>
      <c r="AM1050" s="7">
        <f t="shared" si="100"/>
        <v>5167.2199999999993</v>
      </c>
      <c r="AN1050" s="7">
        <v>3020.16</v>
      </c>
      <c r="AO1050" s="7"/>
      <c r="AP1050" s="7">
        <v>926.44</v>
      </c>
      <c r="AQ1050" s="7"/>
      <c r="AR1050" s="7">
        <v>1220.6199999999999</v>
      </c>
      <c r="AS1050" s="7"/>
      <c r="AT1050" s="7"/>
      <c r="AU1050" s="7"/>
      <c r="AV1050" s="7"/>
      <c r="AW1050" s="7">
        <v>3659.56</v>
      </c>
      <c r="AX1050" s="7"/>
      <c r="AY1050" s="7"/>
    </row>
    <row r="1051" spans="1:51" ht="15.75">
      <c r="A1051" s="6">
        <v>12839</v>
      </c>
      <c r="B1051" s="6" t="s">
        <v>1430</v>
      </c>
      <c r="C1051" s="6" t="str">
        <f t="shared" si="101"/>
        <v>Еманжелинский муниципальный район</v>
      </c>
      <c r="D1051" s="6">
        <v>91</v>
      </c>
      <c r="E1051" s="6" t="s">
        <v>149</v>
      </c>
      <c r="F1051" s="7">
        <v>400297.76999999996</v>
      </c>
      <c r="G1051" s="7">
        <f t="shared" si="96"/>
        <v>0</v>
      </c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>
        <v>394</v>
      </c>
      <c r="U1051" s="7">
        <v>362928.24</v>
      </c>
      <c r="V1051" s="7"/>
      <c r="W1051" s="7"/>
      <c r="X1051" s="7">
        <f t="shared" si="97"/>
        <v>33663.81</v>
      </c>
      <c r="Y1051" s="7">
        <f t="shared" si="98"/>
        <v>0</v>
      </c>
      <c r="Z1051" s="7"/>
      <c r="AA1051" s="7"/>
      <c r="AB1051" s="7"/>
      <c r="AC1051" s="7"/>
      <c r="AD1051" s="7"/>
      <c r="AE1051" s="7"/>
      <c r="AF1051" s="7">
        <v>17981.939999999999</v>
      </c>
      <c r="AG1051" s="7"/>
      <c r="AH1051" s="7"/>
      <c r="AI1051" s="7">
        <v>15681.87</v>
      </c>
      <c r="AJ1051" s="7"/>
      <c r="AK1051" s="7"/>
      <c r="AL1051" s="7">
        <f t="shared" si="99"/>
        <v>3705.72</v>
      </c>
      <c r="AM1051" s="7">
        <f t="shared" si="100"/>
        <v>0</v>
      </c>
      <c r="AN1051" s="7"/>
      <c r="AO1051" s="7"/>
      <c r="AP1051" s="7"/>
      <c r="AQ1051" s="7"/>
      <c r="AR1051" s="7"/>
      <c r="AS1051" s="7"/>
      <c r="AT1051" s="7"/>
      <c r="AU1051" s="7"/>
      <c r="AV1051" s="7"/>
      <c r="AW1051" s="7">
        <v>3705.72</v>
      </c>
      <c r="AX1051" s="7"/>
      <c r="AY1051" s="7"/>
    </row>
    <row r="1052" spans="1:51" ht="15.75">
      <c r="A1052" s="6">
        <v>12840</v>
      </c>
      <c r="B1052" s="6" t="s">
        <v>1430</v>
      </c>
      <c r="C1052" s="6" t="str">
        <f t="shared" si="101"/>
        <v>Еманжелинский муниципальный район</v>
      </c>
      <c r="D1052" s="6">
        <v>92</v>
      </c>
      <c r="E1052" s="6" t="s">
        <v>150</v>
      </c>
      <c r="F1052" s="7">
        <v>354965.55</v>
      </c>
      <c r="G1052" s="7">
        <f t="shared" si="96"/>
        <v>0</v>
      </c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>
        <v>634</v>
      </c>
      <c r="U1052" s="7">
        <v>335521.15999999997</v>
      </c>
      <c r="V1052" s="7"/>
      <c r="W1052" s="7"/>
      <c r="X1052" s="7">
        <f t="shared" si="97"/>
        <v>16950.09</v>
      </c>
      <c r="Y1052" s="7">
        <f t="shared" si="98"/>
        <v>0</v>
      </c>
      <c r="Z1052" s="7"/>
      <c r="AA1052" s="7"/>
      <c r="AB1052" s="7"/>
      <c r="AC1052" s="7"/>
      <c r="AD1052" s="7"/>
      <c r="AE1052" s="7"/>
      <c r="AF1052" s="7"/>
      <c r="AG1052" s="7"/>
      <c r="AH1052" s="7"/>
      <c r="AI1052" s="7">
        <v>16950.09</v>
      </c>
      <c r="AJ1052" s="7"/>
      <c r="AK1052" s="7"/>
      <c r="AL1052" s="7">
        <f t="shared" si="99"/>
        <v>2494.3000000000002</v>
      </c>
      <c r="AM1052" s="7">
        <f t="shared" si="100"/>
        <v>0</v>
      </c>
      <c r="AN1052" s="7"/>
      <c r="AO1052" s="7"/>
      <c r="AP1052" s="7"/>
      <c r="AQ1052" s="7"/>
      <c r="AR1052" s="7"/>
      <c r="AS1052" s="7"/>
      <c r="AT1052" s="7"/>
      <c r="AU1052" s="7"/>
      <c r="AV1052" s="7"/>
      <c r="AW1052" s="7">
        <v>2494.3000000000002</v>
      </c>
      <c r="AX1052" s="7"/>
      <c r="AY1052" s="7"/>
    </row>
    <row r="1053" spans="1:51" ht="15.75">
      <c r="A1053" s="6">
        <v>12841</v>
      </c>
      <c r="B1053" s="6" t="s">
        <v>1430</v>
      </c>
      <c r="C1053" s="6" t="str">
        <f t="shared" si="101"/>
        <v>Еманжелинский муниципальный район</v>
      </c>
      <c r="D1053" s="6">
        <v>93</v>
      </c>
      <c r="E1053" s="6" t="s">
        <v>151</v>
      </c>
      <c r="F1053" s="7">
        <v>396709.33</v>
      </c>
      <c r="G1053" s="7">
        <f t="shared" si="96"/>
        <v>0</v>
      </c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>
        <v>350</v>
      </c>
      <c r="U1053" s="7">
        <v>337615.44</v>
      </c>
      <c r="V1053" s="7"/>
      <c r="W1053" s="7"/>
      <c r="X1053" s="7">
        <f t="shared" si="97"/>
        <v>55636.45</v>
      </c>
      <c r="Y1053" s="7">
        <f t="shared" si="98"/>
        <v>23156.2</v>
      </c>
      <c r="Z1053" s="7"/>
      <c r="AA1053" s="7"/>
      <c r="AB1053" s="7">
        <v>7575.11</v>
      </c>
      <c r="AC1053" s="7"/>
      <c r="AD1053" s="7">
        <v>15581.09</v>
      </c>
      <c r="AE1053" s="7"/>
      <c r="AF1053" s="7">
        <v>17356.87</v>
      </c>
      <c r="AG1053" s="7"/>
      <c r="AH1053" s="7"/>
      <c r="AI1053" s="7">
        <v>15123.38</v>
      </c>
      <c r="AJ1053" s="7"/>
      <c r="AK1053" s="7"/>
      <c r="AL1053" s="7">
        <f t="shared" si="99"/>
        <v>3457.44</v>
      </c>
      <c r="AM1053" s="7">
        <f t="shared" si="100"/>
        <v>0</v>
      </c>
      <c r="AN1053" s="7"/>
      <c r="AO1053" s="7"/>
      <c r="AP1053" s="7"/>
      <c r="AQ1053" s="7"/>
      <c r="AR1053" s="7"/>
      <c r="AS1053" s="7"/>
      <c r="AT1053" s="7"/>
      <c r="AU1053" s="7"/>
      <c r="AV1053" s="7"/>
      <c r="AW1053" s="7">
        <v>3457.44</v>
      </c>
      <c r="AX1053" s="7"/>
      <c r="AY1053" s="7"/>
    </row>
    <row r="1054" spans="1:51" ht="15.75">
      <c r="A1054" s="6">
        <v>13119</v>
      </c>
      <c r="B1054" s="6" t="s">
        <v>1430</v>
      </c>
      <c r="C1054" s="6" t="str">
        <f t="shared" si="101"/>
        <v>Еманжелинский муниципальный район</v>
      </c>
      <c r="D1054" s="6">
        <v>94</v>
      </c>
      <c r="E1054" s="6" t="s">
        <v>152</v>
      </c>
      <c r="F1054" s="7">
        <v>1708419.3600000003</v>
      </c>
      <c r="G1054" s="7">
        <f t="shared" si="96"/>
        <v>1215484.83</v>
      </c>
      <c r="H1054" s="7"/>
      <c r="I1054" s="7"/>
      <c r="J1054" s="7">
        <v>38277.25</v>
      </c>
      <c r="K1054" s="7">
        <v>1127549.1200000001</v>
      </c>
      <c r="L1054" s="7">
        <v>49658.46</v>
      </c>
      <c r="M1054" s="7"/>
      <c r="N1054" s="7"/>
      <c r="O1054" s="7"/>
      <c r="P1054" s="7"/>
      <c r="Q1054" s="7"/>
      <c r="R1054" s="7"/>
      <c r="S1054" s="7"/>
      <c r="T1054" s="7">
        <v>489</v>
      </c>
      <c r="U1054" s="7">
        <v>378939.78</v>
      </c>
      <c r="V1054" s="7"/>
      <c r="W1054" s="7"/>
      <c r="X1054" s="7">
        <f t="shared" si="97"/>
        <v>82739.090000000011</v>
      </c>
      <c r="Y1054" s="7">
        <f t="shared" si="98"/>
        <v>66196.23000000001</v>
      </c>
      <c r="Z1054" s="7">
        <v>14932.71</v>
      </c>
      <c r="AA1054" s="7"/>
      <c r="AB1054" s="7">
        <v>16931.04</v>
      </c>
      <c r="AC1054" s="7">
        <v>17362.240000000002</v>
      </c>
      <c r="AD1054" s="7">
        <v>16970.240000000002</v>
      </c>
      <c r="AE1054" s="7"/>
      <c r="AF1054" s="7"/>
      <c r="AG1054" s="7"/>
      <c r="AH1054" s="7"/>
      <c r="AI1054" s="7">
        <v>16542.86</v>
      </c>
      <c r="AJ1054" s="7"/>
      <c r="AK1054" s="7"/>
      <c r="AL1054" s="7">
        <f t="shared" si="99"/>
        <v>31255.66</v>
      </c>
      <c r="AM1054" s="7">
        <f t="shared" si="100"/>
        <v>26661.16</v>
      </c>
      <c r="AN1054" s="7"/>
      <c r="AO1054" s="7"/>
      <c r="AP1054" s="7">
        <v>774.56</v>
      </c>
      <c r="AQ1054" s="7">
        <v>24899.73</v>
      </c>
      <c r="AR1054" s="7">
        <v>986.87</v>
      </c>
      <c r="AS1054" s="7"/>
      <c r="AT1054" s="7"/>
      <c r="AU1054" s="7"/>
      <c r="AV1054" s="7"/>
      <c r="AW1054" s="7">
        <v>4594.5</v>
      </c>
      <c r="AX1054" s="7"/>
      <c r="AY1054" s="7"/>
    </row>
    <row r="1055" spans="1:51" ht="15.75">
      <c r="A1055" s="6">
        <v>13120</v>
      </c>
      <c r="B1055" s="6" t="s">
        <v>1430</v>
      </c>
      <c r="C1055" s="6" t="str">
        <f t="shared" si="101"/>
        <v>Еманжелинский муниципальный район</v>
      </c>
      <c r="D1055" s="6">
        <v>95</v>
      </c>
      <c r="E1055" s="6" t="s">
        <v>153</v>
      </c>
      <c r="F1055" s="7">
        <v>83138.299999999988</v>
      </c>
      <c r="G1055" s="7">
        <f t="shared" si="96"/>
        <v>0</v>
      </c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>
        <f t="shared" si="97"/>
        <v>83138.299999999988</v>
      </c>
      <c r="Y1055" s="7">
        <f t="shared" si="98"/>
        <v>77444.739999999991</v>
      </c>
      <c r="Z1055" s="7">
        <v>14651.45</v>
      </c>
      <c r="AA1055" s="7"/>
      <c r="AB1055" s="7">
        <v>19491.78</v>
      </c>
      <c r="AC1055" s="7">
        <v>24179.73</v>
      </c>
      <c r="AD1055" s="7">
        <v>19121.78</v>
      </c>
      <c r="AE1055" s="7"/>
      <c r="AF1055" s="7"/>
      <c r="AG1055" s="7"/>
      <c r="AH1055" s="7"/>
      <c r="AI1055" s="7">
        <v>5693.56</v>
      </c>
      <c r="AJ1055" s="7"/>
      <c r="AK1055" s="7"/>
      <c r="AL1055" s="7">
        <f t="shared" si="99"/>
        <v>0</v>
      </c>
      <c r="AM1055" s="7">
        <f t="shared" si="100"/>
        <v>0</v>
      </c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</row>
    <row r="1056" spans="1:51" ht="15.75">
      <c r="A1056" s="6">
        <v>13299</v>
      </c>
      <c r="B1056" s="6" t="s">
        <v>1430</v>
      </c>
      <c r="C1056" s="6" t="str">
        <f t="shared" si="101"/>
        <v>Еманжелинский муниципальный район</v>
      </c>
      <c r="D1056" s="6">
        <v>96</v>
      </c>
      <c r="E1056" s="6" t="s">
        <v>154</v>
      </c>
      <c r="F1056" s="7">
        <v>4047544.12</v>
      </c>
      <c r="G1056" s="7">
        <f t="shared" si="96"/>
        <v>1805668.83</v>
      </c>
      <c r="H1056" s="7">
        <v>263744.40000000002</v>
      </c>
      <c r="I1056" s="7"/>
      <c r="J1056" s="7">
        <v>94548.08</v>
      </c>
      <c r="K1056" s="7">
        <v>1215714.08</v>
      </c>
      <c r="L1056" s="7">
        <v>231662.27</v>
      </c>
      <c r="M1056" s="7"/>
      <c r="N1056" s="7">
        <v>456</v>
      </c>
      <c r="O1056" s="7">
        <v>2062224.26</v>
      </c>
      <c r="P1056" s="7"/>
      <c r="Q1056" s="7"/>
      <c r="R1056" s="7"/>
      <c r="S1056" s="7"/>
      <c r="T1056" s="7"/>
      <c r="U1056" s="7"/>
      <c r="V1056" s="7"/>
      <c r="W1056" s="7"/>
      <c r="X1056" s="7">
        <f t="shared" si="97"/>
        <v>107280.73</v>
      </c>
      <c r="Y1056" s="7">
        <f t="shared" si="98"/>
        <v>69597.759999999995</v>
      </c>
      <c r="Z1056" s="7">
        <v>15808.81</v>
      </c>
      <c r="AA1056" s="7"/>
      <c r="AB1056" s="7">
        <v>17772.849999999999</v>
      </c>
      <c r="AC1056" s="7">
        <v>18204.05</v>
      </c>
      <c r="AD1056" s="7">
        <v>17812.05</v>
      </c>
      <c r="AE1056" s="7"/>
      <c r="AF1056" s="7">
        <v>20104.580000000002</v>
      </c>
      <c r="AG1056" s="7"/>
      <c r="AH1056" s="7"/>
      <c r="AI1056" s="7">
        <v>17578.39</v>
      </c>
      <c r="AJ1056" s="7"/>
      <c r="AK1056" s="7"/>
      <c r="AL1056" s="7">
        <f t="shared" si="99"/>
        <v>72370.3</v>
      </c>
      <c r="AM1056" s="7">
        <f t="shared" si="100"/>
        <v>36291.01</v>
      </c>
      <c r="AN1056" s="7">
        <v>5624.99</v>
      </c>
      <c r="AO1056" s="7"/>
      <c r="AP1056" s="7">
        <v>2683.12</v>
      </c>
      <c r="AQ1056" s="7">
        <v>23288.880000000001</v>
      </c>
      <c r="AR1056" s="7">
        <v>4694.0200000000004</v>
      </c>
      <c r="AS1056" s="7"/>
      <c r="AT1056" s="7">
        <v>36079.29</v>
      </c>
      <c r="AU1056" s="7"/>
      <c r="AV1056" s="7"/>
      <c r="AW1056" s="7"/>
      <c r="AX1056" s="7"/>
      <c r="AY1056" s="7"/>
    </row>
    <row r="1057" spans="1:51" ht="15.75">
      <c r="A1057" s="6">
        <v>13300</v>
      </c>
      <c r="B1057" s="6" t="s">
        <v>1430</v>
      </c>
      <c r="C1057" s="6" t="str">
        <f t="shared" si="101"/>
        <v>Еманжелинский муниципальный район</v>
      </c>
      <c r="D1057" s="6">
        <v>97</v>
      </c>
      <c r="E1057" s="6" t="s">
        <v>155</v>
      </c>
      <c r="F1057" s="7">
        <v>1093132.05</v>
      </c>
      <c r="G1057" s="7">
        <f t="shared" si="96"/>
        <v>984524.64</v>
      </c>
      <c r="H1057" s="7">
        <v>163386.96</v>
      </c>
      <c r="I1057" s="7"/>
      <c r="J1057" s="7"/>
      <c r="K1057" s="7">
        <v>821137.68</v>
      </c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>
        <f t="shared" si="97"/>
        <v>87176.15</v>
      </c>
      <c r="Y1057" s="7">
        <f t="shared" si="98"/>
        <v>69597.759999999995</v>
      </c>
      <c r="Z1057" s="7">
        <v>15808.81</v>
      </c>
      <c r="AA1057" s="7"/>
      <c r="AB1057" s="7">
        <v>17772.849999999999</v>
      </c>
      <c r="AC1057" s="7">
        <v>18204.05</v>
      </c>
      <c r="AD1057" s="7">
        <v>17812.05</v>
      </c>
      <c r="AE1057" s="7"/>
      <c r="AF1057" s="7"/>
      <c r="AG1057" s="7"/>
      <c r="AH1057" s="7"/>
      <c r="AI1057" s="7">
        <v>17578.39</v>
      </c>
      <c r="AJ1057" s="7"/>
      <c r="AK1057" s="7"/>
      <c r="AL1057" s="7">
        <f t="shared" si="99"/>
        <v>21431.26</v>
      </c>
      <c r="AM1057" s="7">
        <f t="shared" si="100"/>
        <v>21431.26</v>
      </c>
      <c r="AN1057" s="7">
        <v>3015.53</v>
      </c>
      <c r="AO1057" s="7"/>
      <c r="AP1057" s="7"/>
      <c r="AQ1057" s="7">
        <v>18415.73</v>
      </c>
      <c r="AR1057" s="7"/>
      <c r="AS1057" s="7"/>
      <c r="AT1057" s="7"/>
      <c r="AU1057" s="7"/>
      <c r="AV1057" s="7"/>
      <c r="AW1057" s="7"/>
      <c r="AX1057" s="7"/>
      <c r="AY1057" s="7"/>
    </row>
    <row r="1058" spans="1:51" ht="15.75">
      <c r="A1058" s="6">
        <v>13304</v>
      </c>
      <c r="B1058" s="6" t="s">
        <v>1430</v>
      </c>
      <c r="C1058" s="6" t="str">
        <f t="shared" si="101"/>
        <v>Еманжелинский муниципальный район</v>
      </c>
      <c r="D1058" s="6">
        <v>98</v>
      </c>
      <c r="E1058" s="6" t="s">
        <v>156</v>
      </c>
      <c r="F1058" s="7">
        <v>769852.15999999992</v>
      </c>
      <c r="G1058" s="7">
        <f t="shared" si="96"/>
        <v>321424.8</v>
      </c>
      <c r="H1058" s="7">
        <v>321424.8</v>
      </c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>
        <v>651</v>
      </c>
      <c r="U1058" s="7">
        <v>398095.42</v>
      </c>
      <c r="V1058" s="7"/>
      <c r="W1058" s="7"/>
      <c r="X1058" s="7">
        <f t="shared" si="97"/>
        <v>40488.04</v>
      </c>
      <c r="Y1058" s="7">
        <f t="shared" si="98"/>
        <v>16032.4</v>
      </c>
      <c r="Z1058" s="7">
        <v>16032.4</v>
      </c>
      <c r="AA1058" s="7"/>
      <c r="AB1058" s="7"/>
      <c r="AC1058" s="7"/>
      <c r="AD1058" s="7"/>
      <c r="AE1058" s="7"/>
      <c r="AF1058" s="7"/>
      <c r="AG1058" s="7"/>
      <c r="AH1058" s="7">
        <v>24455.64</v>
      </c>
      <c r="AI1058" s="7"/>
      <c r="AJ1058" s="7"/>
      <c r="AK1058" s="7"/>
      <c r="AL1058" s="7">
        <f t="shared" si="99"/>
        <v>9843.9</v>
      </c>
      <c r="AM1058" s="7">
        <f t="shared" si="100"/>
        <v>6685.58</v>
      </c>
      <c r="AN1058" s="7">
        <v>6685.58</v>
      </c>
      <c r="AO1058" s="7"/>
      <c r="AP1058" s="7"/>
      <c r="AQ1058" s="7"/>
      <c r="AR1058" s="7"/>
      <c r="AS1058" s="7"/>
      <c r="AT1058" s="7"/>
      <c r="AU1058" s="7"/>
      <c r="AV1058" s="7"/>
      <c r="AW1058" s="7">
        <v>3158.32</v>
      </c>
      <c r="AX1058" s="7"/>
      <c r="AY1058" s="7"/>
    </row>
    <row r="1059" spans="1:51" ht="15.75">
      <c r="A1059" s="6">
        <v>13307</v>
      </c>
      <c r="B1059" s="6" t="s">
        <v>1430</v>
      </c>
      <c r="C1059" s="6" t="str">
        <f t="shared" si="101"/>
        <v>Еманжелинский муниципальный район</v>
      </c>
      <c r="D1059" s="6">
        <v>99</v>
      </c>
      <c r="E1059" s="6" t="s">
        <v>157</v>
      </c>
      <c r="F1059" s="7">
        <v>241675.04</v>
      </c>
      <c r="G1059" s="7">
        <f t="shared" si="96"/>
        <v>0</v>
      </c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>
        <v>378.3</v>
      </c>
      <c r="U1059" s="7">
        <v>239839.72</v>
      </c>
      <c r="V1059" s="7"/>
      <c r="W1059" s="7"/>
      <c r="X1059" s="7">
        <f t="shared" si="97"/>
        <v>0</v>
      </c>
      <c r="Y1059" s="7">
        <f t="shared" si="98"/>
        <v>0</v>
      </c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>
        <f t="shared" si="99"/>
        <v>1835.32</v>
      </c>
      <c r="AM1059" s="7">
        <f t="shared" si="100"/>
        <v>0</v>
      </c>
      <c r="AN1059" s="7"/>
      <c r="AO1059" s="7"/>
      <c r="AP1059" s="7"/>
      <c r="AQ1059" s="7"/>
      <c r="AR1059" s="7"/>
      <c r="AS1059" s="7"/>
      <c r="AT1059" s="7"/>
      <c r="AU1059" s="7"/>
      <c r="AV1059" s="7"/>
      <c r="AW1059" s="7">
        <v>1835.32</v>
      </c>
      <c r="AX1059" s="7"/>
      <c r="AY1059" s="7"/>
    </row>
    <row r="1060" spans="1:51" ht="15.75">
      <c r="A1060" s="6">
        <v>13308</v>
      </c>
      <c r="B1060" s="6" t="s">
        <v>1430</v>
      </c>
      <c r="C1060" s="6" t="str">
        <f t="shared" si="101"/>
        <v>Еманжелинский муниципальный район</v>
      </c>
      <c r="D1060" s="6">
        <v>100</v>
      </c>
      <c r="E1060" s="6" t="s">
        <v>158</v>
      </c>
      <c r="F1060" s="7">
        <v>2625125.9700000002</v>
      </c>
      <c r="G1060" s="7">
        <f t="shared" si="96"/>
        <v>0</v>
      </c>
      <c r="H1060" s="7"/>
      <c r="I1060" s="7"/>
      <c r="J1060" s="7"/>
      <c r="K1060" s="7"/>
      <c r="L1060" s="7"/>
      <c r="M1060" s="7"/>
      <c r="N1060" s="7">
        <v>505</v>
      </c>
      <c r="O1060" s="7">
        <v>2074407.84</v>
      </c>
      <c r="P1060" s="7"/>
      <c r="Q1060" s="7"/>
      <c r="R1060" s="7"/>
      <c r="S1060" s="7"/>
      <c r="T1060" s="7">
        <v>578</v>
      </c>
      <c r="U1060" s="7">
        <v>454441.18</v>
      </c>
      <c r="V1060" s="7"/>
      <c r="W1060" s="7"/>
      <c r="X1060" s="7">
        <f t="shared" si="97"/>
        <v>55821.56</v>
      </c>
      <c r="Y1060" s="7">
        <f t="shared" si="98"/>
        <v>17902.580000000002</v>
      </c>
      <c r="Z1060" s="7"/>
      <c r="AA1060" s="7"/>
      <c r="AB1060" s="7"/>
      <c r="AC1060" s="7"/>
      <c r="AD1060" s="7">
        <v>17902.580000000002</v>
      </c>
      <c r="AE1060" s="7"/>
      <c r="AF1060" s="7">
        <v>20229.23</v>
      </c>
      <c r="AG1060" s="7"/>
      <c r="AH1060" s="7"/>
      <c r="AI1060" s="7">
        <v>17689.75</v>
      </c>
      <c r="AJ1060" s="7"/>
      <c r="AK1060" s="7"/>
      <c r="AL1060" s="7">
        <f t="shared" si="99"/>
        <v>40455.39</v>
      </c>
      <c r="AM1060" s="7">
        <f t="shared" si="100"/>
        <v>0</v>
      </c>
      <c r="AN1060" s="7"/>
      <c r="AO1060" s="7"/>
      <c r="AP1060" s="7"/>
      <c r="AQ1060" s="7"/>
      <c r="AR1060" s="7"/>
      <c r="AS1060" s="7"/>
      <c r="AT1060" s="7">
        <v>34952.699999999997</v>
      </c>
      <c r="AU1060" s="7"/>
      <c r="AV1060" s="7"/>
      <c r="AW1060" s="7">
        <v>5502.69</v>
      </c>
      <c r="AX1060" s="7"/>
      <c r="AY1060" s="7"/>
    </row>
    <row r="1061" spans="1:51" ht="15.75">
      <c r="A1061" s="6">
        <v>14278</v>
      </c>
      <c r="B1061" s="6" t="s">
        <v>1430</v>
      </c>
      <c r="C1061" s="6" t="str">
        <f t="shared" si="101"/>
        <v>Еманжелинский муниципальный район</v>
      </c>
      <c r="D1061" s="6">
        <v>101</v>
      </c>
      <c r="E1061" s="6" t="s">
        <v>159</v>
      </c>
      <c r="F1061" s="7">
        <v>401459.10000000003</v>
      </c>
      <c r="G1061" s="7">
        <f t="shared" si="96"/>
        <v>249553.16</v>
      </c>
      <c r="H1061" s="7">
        <v>249553.16</v>
      </c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>
        <v>498</v>
      </c>
      <c r="U1061" s="7">
        <v>114466.39</v>
      </c>
      <c r="V1061" s="7"/>
      <c r="W1061" s="7"/>
      <c r="X1061" s="7">
        <f t="shared" si="97"/>
        <v>31862.19</v>
      </c>
      <c r="Y1061" s="7">
        <f t="shared" si="98"/>
        <v>15109.89</v>
      </c>
      <c r="Z1061" s="7">
        <v>15109.89</v>
      </c>
      <c r="AA1061" s="7"/>
      <c r="AB1061" s="7"/>
      <c r="AC1061" s="7"/>
      <c r="AD1061" s="7"/>
      <c r="AE1061" s="7"/>
      <c r="AF1061" s="7"/>
      <c r="AG1061" s="7"/>
      <c r="AH1061" s="7"/>
      <c r="AI1061" s="7">
        <v>16752.3</v>
      </c>
      <c r="AJ1061" s="7"/>
      <c r="AK1061" s="7"/>
      <c r="AL1061" s="7">
        <f t="shared" si="99"/>
        <v>5577.3600000000006</v>
      </c>
      <c r="AM1061" s="7">
        <f t="shared" si="100"/>
        <v>4781.5200000000004</v>
      </c>
      <c r="AN1061" s="7">
        <v>4781.5200000000004</v>
      </c>
      <c r="AO1061" s="7"/>
      <c r="AP1061" s="7"/>
      <c r="AQ1061" s="7"/>
      <c r="AR1061" s="7"/>
      <c r="AS1061" s="7"/>
      <c r="AT1061" s="7"/>
      <c r="AU1061" s="7"/>
      <c r="AV1061" s="7"/>
      <c r="AW1061" s="7">
        <v>795.84</v>
      </c>
      <c r="AX1061" s="7"/>
      <c r="AY1061" s="7"/>
    </row>
    <row r="1062" spans="1:51" ht="15.75">
      <c r="A1062" s="6">
        <v>15749</v>
      </c>
      <c r="B1062" s="6" t="s">
        <v>1430</v>
      </c>
      <c r="C1062" s="6" t="str">
        <f t="shared" si="101"/>
        <v>Еманжелинский муниципальный район</v>
      </c>
      <c r="D1062" s="6">
        <v>102</v>
      </c>
      <c r="E1062" s="6" t="s">
        <v>160</v>
      </c>
      <c r="F1062" s="7">
        <v>525033.32000000007</v>
      </c>
      <c r="G1062" s="7">
        <f t="shared" si="96"/>
        <v>210058.03</v>
      </c>
      <c r="H1062" s="7">
        <v>210058.03</v>
      </c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>
        <v>498</v>
      </c>
      <c r="U1062" s="7">
        <v>275926.24</v>
      </c>
      <c r="V1062" s="7"/>
      <c r="W1062" s="7"/>
      <c r="X1062" s="7">
        <f t="shared" si="97"/>
        <v>30450.720000000001</v>
      </c>
      <c r="Y1062" s="7">
        <f t="shared" si="98"/>
        <v>14463.02</v>
      </c>
      <c r="Z1062" s="7">
        <v>14463.02</v>
      </c>
      <c r="AA1062" s="7"/>
      <c r="AB1062" s="7"/>
      <c r="AC1062" s="7"/>
      <c r="AD1062" s="7"/>
      <c r="AE1062" s="7"/>
      <c r="AF1062" s="7"/>
      <c r="AG1062" s="7"/>
      <c r="AH1062" s="7"/>
      <c r="AI1062" s="7">
        <v>15987.7</v>
      </c>
      <c r="AJ1062" s="7"/>
      <c r="AK1062" s="7"/>
      <c r="AL1062" s="7">
        <f t="shared" si="99"/>
        <v>8598.33</v>
      </c>
      <c r="AM1062" s="7">
        <f t="shared" si="100"/>
        <v>4765.21</v>
      </c>
      <c r="AN1062" s="7">
        <v>4765.21</v>
      </c>
      <c r="AO1062" s="7"/>
      <c r="AP1062" s="7"/>
      <c r="AQ1062" s="7"/>
      <c r="AR1062" s="7"/>
      <c r="AS1062" s="7"/>
      <c r="AT1062" s="7"/>
      <c r="AU1062" s="7"/>
      <c r="AV1062" s="7"/>
      <c r="AW1062" s="7">
        <v>3833.12</v>
      </c>
      <c r="AX1062" s="7"/>
      <c r="AY1062" s="7"/>
    </row>
    <row r="1063" spans="1:51" ht="15.75">
      <c r="A1063" s="6" t="s">
        <v>161</v>
      </c>
      <c r="B1063" s="6" t="s">
        <v>1430</v>
      </c>
      <c r="C1063" s="6" t="str">
        <f t="shared" si="101"/>
        <v>Еманжелинский муниципальный район, итого:</v>
      </c>
      <c r="D1063" s="6" t="s">
        <v>162</v>
      </c>
      <c r="E1063" s="6"/>
      <c r="F1063" s="7">
        <v>37402297.32</v>
      </c>
      <c r="G1063" s="7">
        <f t="shared" si="96"/>
        <v>19363765.359999999</v>
      </c>
      <c r="H1063" s="7">
        <v>6415801.3399999999</v>
      </c>
      <c r="I1063" s="7"/>
      <c r="J1063" s="7">
        <v>931617.27999999991</v>
      </c>
      <c r="K1063" s="7">
        <v>10692093.279999999</v>
      </c>
      <c r="L1063" s="7">
        <v>1324253.46</v>
      </c>
      <c r="M1063" s="7"/>
      <c r="N1063" s="7"/>
      <c r="O1063" s="7">
        <v>4136632.1</v>
      </c>
      <c r="P1063" s="7"/>
      <c r="Q1063" s="7"/>
      <c r="R1063" s="7"/>
      <c r="S1063" s="7"/>
      <c r="T1063" s="7"/>
      <c r="U1063" s="7">
        <v>10923759.719999999</v>
      </c>
      <c r="V1063" s="7"/>
      <c r="W1063" s="7"/>
      <c r="X1063" s="7">
        <f t="shared" si="97"/>
        <v>2363434.1499999994</v>
      </c>
      <c r="Y1063" s="7">
        <f t="shared" si="98"/>
        <v>1554938.0799999998</v>
      </c>
      <c r="Z1063" s="7">
        <v>571730.38000000012</v>
      </c>
      <c r="AA1063" s="7"/>
      <c r="AB1063" s="7">
        <v>341059.85999999987</v>
      </c>
      <c r="AC1063" s="7">
        <v>313927.41999999993</v>
      </c>
      <c r="AD1063" s="7">
        <v>328220.42</v>
      </c>
      <c r="AE1063" s="7"/>
      <c r="AF1063" s="7">
        <v>99778.37</v>
      </c>
      <c r="AG1063" s="7">
        <v>81426.570000000007</v>
      </c>
      <c r="AH1063" s="7">
        <v>77760.739999999991</v>
      </c>
      <c r="AI1063" s="7">
        <v>549530.3899999999</v>
      </c>
      <c r="AJ1063" s="7"/>
      <c r="AK1063" s="7"/>
      <c r="AL1063" s="7">
        <f t="shared" si="99"/>
        <v>614705.99</v>
      </c>
      <c r="AM1063" s="7">
        <f t="shared" si="100"/>
        <v>419287.23000000004</v>
      </c>
      <c r="AN1063" s="7">
        <v>137306.75</v>
      </c>
      <c r="AO1063" s="7"/>
      <c r="AP1063" s="7">
        <v>20166.560000000001</v>
      </c>
      <c r="AQ1063" s="7">
        <v>234603.72000000003</v>
      </c>
      <c r="AR1063" s="7">
        <v>27210.199999999997</v>
      </c>
      <c r="AS1063" s="7"/>
      <c r="AT1063" s="7">
        <v>71031.989999999991</v>
      </c>
      <c r="AU1063" s="7"/>
      <c r="AV1063" s="7"/>
      <c r="AW1063" s="7">
        <v>124386.77</v>
      </c>
      <c r="AX1063" s="7"/>
      <c r="AY1063" s="7"/>
    </row>
    <row r="1064" spans="1:51" ht="15.75">
      <c r="A1064" s="6" t="s">
        <v>163</v>
      </c>
      <c r="B1064" s="6" t="s">
        <v>1430</v>
      </c>
      <c r="C1064" s="6" t="str">
        <f t="shared" si="101"/>
        <v>Еткульский муниципальный район</v>
      </c>
      <c r="D1064" s="6" t="s">
        <v>163</v>
      </c>
      <c r="E1064" s="6"/>
      <c r="F1064" s="7"/>
      <c r="G1064" s="7">
        <f t="shared" si="96"/>
        <v>0</v>
      </c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>
        <f t="shared" si="97"/>
        <v>0</v>
      </c>
      <c r="Y1064" s="7">
        <f t="shared" si="98"/>
        <v>0</v>
      </c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>
        <f t="shared" si="99"/>
        <v>0</v>
      </c>
      <c r="AM1064" s="7">
        <f t="shared" si="100"/>
        <v>0</v>
      </c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</row>
    <row r="1065" spans="1:51" ht="15.75">
      <c r="A1065" s="6">
        <v>152</v>
      </c>
      <c r="B1065" s="6" t="s">
        <v>1430</v>
      </c>
      <c r="C1065" s="6" t="str">
        <f t="shared" si="101"/>
        <v>Еткульский муниципальный район</v>
      </c>
      <c r="D1065" s="6">
        <v>103</v>
      </c>
      <c r="E1065" s="6" t="s">
        <v>164</v>
      </c>
      <c r="F1065" s="7">
        <v>107114.28</v>
      </c>
      <c r="G1065" s="7">
        <f t="shared" si="96"/>
        <v>0</v>
      </c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>
        <v>146</v>
      </c>
      <c r="U1065" s="7">
        <v>88982.399999999994</v>
      </c>
      <c r="V1065" s="7"/>
      <c r="W1065" s="7"/>
      <c r="X1065" s="7">
        <f t="shared" si="97"/>
        <v>14559.16</v>
      </c>
      <c r="Y1065" s="7">
        <f t="shared" si="98"/>
        <v>0</v>
      </c>
      <c r="Z1065" s="7"/>
      <c r="AA1065" s="7"/>
      <c r="AB1065" s="7"/>
      <c r="AC1065" s="7"/>
      <c r="AD1065" s="7"/>
      <c r="AE1065" s="7"/>
      <c r="AF1065" s="7"/>
      <c r="AG1065" s="7"/>
      <c r="AH1065" s="7"/>
      <c r="AI1065" s="7">
        <v>14559.16</v>
      </c>
      <c r="AJ1065" s="7"/>
      <c r="AK1065" s="7"/>
      <c r="AL1065" s="7">
        <f t="shared" si="99"/>
        <v>3572.72</v>
      </c>
      <c r="AM1065" s="7">
        <f t="shared" si="100"/>
        <v>0</v>
      </c>
      <c r="AN1065" s="7"/>
      <c r="AO1065" s="7"/>
      <c r="AP1065" s="7"/>
      <c r="AQ1065" s="7"/>
      <c r="AR1065" s="7"/>
      <c r="AS1065" s="7"/>
      <c r="AT1065" s="7"/>
      <c r="AU1065" s="7"/>
      <c r="AV1065" s="7"/>
      <c r="AW1065" s="7">
        <v>3572.72</v>
      </c>
      <c r="AX1065" s="7"/>
      <c r="AY1065" s="7"/>
    </row>
    <row r="1066" spans="1:51" ht="15.75">
      <c r="A1066" s="6">
        <v>647</v>
      </c>
      <c r="B1066" s="6" t="s">
        <v>1430</v>
      </c>
      <c r="C1066" s="6" t="str">
        <f t="shared" si="101"/>
        <v>Еткульский муниципальный район</v>
      </c>
      <c r="D1066" s="6">
        <v>104</v>
      </c>
      <c r="E1066" s="6" t="s">
        <v>165</v>
      </c>
      <c r="F1066" s="7">
        <v>260662.52000000002</v>
      </c>
      <c r="G1066" s="7">
        <f t="shared" si="96"/>
        <v>236409.60000000001</v>
      </c>
      <c r="H1066" s="7">
        <v>236409.60000000001</v>
      </c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>
        <f t="shared" si="97"/>
        <v>17370.48</v>
      </c>
      <c r="Y1066" s="7">
        <f t="shared" si="98"/>
        <v>17370.48</v>
      </c>
      <c r="Z1066" s="7">
        <v>17370.48</v>
      </c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>
        <f t="shared" si="99"/>
        <v>6882.44</v>
      </c>
      <c r="AM1066" s="7">
        <f t="shared" si="100"/>
        <v>6882.44</v>
      </c>
      <c r="AN1066" s="7">
        <v>6882.44</v>
      </c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</row>
    <row r="1067" spans="1:51" ht="15.75">
      <c r="A1067" s="6">
        <v>769</v>
      </c>
      <c r="B1067" s="6" t="s">
        <v>1430</v>
      </c>
      <c r="C1067" s="6" t="str">
        <f t="shared" si="101"/>
        <v>Еткульский муниципальный район</v>
      </c>
      <c r="D1067" s="6">
        <v>105</v>
      </c>
      <c r="E1067" s="6" t="s">
        <v>166</v>
      </c>
      <c r="F1067" s="7">
        <v>223381.94</v>
      </c>
      <c r="G1067" s="7">
        <f t="shared" si="96"/>
        <v>0</v>
      </c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>
        <v>432</v>
      </c>
      <c r="U1067" s="7">
        <v>191842.8</v>
      </c>
      <c r="V1067" s="7"/>
      <c r="W1067" s="7"/>
      <c r="X1067" s="7">
        <f t="shared" si="97"/>
        <v>20967.79</v>
      </c>
      <c r="Y1067" s="7">
        <f t="shared" si="98"/>
        <v>0</v>
      </c>
      <c r="Z1067" s="7"/>
      <c r="AA1067" s="7"/>
      <c r="AB1067" s="7"/>
      <c r="AC1067" s="7"/>
      <c r="AD1067" s="7"/>
      <c r="AE1067" s="7"/>
      <c r="AF1067" s="7"/>
      <c r="AG1067" s="7"/>
      <c r="AH1067" s="7"/>
      <c r="AI1067" s="7">
        <v>20967.79</v>
      </c>
      <c r="AJ1067" s="7"/>
      <c r="AK1067" s="7"/>
      <c r="AL1067" s="7">
        <f t="shared" si="99"/>
        <v>10571.35</v>
      </c>
      <c r="AM1067" s="7">
        <f t="shared" si="100"/>
        <v>0</v>
      </c>
      <c r="AN1067" s="7"/>
      <c r="AO1067" s="7"/>
      <c r="AP1067" s="7"/>
      <c r="AQ1067" s="7"/>
      <c r="AR1067" s="7"/>
      <c r="AS1067" s="7"/>
      <c r="AT1067" s="7"/>
      <c r="AU1067" s="7"/>
      <c r="AV1067" s="7"/>
      <c r="AW1067" s="7">
        <v>10571.35</v>
      </c>
      <c r="AX1067" s="7"/>
      <c r="AY1067" s="7"/>
    </row>
    <row r="1068" spans="1:51" ht="15.75">
      <c r="A1068" s="6">
        <v>770</v>
      </c>
      <c r="B1068" s="6" t="s">
        <v>1430</v>
      </c>
      <c r="C1068" s="6" t="str">
        <f t="shared" si="101"/>
        <v>Еткульский муниципальный район</v>
      </c>
      <c r="D1068" s="6">
        <v>106</v>
      </c>
      <c r="E1068" s="6" t="s">
        <v>167</v>
      </c>
      <c r="F1068" s="7">
        <v>211801.24999999997</v>
      </c>
      <c r="G1068" s="7">
        <f t="shared" si="96"/>
        <v>187882.8</v>
      </c>
      <c r="H1068" s="7">
        <v>187882.8</v>
      </c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>
        <f t="shared" si="97"/>
        <v>16196.11</v>
      </c>
      <c r="Y1068" s="7">
        <f t="shared" si="98"/>
        <v>16196.11</v>
      </c>
      <c r="Z1068" s="7">
        <v>16196.11</v>
      </c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>
        <f t="shared" si="99"/>
        <v>7722.34</v>
      </c>
      <c r="AM1068" s="7">
        <f t="shared" si="100"/>
        <v>7722.34</v>
      </c>
      <c r="AN1068" s="7">
        <v>7722.34</v>
      </c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</row>
    <row r="1069" spans="1:51" ht="15.75">
      <c r="A1069" s="6">
        <v>819</v>
      </c>
      <c r="B1069" s="6" t="s">
        <v>1430</v>
      </c>
      <c r="C1069" s="6" t="str">
        <f t="shared" si="101"/>
        <v>Еткульский муниципальный район</v>
      </c>
      <c r="D1069" s="6">
        <v>107</v>
      </c>
      <c r="E1069" s="6" t="s">
        <v>168</v>
      </c>
      <c r="F1069" s="7">
        <v>242735.25999999998</v>
      </c>
      <c r="G1069" s="7">
        <f t="shared" si="96"/>
        <v>218594.4</v>
      </c>
      <c r="H1069" s="7">
        <v>218594.4</v>
      </c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>
        <f t="shared" si="97"/>
        <v>16301.87</v>
      </c>
      <c r="Y1069" s="7">
        <f t="shared" si="98"/>
        <v>16301.87</v>
      </c>
      <c r="Z1069" s="7">
        <v>16301.87</v>
      </c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>
        <f t="shared" si="99"/>
        <v>7838.99</v>
      </c>
      <c r="AM1069" s="7">
        <f t="shared" si="100"/>
        <v>7838.99</v>
      </c>
      <c r="AN1069" s="7">
        <v>7838.99</v>
      </c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</row>
    <row r="1070" spans="1:51" ht="15.75">
      <c r="A1070" s="6">
        <v>840</v>
      </c>
      <c r="B1070" s="6" t="s">
        <v>1430</v>
      </c>
      <c r="C1070" s="6" t="str">
        <f t="shared" si="101"/>
        <v>Еткульский муниципальный район</v>
      </c>
      <c r="D1070" s="6">
        <v>108</v>
      </c>
      <c r="E1070" s="6" t="s">
        <v>169</v>
      </c>
      <c r="F1070" s="7">
        <v>16994.810000000001</v>
      </c>
      <c r="G1070" s="7">
        <f t="shared" si="96"/>
        <v>0</v>
      </c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>
        <f t="shared" si="97"/>
        <v>16994.810000000001</v>
      </c>
      <c r="Y1070" s="7">
        <f t="shared" si="98"/>
        <v>16994.810000000001</v>
      </c>
      <c r="Z1070" s="7">
        <v>16994.810000000001</v>
      </c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>
        <f t="shared" si="99"/>
        <v>0</v>
      </c>
      <c r="AM1070" s="7">
        <f t="shared" si="100"/>
        <v>0</v>
      </c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</row>
    <row r="1071" spans="1:51" ht="15.75">
      <c r="A1071" s="6">
        <v>851</v>
      </c>
      <c r="B1071" s="6" t="s">
        <v>1430</v>
      </c>
      <c r="C1071" s="6" t="str">
        <f t="shared" si="101"/>
        <v>Еткульский муниципальный район</v>
      </c>
      <c r="D1071" s="6">
        <v>109</v>
      </c>
      <c r="E1071" s="6" t="s">
        <v>170</v>
      </c>
      <c r="F1071" s="7">
        <v>203299.47</v>
      </c>
      <c r="G1071" s="7">
        <f t="shared" si="96"/>
        <v>0</v>
      </c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>
        <v>297</v>
      </c>
      <c r="U1071" s="7">
        <v>179424</v>
      </c>
      <c r="V1071" s="7"/>
      <c r="W1071" s="7"/>
      <c r="X1071" s="7">
        <f t="shared" si="97"/>
        <v>16607.68</v>
      </c>
      <c r="Y1071" s="7">
        <f t="shared" si="98"/>
        <v>0</v>
      </c>
      <c r="Z1071" s="7"/>
      <c r="AA1071" s="7"/>
      <c r="AB1071" s="7"/>
      <c r="AC1071" s="7"/>
      <c r="AD1071" s="7"/>
      <c r="AE1071" s="7"/>
      <c r="AF1071" s="7"/>
      <c r="AG1071" s="7"/>
      <c r="AH1071" s="7"/>
      <c r="AI1071" s="7">
        <v>16607.68</v>
      </c>
      <c r="AJ1071" s="7"/>
      <c r="AK1071" s="7"/>
      <c r="AL1071" s="7">
        <f t="shared" si="99"/>
        <v>7267.79</v>
      </c>
      <c r="AM1071" s="7">
        <f t="shared" si="100"/>
        <v>0</v>
      </c>
      <c r="AN1071" s="7"/>
      <c r="AO1071" s="7"/>
      <c r="AP1071" s="7"/>
      <c r="AQ1071" s="7"/>
      <c r="AR1071" s="7"/>
      <c r="AS1071" s="7"/>
      <c r="AT1071" s="7"/>
      <c r="AU1071" s="7"/>
      <c r="AV1071" s="7"/>
      <c r="AW1071" s="7">
        <v>7267.79</v>
      </c>
      <c r="AX1071" s="7"/>
      <c r="AY1071" s="7"/>
    </row>
    <row r="1072" spans="1:51" ht="15.75">
      <c r="A1072" s="6">
        <v>1289</v>
      </c>
      <c r="B1072" s="6" t="s">
        <v>1430</v>
      </c>
      <c r="C1072" s="6" t="str">
        <f t="shared" si="101"/>
        <v>Еткульский муниципальный район</v>
      </c>
      <c r="D1072" s="6">
        <v>110</v>
      </c>
      <c r="E1072" s="6" t="s">
        <v>171</v>
      </c>
      <c r="F1072" s="7">
        <v>5792.72</v>
      </c>
      <c r="G1072" s="7">
        <f t="shared" si="96"/>
        <v>0</v>
      </c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>
        <f t="shared" si="97"/>
        <v>5792.72</v>
      </c>
      <c r="Y1072" s="7">
        <f t="shared" si="98"/>
        <v>0</v>
      </c>
      <c r="Z1072" s="7"/>
      <c r="AA1072" s="7"/>
      <c r="AB1072" s="7"/>
      <c r="AC1072" s="7"/>
      <c r="AD1072" s="7"/>
      <c r="AE1072" s="7"/>
      <c r="AF1072" s="7"/>
      <c r="AG1072" s="7"/>
      <c r="AH1072" s="7"/>
      <c r="AI1072" s="7">
        <v>5792.72</v>
      </c>
      <c r="AJ1072" s="7"/>
      <c r="AK1072" s="7"/>
      <c r="AL1072" s="7">
        <f t="shared" si="99"/>
        <v>0</v>
      </c>
      <c r="AM1072" s="7">
        <f t="shared" si="100"/>
        <v>0</v>
      </c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</row>
    <row r="1073" spans="1:51" ht="15.75">
      <c r="A1073" s="6">
        <v>1931</v>
      </c>
      <c r="B1073" s="6" t="s">
        <v>1430</v>
      </c>
      <c r="C1073" s="6" t="str">
        <f t="shared" si="101"/>
        <v>Еткульский муниципальный район</v>
      </c>
      <c r="D1073" s="6">
        <v>111</v>
      </c>
      <c r="E1073" s="6" t="s">
        <v>172</v>
      </c>
      <c r="F1073" s="7">
        <v>18698.95</v>
      </c>
      <c r="G1073" s="7">
        <f t="shared" si="96"/>
        <v>0</v>
      </c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>
        <f t="shared" si="97"/>
        <v>18698.95</v>
      </c>
      <c r="Y1073" s="7">
        <f t="shared" si="98"/>
        <v>12906.23</v>
      </c>
      <c r="Z1073" s="7">
        <v>12906.23</v>
      </c>
      <c r="AA1073" s="7"/>
      <c r="AB1073" s="7"/>
      <c r="AC1073" s="7"/>
      <c r="AD1073" s="7"/>
      <c r="AE1073" s="7"/>
      <c r="AF1073" s="7"/>
      <c r="AG1073" s="7"/>
      <c r="AH1073" s="7"/>
      <c r="AI1073" s="7">
        <v>5792.72</v>
      </c>
      <c r="AJ1073" s="7"/>
      <c r="AK1073" s="7"/>
      <c r="AL1073" s="7">
        <f t="shared" si="99"/>
        <v>0</v>
      </c>
      <c r="AM1073" s="7">
        <f t="shared" si="100"/>
        <v>0</v>
      </c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</row>
    <row r="1074" spans="1:51" ht="15.75">
      <c r="A1074" s="6">
        <v>1932</v>
      </c>
      <c r="B1074" s="6" t="s">
        <v>1430</v>
      </c>
      <c r="C1074" s="6" t="str">
        <f t="shared" si="101"/>
        <v>Еткульский муниципальный район</v>
      </c>
      <c r="D1074" s="6">
        <v>112</v>
      </c>
      <c r="E1074" s="6" t="s">
        <v>173</v>
      </c>
      <c r="F1074" s="7">
        <v>11706.6</v>
      </c>
      <c r="G1074" s="7">
        <f t="shared" si="96"/>
        <v>0</v>
      </c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>
        <f t="shared" si="97"/>
        <v>11706.6</v>
      </c>
      <c r="Y1074" s="7">
        <f t="shared" si="98"/>
        <v>11706.6</v>
      </c>
      <c r="Z1074" s="7">
        <v>11706.6</v>
      </c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>
        <f t="shared" si="99"/>
        <v>0</v>
      </c>
      <c r="AM1074" s="7">
        <f t="shared" si="100"/>
        <v>0</v>
      </c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</row>
    <row r="1075" spans="1:51" ht="15.75">
      <c r="A1075" s="6">
        <v>1934</v>
      </c>
      <c r="B1075" s="6" t="s">
        <v>1430</v>
      </c>
      <c r="C1075" s="6" t="str">
        <f t="shared" si="101"/>
        <v>Еткульский муниципальный район</v>
      </c>
      <c r="D1075" s="6">
        <v>113</v>
      </c>
      <c r="E1075" s="6" t="s">
        <v>174</v>
      </c>
      <c r="F1075" s="7">
        <v>15694.16</v>
      </c>
      <c r="G1075" s="7">
        <f t="shared" si="96"/>
        <v>0</v>
      </c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>
        <f t="shared" si="97"/>
        <v>15694.16</v>
      </c>
      <c r="Y1075" s="7">
        <f t="shared" si="98"/>
        <v>15694.16</v>
      </c>
      <c r="Z1075" s="7">
        <v>15694.16</v>
      </c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>
        <f t="shared" si="99"/>
        <v>0</v>
      </c>
      <c r="AM1075" s="7">
        <f t="shared" si="100"/>
        <v>0</v>
      </c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</row>
    <row r="1076" spans="1:51" ht="15.75">
      <c r="A1076" s="6">
        <v>1936</v>
      </c>
      <c r="B1076" s="6" t="s">
        <v>1430</v>
      </c>
      <c r="C1076" s="6" t="str">
        <f t="shared" si="101"/>
        <v>Еткульский муниципальный район</v>
      </c>
      <c r="D1076" s="6">
        <v>114</v>
      </c>
      <c r="E1076" s="6" t="s">
        <v>175</v>
      </c>
      <c r="F1076" s="7">
        <v>15709.95</v>
      </c>
      <c r="G1076" s="7">
        <f t="shared" si="96"/>
        <v>0</v>
      </c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>
        <f t="shared" si="97"/>
        <v>15709.95</v>
      </c>
      <c r="Y1076" s="7">
        <f t="shared" si="98"/>
        <v>15709.95</v>
      </c>
      <c r="Z1076" s="7">
        <v>15709.95</v>
      </c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>
        <f t="shared" si="99"/>
        <v>0</v>
      </c>
      <c r="AM1076" s="7">
        <f t="shared" si="100"/>
        <v>0</v>
      </c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</row>
    <row r="1077" spans="1:51" ht="15.75">
      <c r="A1077" s="6">
        <v>18392</v>
      </c>
      <c r="B1077" s="6" t="s">
        <v>1430</v>
      </c>
      <c r="C1077" s="6" t="str">
        <f t="shared" si="101"/>
        <v>Еткульский муниципальный район</v>
      </c>
      <c r="D1077" s="6">
        <v>115</v>
      </c>
      <c r="E1077" s="6" t="s">
        <v>176</v>
      </c>
      <c r="F1077" s="7">
        <v>877570.92</v>
      </c>
      <c r="G1077" s="7">
        <f t="shared" si="96"/>
        <v>120717.6</v>
      </c>
      <c r="H1077" s="7">
        <v>120717.6</v>
      </c>
      <c r="I1077" s="7"/>
      <c r="J1077" s="7"/>
      <c r="K1077" s="7"/>
      <c r="L1077" s="7"/>
      <c r="M1077" s="7"/>
      <c r="N1077" s="7">
        <v>230</v>
      </c>
      <c r="O1077" s="7">
        <v>502929.6</v>
      </c>
      <c r="P1077" s="7"/>
      <c r="Q1077" s="7"/>
      <c r="R1077" s="7"/>
      <c r="S1077" s="7"/>
      <c r="T1077" s="7">
        <v>182</v>
      </c>
      <c r="U1077" s="7">
        <v>164594.4</v>
      </c>
      <c r="V1077" s="7"/>
      <c r="W1077" s="7"/>
      <c r="X1077" s="7">
        <f t="shared" si="97"/>
        <v>63184.29</v>
      </c>
      <c r="Y1077" s="7">
        <f t="shared" si="98"/>
        <v>17947.689999999999</v>
      </c>
      <c r="Z1077" s="7">
        <v>13465.38</v>
      </c>
      <c r="AA1077" s="7"/>
      <c r="AB1077" s="7">
        <v>4482.3100000000004</v>
      </c>
      <c r="AC1077" s="7"/>
      <c r="AD1077" s="7"/>
      <c r="AE1077" s="7"/>
      <c r="AF1077" s="7">
        <v>16905.439999999999</v>
      </c>
      <c r="AG1077" s="7"/>
      <c r="AH1077" s="7">
        <v>13658.2</v>
      </c>
      <c r="AI1077" s="7">
        <v>14672.96</v>
      </c>
      <c r="AJ1077" s="7"/>
      <c r="AK1077" s="7"/>
      <c r="AL1077" s="7">
        <f t="shared" si="99"/>
        <v>26145.03</v>
      </c>
      <c r="AM1077" s="7">
        <f t="shared" si="100"/>
        <v>3429.55</v>
      </c>
      <c r="AN1077" s="7">
        <v>3429.55</v>
      </c>
      <c r="AO1077" s="7"/>
      <c r="AP1077" s="7"/>
      <c r="AQ1077" s="7"/>
      <c r="AR1077" s="7"/>
      <c r="AS1077" s="7"/>
      <c r="AT1077" s="7">
        <v>18261.8</v>
      </c>
      <c r="AU1077" s="7"/>
      <c r="AV1077" s="7"/>
      <c r="AW1077" s="7">
        <v>4453.68</v>
      </c>
      <c r="AX1077" s="7"/>
      <c r="AY1077" s="7"/>
    </row>
    <row r="1078" spans="1:51" ht="15.75">
      <c r="A1078" s="6">
        <v>23813</v>
      </c>
      <c r="B1078" s="6" t="s">
        <v>1430</v>
      </c>
      <c r="C1078" s="6" t="str">
        <f t="shared" si="101"/>
        <v>Еткульский муниципальный район</v>
      </c>
      <c r="D1078" s="6">
        <v>116</v>
      </c>
      <c r="E1078" s="6" t="s">
        <v>177</v>
      </c>
      <c r="F1078" s="7">
        <v>1576309.09</v>
      </c>
      <c r="G1078" s="7">
        <f t="shared" si="96"/>
        <v>121297.2</v>
      </c>
      <c r="H1078" s="7">
        <v>121297.2</v>
      </c>
      <c r="I1078" s="7"/>
      <c r="J1078" s="7"/>
      <c r="K1078" s="7"/>
      <c r="L1078" s="7"/>
      <c r="M1078" s="7"/>
      <c r="N1078" s="7">
        <v>230</v>
      </c>
      <c r="O1078" s="7">
        <v>470492.4</v>
      </c>
      <c r="P1078" s="7"/>
      <c r="Q1078" s="7"/>
      <c r="R1078" s="7">
        <v>225</v>
      </c>
      <c r="S1078" s="7">
        <v>761734.8</v>
      </c>
      <c r="T1078" s="7">
        <v>182</v>
      </c>
      <c r="U1078" s="7">
        <v>117416.4</v>
      </c>
      <c r="V1078" s="7"/>
      <c r="W1078" s="7"/>
      <c r="X1078" s="7">
        <f t="shared" si="97"/>
        <v>64972.03</v>
      </c>
      <c r="Y1078" s="7">
        <f t="shared" si="98"/>
        <v>18334.420000000002</v>
      </c>
      <c r="Z1078" s="7">
        <v>13852.11</v>
      </c>
      <c r="AA1078" s="7"/>
      <c r="AB1078" s="7">
        <v>4482.3100000000004</v>
      </c>
      <c r="AC1078" s="7"/>
      <c r="AD1078" s="7"/>
      <c r="AE1078" s="7"/>
      <c r="AF1078" s="7">
        <v>17417.03</v>
      </c>
      <c r="AG1078" s="7"/>
      <c r="AH1078" s="7">
        <v>14090.52</v>
      </c>
      <c r="AI1078" s="7">
        <v>15130.06</v>
      </c>
      <c r="AJ1078" s="7"/>
      <c r="AK1078" s="7"/>
      <c r="AL1078" s="7">
        <f t="shared" si="99"/>
        <v>40396.26</v>
      </c>
      <c r="AM1078" s="7">
        <f t="shared" si="100"/>
        <v>3429.55</v>
      </c>
      <c r="AN1078" s="7">
        <v>3429.55</v>
      </c>
      <c r="AO1078" s="7"/>
      <c r="AP1078" s="7"/>
      <c r="AQ1078" s="7"/>
      <c r="AR1078" s="7"/>
      <c r="AS1078" s="7"/>
      <c r="AT1078" s="7">
        <v>18261.8</v>
      </c>
      <c r="AU1078" s="7"/>
      <c r="AV1078" s="7">
        <v>14251.23</v>
      </c>
      <c r="AW1078" s="7">
        <v>4453.68</v>
      </c>
      <c r="AX1078" s="7"/>
      <c r="AY1078" s="7"/>
    </row>
    <row r="1079" spans="1:51" ht="15.75">
      <c r="A1079" s="6" t="s">
        <v>178</v>
      </c>
      <c r="B1079" s="6" t="s">
        <v>1430</v>
      </c>
      <c r="C1079" s="6" t="str">
        <f t="shared" si="101"/>
        <v>Еткульский муниципальный район, итого:</v>
      </c>
      <c r="D1079" s="6" t="s">
        <v>179</v>
      </c>
      <c r="E1079" s="6"/>
      <c r="F1079" s="7">
        <v>3787471.92</v>
      </c>
      <c r="G1079" s="7">
        <f t="shared" si="96"/>
        <v>884901.6</v>
      </c>
      <c r="H1079" s="7">
        <v>884901.6</v>
      </c>
      <c r="I1079" s="7"/>
      <c r="J1079" s="7"/>
      <c r="K1079" s="7"/>
      <c r="L1079" s="7"/>
      <c r="M1079" s="7"/>
      <c r="N1079" s="7"/>
      <c r="O1079" s="7">
        <v>973422</v>
      </c>
      <c r="P1079" s="7"/>
      <c r="Q1079" s="7"/>
      <c r="R1079" s="7"/>
      <c r="S1079" s="7">
        <v>761734.8</v>
      </c>
      <c r="T1079" s="7"/>
      <c r="U1079" s="7">
        <v>742260</v>
      </c>
      <c r="V1079" s="7"/>
      <c r="W1079" s="7"/>
      <c r="X1079" s="7">
        <f t="shared" si="97"/>
        <v>314756.59999999998</v>
      </c>
      <c r="Y1079" s="7">
        <f t="shared" si="98"/>
        <v>159162.32</v>
      </c>
      <c r="Z1079" s="7">
        <v>150197.70000000001</v>
      </c>
      <c r="AA1079" s="7"/>
      <c r="AB1079" s="7">
        <v>8964.6200000000008</v>
      </c>
      <c r="AC1079" s="7"/>
      <c r="AD1079" s="7"/>
      <c r="AE1079" s="7"/>
      <c r="AF1079" s="7">
        <v>34322.47</v>
      </c>
      <c r="AG1079" s="7"/>
      <c r="AH1079" s="7">
        <v>27748.720000000001</v>
      </c>
      <c r="AI1079" s="7">
        <v>93523.09</v>
      </c>
      <c r="AJ1079" s="7"/>
      <c r="AK1079" s="7"/>
      <c r="AL1079" s="7">
        <f t="shared" si="99"/>
        <v>110396.92</v>
      </c>
      <c r="AM1079" s="7">
        <f t="shared" si="100"/>
        <v>29302.869999999995</v>
      </c>
      <c r="AN1079" s="7">
        <v>29302.869999999995</v>
      </c>
      <c r="AO1079" s="7"/>
      <c r="AP1079" s="7"/>
      <c r="AQ1079" s="7"/>
      <c r="AR1079" s="7"/>
      <c r="AS1079" s="7"/>
      <c r="AT1079" s="7">
        <v>36523.599999999999</v>
      </c>
      <c r="AU1079" s="7"/>
      <c r="AV1079" s="7">
        <v>14251.23</v>
      </c>
      <c r="AW1079" s="7">
        <v>30319.22</v>
      </c>
      <c r="AX1079" s="7"/>
      <c r="AY1079" s="7"/>
    </row>
    <row r="1080" spans="1:51" ht="15.75">
      <c r="A1080" s="6" t="s">
        <v>198</v>
      </c>
      <c r="B1080" s="6" t="s">
        <v>1430</v>
      </c>
      <c r="C1080" s="6" t="str">
        <f t="shared" si="101"/>
        <v>Карталинский муниципальный район</v>
      </c>
      <c r="D1080" s="6" t="s">
        <v>198</v>
      </c>
      <c r="E1080" s="6"/>
      <c r="F1080" s="7"/>
      <c r="G1080" s="7">
        <f t="shared" ref="G1080:G1143" si="102">H1080+I1080+J1080+K1080+L1080+M1080</f>
        <v>0</v>
      </c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>
        <f t="shared" ref="X1080:X1143" si="103">Y1080+AF1080+AG1080+AH1080+AI1080+AJ1080+AK1080</f>
        <v>0</v>
      </c>
      <c r="Y1080" s="7">
        <f t="shared" ref="Y1080:Y1143" si="104">Z1080+AA1080+AB1080+AC1080+AD1080+AE1080</f>
        <v>0</v>
      </c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>
        <f t="shared" ref="AL1080:AL1143" si="105">AM1080+AT1080+AU1080+AV1080+AW1080+AX1080+AY1080</f>
        <v>0</v>
      </c>
      <c r="AM1080" s="7">
        <f t="shared" ref="AM1080:AM1143" si="106">AN1080+AO1080+AP1080+AQ1080+AR1080+AS1080</f>
        <v>0</v>
      </c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</row>
    <row r="1081" spans="1:51" ht="15.75">
      <c r="A1081" s="6">
        <v>2550</v>
      </c>
      <c r="B1081" s="6" t="s">
        <v>1430</v>
      </c>
      <c r="C1081" s="6" t="str">
        <f t="shared" si="101"/>
        <v>Карталинский муниципальный район</v>
      </c>
      <c r="D1081" s="6">
        <v>129</v>
      </c>
      <c r="E1081" s="6" t="s">
        <v>199</v>
      </c>
      <c r="F1081" s="7">
        <v>456462.56</v>
      </c>
      <c r="G1081" s="7">
        <f t="shared" si="102"/>
        <v>442266.36</v>
      </c>
      <c r="H1081" s="7">
        <v>442266.36</v>
      </c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>
        <f t="shared" si="103"/>
        <v>0</v>
      </c>
      <c r="Y1081" s="7">
        <f t="shared" si="104"/>
        <v>0</v>
      </c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>
        <f t="shared" si="105"/>
        <v>14196.2</v>
      </c>
      <c r="AM1081" s="7">
        <f t="shared" si="106"/>
        <v>14196.2</v>
      </c>
      <c r="AN1081" s="7">
        <v>14196.2</v>
      </c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</row>
    <row r="1082" spans="1:51" ht="15.75">
      <c r="A1082" s="6">
        <v>2781</v>
      </c>
      <c r="B1082" s="6" t="s">
        <v>1430</v>
      </c>
      <c r="C1082" s="6" t="str">
        <f t="shared" si="101"/>
        <v>Карталинский муниципальный район</v>
      </c>
      <c r="D1082" s="6">
        <v>130</v>
      </c>
      <c r="E1082" s="6" t="s">
        <v>200</v>
      </c>
      <c r="F1082" s="7">
        <v>410512.39999999997</v>
      </c>
      <c r="G1082" s="7">
        <f t="shared" si="102"/>
        <v>401517.42</v>
      </c>
      <c r="H1082" s="7"/>
      <c r="I1082" s="7"/>
      <c r="J1082" s="7"/>
      <c r="K1082" s="7">
        <v>401517.42</v>
      </c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>
        <f t="shared" si="103"/>
        <v>0</v>
      </c>
      <c r="Y1082" s="7">
        <f t="shared" si="104"/>
        <v>0</v>
      </c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>
        <f t="shared" si="105"/>
        <v>8994.98</v>
      </c>
      <c r="AM1082" s="7">
        <f t="shared" si="106"/>
        <v>8994.98</v>
      </c>
      <c r="AN1082" s="7"/>
      <c r="AO1082" s="7"/>
      <c r="AP1082" s="7"/>
      <c r="AQ1082" s="7">
        <v>8994.98</v>
      </c>
      <c r="AR1082" s="7"/>
      <c r="AS1082" s="7"/>
      <c r="AT1082" s="7"/>
      <c r="AU1082" s="7"/>
      <c r="AV1082" s="7"/>
      <c r="AW1082" s="7"/>
      <c r="AX1082" s="7"/>
      <c r="AY1082" s="7"/>
    </row>
    <row r="1083" spans="1:51" ht="15.75">
      <c r="A1083" s="6">
        <v>3102</v>
      </c>
      <c r="B1083" s="6" t="s">
        <v>1430</v>
      </c>
      <c r="C1083" s="6" t="str">
        <f t="shared" si="101"/>
        <v>Карталинский муниципальный район</v>
      </c>
      <c r="D1083" s="6">
        <v>131</v>
      </c>
      <c r="E1083" s="6" t="s">
        <v>201</v>
      </c>
      <c r="F1083" s="7">
        <v>640805.41</v>
      </c>
      <c r="G1083" s="7">
        <f t="shared" si="102"/>
        <v>631933.66</v>
      </c>
      <c r="H1083" s="7"/>
      <c r="I1083" s="7"/>
      <c r="J1083" s="7"/>
      <c r="K1083" s="7">
        <v>631933.66</v>
      </c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>
        <f t="shared" si="103"/>
        <v>0</v>
      </c>
      <c r="Y1083" s="7">
        <f t="shared" si="104"/>
        <v>0</v>
      </c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>
        <f t="shared" si="105"/>
        <v>8871.75</v>
      </c>
      <c r="AM1083" s="7">
        <f t="shared" si="106"/>
        <v>8871.75</v>
      </c>
      <c r="AN1083" s="7"/>
      <c r="AO1083" s="7"/>
      <c r="AP1083" s="7"/>
      <c r="AQ1083" s="7">
        <v>8871.75</v>
      </c>
      <c r="AR1083" s="7"/>
      <c r="AS1083" s="7"/>
      <c r="AT1083" s="7"/>
      <c r="AU1083" s="7"/>
      <c r="AV1083" s="7"/>
      <c r="AW1083" s="7"/>
      <c r="AX1083" s="7"/>
      <c r="AY1083" s="7"/>
    </row>
    <row r="1084" spans="1:51" ht="15.75">
      <c r="A1084" s="6">
        <v>11019</v>
      </c>
      <c r="B1084" s="6" t="s">
        <v>1430</v>
      </c>
      <c r="C1084" s="6" t="str">
        <f t="shared" si="101"/>
        <v>Карталинский муниципальный район</v>
      </c>
      <c r="D1084" s="6">
        <v>132</v>
      </c>
      <c r="E1084" s="6" t="s">
        <v>202</v>
      </c>
      <c r="F1084" s="7">
        <v>481968.85</v>
      </c>
      <c r="G1084" s="7">
        <f t="shared" si="102"/>
        <v>470430.6</v>
      </c>
      <c r="H1084" s="7">
        <v>470430.6</v>
      </c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>
        <f t="shared" si="103"/>
        <v>0</v>
      </c>
      <c r="Y1084" s="7">
        <f t="shared" si="104"/>
        <v>0</v>
      </c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>
        <f t="shared" si="105"/>
        <v>11538.25</v>
      </c>
      <c r="AM1084" s="7">
        <f t="shared" si="106"/>
        <v>11538.25</v>
      </c>
      <c r="AN1084" s="7">
        <v>11538.25</v>
      </c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</row>
    <row r="1085" spans="1:51" ht="15.75">
      <c r="A1085" s="6">
        <v>13344</v>
      </c>
      <c r="B1085" s="6" t="s">
        <v>1430</v>
      </c>
      <c r="C1085" s="6" t="str">
        <f t="shared" si="101"/>
        <v>Карталинский муниципальный район</v>
      </c>
      <c r="D1085" s="6">
        <v>133</v>
      </c>
      <c r="E1085" s="6" t="s">
        <v>203</v>
      </c>
      <c r="F1085" s="7">
        <v>615222.64</v>
      </c>
      <c r="G1085" s="7">
        <f t="shared" si="102"/>
        <v>603295.06000000006</v>
      </c>
      <c r="H1085" s="7"/>
      <c r="I1085" s="7"/>
      <c r="J1085" s="7"/>
      <c r="K1085" s="7">
        <v>603295.06000000006</v>
      </c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>
        <f t="shared" si="103"/>
        <v>0</v>
      </c>
      <c r="Y1085" s="7">
        <f t="shared" si="104"/>
        <v>0</v>
      </c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>
        <f t="shared" si="105"/>
        <v>11927.58</v>
      </c>
      <c r="AM1085" s="7">
        <f t="shared" si="106"/>
        <v>11927.58</v>
      </c>
      <c r="AN1085" s="7"/>
      <c r="AO1085" s="7"/>
      <c r="AP1085" s="7"/>
      <c r="AQ1085" s="7">
        <v>11927.58</v>
      </c>
      <c r="AR1085" s="7"/>
      <c r="AS1085" s="7"/>
      <c r="AT1085" s="7"/>
      <c r="AU1085" s="7"/>
      <c r="AV1085" s="7"/>
      <c r="AW1085" s="7"/>
      <c r="AX1085" s="7"/>
      <c r="AY1085" s="7"/>
    </row>
    <row r="1086" spans="1:51" ht="15.75">
      <c r="A1086" s="6" t="s">
        <v>204</v>
      </c>
      <c r="B1086" s="6" t="s">
        <v>1430</v>
      </c>
      <c r="C1086" s="6" t="str">
        <f t="shared" si="101"/>
        <v>Карталинский муниципальный район, итого:</v>
      </c>
      <c r="D1086" s="6" t="s">
        <v>205</v>
      </c>
      <c r="E1086" s="6"/>
      <c r="F1086" s="7">
        <v>2604971.8600000003</v>
      </c>
      <c r="G1086" s="7">
        <f t="shared" si="102"/>
        <v>2549443.1</v>
      </c>
      <c r="H1086" s="7">
        <v>912696.96</v>
      </c>
      <c r="I1086" s="7"/>
      <c r="J1086" s="7"/>
      <c r="K1086" s="7">
        <v>1636746.1400000001</v>
      </c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>
        <f t="shared" si="103"/>
        <v>0</v>
      </c>
      <c r="Y1086" s="7">
        <f t="shared" si="104"/>
        <v>0</v>
      </c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>
        <f t="shared" si="105"/>
        <v>55528.759999999995</v>
      </c>
      <c r="AM1086" s="7">
        <f t="shared" si="106"/>
        <v>55528.759999999995</v>
      </c>
      <c r="AN1086" s="7">
        <v>25734.45</v>
      </c>
      <c r="AO1086" s="7"/>
      <c r="AP1086" s="7"/>
      <c r="AQ1086" s="7">
        <v>29794.309999999998</v>
      </c>
      <c r="AR1086" s="7"/>
      <c r="AS1086" s="7"/>
      <c r="AT1086" s="7"/>
      <c r="AU1086" s="7"/>
      <c r="AV1086" s="7"/>
      <c r="AW1086" s="7"/>
      <c r="AX1086" s="7"/>
      <c r="AY1086" s="7"/>
    </row>
    <row r="1087" spans="1:51" ht="15.75">
      <c r="A1087" s="6" t="s">
        <v>206</v>
      </c>
      <c r="B1087" s="6" t="s">
        <v>1430</v>
      </c>
      <c r="C1087" s="6" t="str">
        <f t="shared" si="101"/>
        <v>Каслинский муниципальный район</v>
      </c>
      <c r="D1087" s="6" t="s">
        <v>206</v>
      </c>
      <c r="E1087" s="6"/>
      <c r="F1087" s="7"/>
      <c r="G1087" s="7">
        <f t="shared" si="102"/>
        <v>0</v>
      </c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>
        <f t="shared" si="103"/>
        <v>0</v>
      </c>
      <c r="Y1087" s="7">
        <f t="shared" si="104"/>
        <v>0</v>
      </c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>
        <f t="shared" si="105"/>
        <v>0</v>
      </c>
      <c r="AM1087" s="7">
        <f t="shared" si="106"/>
        <v>0</v>
      </c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</row>
    <row r="1088" spans="1:51" ht="15.75">
      <c r="A1088" s="6">
        <v>5048</v>
      </c>
      <c r="B1088" s="6" t="s">
        <v>1430</v>
      </c>
      <c r="C1088" s="6" t="str">
        <f t="shared" si="101"/>
        <v>Каслинский муниципальный район</v>
      </c>
      <c r="D1088" s="6">
        <v>134</v>
      </c>
      <c r="E1088" s="6" t="s">
        <v>207</v>
      </c>
      <c r="F1088" s="7">
        <v>1561053.72</v>
      </c>
      <c r="G1088" s="7">
        <f t="shared" si="102"/>
        <v>1465688</v>
      </c>
      <c r="H1088" s="7"/>
      <c r="I1088" s="7">
        <v>941247.2</v>
      </c>
      <c r="J1088" s="7">
        <v>524440.80000000005</v>
      </c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>
        <f t="shared" si="103"/>
        <v>64000</v>
      </c>
      <c r="Y1088" s="7">
        <f t="shared" si="104"/>
        <v>64000</v>
      </c>
      <c r="Z1088" s="7"/>
      <c r="AA1088" s="7"/>
      <c r="AB1088" s="7"/>
      <c r="AC1088" s="7"/>
      <c r="AD1088" s="7">
        <v>64000</v>
      </c>
      <c r="AE1088" s="7"/>
      <c r="AF1088" s="7"/>
      <c r="AG1088" s="7"/>
      <c r="AH1088" s="7"/>
      <c r="AI1088" s="7"/>
      <c r="AJ1088" s="7"/>
      <c r="AK1088" s="7"/>
      <c r="AL1088" s="7">
        <f t="shared" si="105"/>
        <v>31365.72</v>
      </c>
      <c r="AM1088" s="7">
        <f t="shared" si="106"/>
        <v>31365.72</v>
      </c>
      <c r="AN1088" s="7"/>
      <c r="AO1088" s="7">
        <v>20142.689999999999</v>
      </c>
      <c r="AP1088" s="7">
        <v>11223.03</v>
      </c>
      <c r="AQ1088" s="7"/>
      <c r="AR1088" s="7"/>
      <c r="AS1088" s="7"/>
      <c r="AT1088" s="7"/>
      <c r="AU1088" s="7"/>
      <c r="AV1088" s="7"/>
      <c r="AW1088" s="7"/>
      <c r="AX1088" s="7"/>
      <c r="AY1088" s="7"/>
    </row>
    <row r="1089" spans="1:51" ht="15.75">
      <c r="A1089" s="6">
        <v>18638</v>
      </c>
      <c r="B1089" s="6" t="s">
        <v>1430</v>
      </c>
      <c r="C1089" s="6" t="str">
        <f t="shared" si="101"/>
        <v>Каслинский муниципальный район</v>
      </c>
      <c r="D1089" s="6">
        <v>135</v>
      </c>
      <c r="E1089" s="6" t="s">
        <v>208</v>
      </c>
      <c r="F1089" s="7">
        <v>1730627.26</v>
      </c>
      <c r="G1089" s="7">
        <f t="shared" si="102"/>
        <v>278561.75</v>
      </c>
      <c r="H1089" s="7">
        <v>184394.75</v>
      </c>
      <c r="I1089" s="7"/>
      <c r="J1089" s="7">
        <v>22903</v>
      </c>
      <c r="K1089" s="7"/>
      <c r="L1089" s="7">
        <v>71264</v>
      </c>
      <c r="M1089" s="7"/>
      <c r="N1089" s="7">
        <v>490</v>
      </c>
      <c r="O1089" s="7">
        <v>1029024.69</v>
      </c>
      <c r="P1089" s="7"/>
      <c r="Q1089" s="7"/>
      <c r="R1089" s="7"/>
      <c r="S1089" s="7"/>
      <c r="T1089" s="7">
        <v>49</v>
      </c>
      <c r="U1089" s="7">
        <v>206032.25</v>
      </c>
      <c r="V1089" s="7"/>
      <c r="W1089" s="7"/>
      <c r="X1089" s="7">
        <f t="shared" si="103"/>
        <v>175254.18</v>
      </c>
      <c r="Y1089" s="7">
        <f t="shared" si="104"/>
        <v>95964.979999999981</v>
      </c>
      <c r="Z1089" s="7">
        <v>23555.16</v>
      </c>
      <c r="AA1089" s="7"/>
      <c r="AB1089" s="7">
        <v>22245.1</v>
      </c>
      <c r="AC1089" s="7">
        <v>27995.119999999999</v>
      </c>
      <c r="AD1089" s="7">
        <v>22169.599999999999</v>
      </c>
      <c r="AE1089" s="7"/>
      <c r="AF1089" s="7">
        <v>29712.94</v>
      </c>
      <c r="AG1089" s="7"/>
      <c r="AH1089" s="7">
        <v>23982.25</v>
      </c>
      <c r="AI1089" s="7">
        <v>25594.01</v>
      </c>
      <c r="AJ1089" s="7"/>
      <c r="AK1089" s="7"/>
      <c r="AL1089" s="7">
        <f t="shared" si="105"/>
        <v>41754.39</v>
      </c>
      <c r="AM1089" s="7">
        <f t="shared" si="106"/>
        <v>14134.52</v>
      </c>
      <c r="AN1089" s="7">
        <v>7832.97</v>
      </c>
      <c r="AO1089" s="7"/>
      <c r="AP1089" s="7">
        <v>2093.08</v>
      </c>
      <c r="AQ1089" s="7"/>
      <c r="AR1089" s="7">
        <v>4208.47</v>
      </c>
      <c r="AS1089" s="7"/>
      <c r="AT1089" s="7">
        <v>21489.17</v>
      </c>
      <c r="AU1089" s="7"/>
      <c r="AV1089" s="7"/>
      <c r="AW1089" s="7">
        <v>6130.7</v>
      </c>
      <c r="AX1089" s="7"/>
      <c r="AY1089" s="7"/>
    </row>
    <row r="1090" spans="1:51" ht="15.75">
      <c r="A1090" s="6">
        <v>19716</v>
      </c>
      <c r="B1090" s="6" t="s">
        <v>1430</v>
      </c>
      <c r="C1090" s="6" t="str">
        <f t="shared" si="101"/>
        <v>Каслинский муниципальный район</v>
      </c>
      <c r="D1090" s="6">
        <v>136</v>
      </c>
      <c r="E1090" s="6" t="s">
        <v>209</v>
      </c>
      <c r="F1090" s="7">
        <v>640502.66</v>
      </c>
      <c r="G1090" s="7">
        <f t="shared" si="102"/>
        <v>0</v>
      </c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>
        <v>413</v>
      </c>
      <c r="U1090" s="7">
        <v>567647</v>
      </c>
      <c r="V1090" s="7"/>
      <c r="W1090" s="7"/>
      <c r="X1090" s="7">
        <f t="shared" si="103"/>
        <v>63408.59</v>
      </c>
      <c r="Y1090" s="7">
        <f t="shared" si="104"/>
        <v>0</v>
      </c>
      <c r="Z1090" s="7"/>
      <c r="AA1090" s="7"/>
      <c r="AB1090" s="7"/>
      <c r="AC1090" s="7"/>
      <c r="AD1090" s="7"/>
      <c r="AE1090" s="7"/>
      <c r="AF1090" s="7"/>
      <c r="AG1090" s="7"/>
      <c r="AH1090" s="7">
        <v>30722.81</v>
      </c>
      <c r="AI1090" s="7">
        <v>32685.78</v>
      </c>
      <c r="AJ1090" s="7"/>
      <c r="AK1090" s="7"/>
      <c r="AL1090" s="7">
        <f t="shared" si="105"/>
        <v>9447.07</v>
      </c>
      <c r="AM1090" s="7">
        <f t="shared" si="106"/>
        <v>0</v>
      </c>
      <c r="AN1090" s="7"/>
      <c r="AO1090" s="7"/>
      <c r="AP1090" s="7"/>
      <c r="AQ1090" s="7"/>
      <c r="AR1090" s="7"/>
      <c r="AS1090" s="7"/>
      <c r="AT1090" s="7"/>
      <c r="AU1090" s="7"/>
      <c r="AV1090" s="7"/>
      <c r="AW1090" s="7">
        <v>9447.07</v>
      </c>
      <c r="AX1090" s="7"/>
      <c r="AY1090" s="7"/>
    </row>
    <row r="1091" spans="1:51" ht="15.75">
      <c r="A1091" s="6">
        <v>23281</v>
      </c>
      <c r="B1091" s="6" t="s">
        <v>1430</v>
      </c>
      <c r="C1091" s="6" t="str">
        <f t="shared" si="101"/>
        <v>Каслинский муниципальный район</v>
      </c>
      <c r="D1091" s="6">
        <v>137</v>
      </c>
      <c r="E1091" s="6" t="s">
        <v>210</v>
      </c>
      <c r="F1091" s="7">
        <v>1510433.9600000002</v>
      </c>
      <c r="G1091" s="7">
        <f t="shared" si="102"/>
        <v>0</v>
      </c>
      <c r="H1091" s="7"/>
      <c r="I1091" s="7"/>
      <c r="J1091" s="7"/>
      <c r="K1091" s="7"/>
      <c r="L1091" s="7"/>
      <c r="M1091" s="7"/>
      <c r="N1091" s="7">
        <v>650</v>
      </c>
      <c r="O1091" s="7">
        <v>1442370.11</v>
      </c>
      <c r="P1091" s="7"/>
      <c r="Q1091" s="7"/>
      <c r="R1091" s="7"/>
      <c r="S1091" s="7"/>
      <c r="T1091" s="7"/>
      <c r="U1091" s="7"/>
      <c r="V1091" s="7"/>
      <c r="W1091" s="7"/>
      <c r="X1091" s="7">
        <f t="shared" si="103"/>
        <v>35629.99</v>
      </c>
      <c r="Y1091" s="7">
        <f t="shared" si="104"/>
        <v>0</v>
      </c>
      <c r="Z1091" s="7"/>
      <c r="AA1091" s="7"/>
      <c r="AB1091" s="7"/>
      <c r="AC1091" s="7"/>
      <c r="AD1091" s="7"/>
      <c r="AE1091" s="7"/>
      <c r="AF1091" s="7">
        <v>35629.99</v>
      </c>
      <c r="AG1091" s="7"/>
      <c r="AH1091" s="7"/>
      <c r="AI1091" s="7"/>
      <c r="AJ1091" s="7"/>
      <c r="AK1091" s="7"/>
      <c r="AL1091" s="7">
        <f t="shared" si="105"/>
        <v>32433.86</v>
      </c>
      <c r="AM1091" s="7">
        <f t="shared" si="106"/>
        <v>0</v>
      </c>
      <c r="AN1091" s="7"/>
      <c r="AO1091" s="7"/>
      <c r="AP1091" s="7"/>
      <c r="AQ1091" s="7"/>
      <c r="AR1091" s="7"/>
      <c r="AS1091" s="7"/>
      <c r="AT1091" s="7">
        <v>32433.86</v>
      </c>
      <c r="AU1091" s="7"/>
      <c r="AV1091" s="7"/>
      <c r="AW1091" s="7"/>
      <c r="AX1091" s="7"/>
      <c r="AY1091" s="7"/>
    </row>
    <row r="1092" spans="1:51" ht="15.75">
      <c r="A1092" s="6">
        <v>23640</v>
      </c>
      <c r="B1092" s="6" t="s">
        <v>1430</v>
      </c>
      <c r="C1092" s="6" t="str">
        <f t="shared" si="101"/>
        <v>Каслинский муниципальный район</v>
      </c>
      <c r="D1092" s="6">
        <v>138</v>
      </c>
      <c r="E1092" s="6" t="s">
        <v>211</v>
      </c>
      <c r="F1092" s="7">
        <v>1189716.1000000001</v>
      </c>
      <c r="G1092" s="7">
        <f t="shared" si="102"/>
        <v>1164789.6000000001</v>
      </c>
      <c r="H1092" s="7"/>
      <c r="I1092" s="7">
        <v>759625.6</v>
      </c>
      <c r="J1092" s="7">
        <v>405164</v>
      </c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>
        <f t="shared" si="103"/>
        <v>0</v>
      </c>
      <c r="Y1092" s="7">
        <f t="shared" si="104"/>
        <v>0</v>
      </c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>
        <f t="shared" si="105"/>
        <v>24926.5</v>
      </c>
      <c r="AM1092" s="7">
        <f t="shared" si="106"/>
        <v>24926.5</v>
      </c>
      <c r="AN1092" s="7"/>
      <c r="AO1092" s="7">
        <v>16255.99</v>
      </c>
      <c r="AP1092" s="7">
        <v>8670.51</v>
      </c>
      <c r="AQ1092" s="7"/>
      <c r="AR1092" s="7"/>
      <c r="AS1092" s="7"/>
      <c r="AT1092" s="7"/>
      <c r="AU1092" s="7"/>
      <c r="AV1092" s="7"/>
      <c r="AW1092" s="7"/>
      <c r="AX1092" s="7"/>
      <c r="AY1092" s="7"/>
    </row>
    <row r="1093" spans="1:51" ht="15.75">
      <c r="A1093" s="6" t="s">
        <v>212</v>
      </c>
      <c r="B1093" s="6" t="s">
        <v>1430</v>
      </c>
      <c r="C1093" s="6" t="str">
        <f t="shared" si="101"/>
        <v>Каслинский муниципальный район, итого:</v>
      </c>
      <c r="D1093" s="6" t="s">
        <v>213</v>
      </c>
      <c r="E1093" s="6"/>
      <c r="F1093" s="7">
        <v>6632333.7000000011</v>
      </c>
      <c r="G1093" s="7">
        <f t="shared" si="102"/>
        <v>2909039.3499999996</v>
      </c>
      <c r="H1093" s="7">
        <v>184394.75</v>
      </c>
      <c r="I1093" s="7">
        <v>1700872.7999999998</v>
      </c>
      <c r="J1093" s="7">
        <v>952507.8</v>
      </c>
      <c r="K1093" s="7"/>
      <c r="L1093" s="7">
        <v>71264</v>
      </c>
      <c r="M1093" s="7"/>
      <c r="N1093" s="7"/>
      <c r="O1093" s="7">
        <v>2471394.7999999998</v>
      </c>
      <c r="P1093" s="7"/>
      <c r="Q1093" s="7"/>
      <c r="R1093" s="7"/>
      <c r="S1093" s="7"/>
      <c r="T1093" s="7"/>
      <c r="U1093" s="7">
        <v>773679.25</v>
      </c>
      <c r="V1093" s="7"/>
      <c r="W1093" s="7"/>
      <c r="X1093" s="7">
        <f t="shared" si="103"/>
        <v>338292.75999999995</v>
      </c>
      <c r="Y1093" s="7">
        <f t="shared" si="104"/>
        <v>159964.97999999998</v>
      </c>
      <c r="Z1093" s="7">
        <v>23555.16</v>
      </c>
      <c r="AA1093" s="7"/>
      <c r="AB1093" s="7">
        <v>22245.1</v>
      </c>
      <c r="AC1093" s="7">
        <v>27995.119999999999</v>
      </c>
      <c r="AD1093" s="7">
        <v>86169.600000000006</v>
      </c>
      <c r="AE1093" s="7"/>
      <c r="AF1093" s="7">
        <v>65342.929999999993</v>
      </c>
      <c r="AG1093" s="7"/>
      <c r="AH1093" s="7">
        <v>54705.06</v>
      </c>
      <c r="AI1093" s="7">
        <v>58279.789999999994</v>
      </c>
      <c r="AJ1093" s="7"/>
      <c r="AK1093" s="7"/>
      <c r="AL1093" s="7">
        <f t="shared" si="105"/>
        <v>139927.54</v>
      </c>
      <c r="AM1093" s="7">
        <f t="shared" si="106"/>
        <v>70426.740000000005</v>
      </c>
      <c r="AN1093" s="7">
        <v>7832.97</v>
      </c>
      <c r="AO1093" s="7">
        <v>36398.68</v>
      </c>
      <c r="AP1093" s="7">
        <v>21986.620000000003</v>
      </c>
      <c r="AQ1093" s="7"/>
      <c r="AR1093" s="7">
        <v>4208.47</v>
      </c>
      <c r="AS1093" s="7"/>
      <c r="AT1093" s="7">
        <v>53923.03</v>
      </c>
      <c r="AU1093" s="7"/>
      <c r="AV1093" s="7"/>
      <c r="AW1093" s="7">
        <v>15577.77</v>
      </c>
      <c r="AX1093" s="7"/>
      <c r="AY1093" s="7"/>
    </row>
    <row r="1094" spans="1:51" ht="15.75">
      <c r="A1094" s="6" t="s">
        <v>214</v>
      </c>
      <c r="B1094" s="6" t="s">
        <v>1430</v>
      </c>
      <c r="C1094" s="6" t="str">
        <f t="shared" si="101"/>
        <v>Катав-Ивановский муниципальный район</v>
      </c>
      <c r="D1094" s="6" t="s">
        <v>214</v>
      </c>
      <c r="E1094" s="6"/>
      <c r="F1094" s="7"/>
      <c r="G1094" s="7">
        <f t="shared" si="102"/>
        <v>0</v>
      </c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>
        <f t="shared" si="103"/>
        <v>0</v>
      </c>
      <c r="Y1094" s="7">
        <f t="shared" si="104"/>
        <v>0</v>
      </c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>
        <f t="shared" si="105"/>
        <v>0</v>
      </c>
      <c r="AM1094" s="7">
        <f t="shared" si="106"/>
        <v>0</v>
      </c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</row>
    <row r="1095" spans="1:51" ht="15.75">
      <c r="A1095" s="6">
        <v>1750</v>
      </c>
      <c r="B1095" s="6" t="s">
        <v>1430</v>
      </c>
      <c r="C1095" s="6" t="str">
        <f t="shared" si="101"/>
        <v>Катав-Ивановский муниципальный район</v>
      </c>
      <c r="D1095" s="6">
        <v>139</v>
      </c>
      <c r="E1095" s="6" t="s">
        <v>215</v>
      </c>
      <c r="F1095" s="7">
        <v>823947.14</v>
      </c>
      <c r="G1095" s="7">
        <f t="shared" si="102"/>
        <v>800511</v>
      </c>
      <c r="H1095" s="7">
        <v>338554</v>
      </c>
      <c r="I1095" s="7">
        <v>88517</v>
      </c>
      <c r="J1095" s="7">
        <v>101490</v>
      </c>
      <c r="K1095" s="7"/>
      <c r="L1095" s="7">
        <v>271950</v>
      </c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>
        <f t="shared" si="103"/>
        <v>0</v>
      </c>
      <c r="Y1095" s="7">
        <f t="shared" si="104"/>
        <v>0</v>
      </c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>
        <f t="shared" si="105"/>
        <v>23436.140000000003</v>
      </c>
      <c r="AM1095" s="7">
        <f t="shared" si="106"/>
        <v>23436.140000000003</v>
      </c>
      <c r="AN1095" s="7">
        <v>10335.09</v>
      </c>
      <c r="AO1095" s="7">
        <v>4219.88</v>
      </c>
      <c r="AP1095" s="7">
        <v>2283.36</v>
      </c>
      <c r="AQ1095" s="7"/>
      <c r="AR1095" s="7">
        <v>6597.81</v>
      </c>
      <c r="AS1095" s="7"/>
      <c r="AT1095" s="7"/>
      <c r="AU1095" s="7"/>
      <c r="AV1095" s="7"/>
      <c r="AW1095" s="7"/>
      <c r="AX1095" s="7"/>
      <c r="AY1095" s="7"/>
    </row>
    <row r="1096" spans="1:51" ht="15.75">
      <c r="A1096" s="6">
        <v>2517</v>
      </c>
      <c r="B1096" s="6" t="s">
        <v>1430</v>
      </c>
      <c r="C1096" s="6" t="str">
        <f t="shared" si="101"/>
        <v>Катав-Ивановский муниципальный район</v>
      </c>
      <c r="D1096" s="6">
        <v>140</v>
      </c>
      <c r="E1096" s="6" t="s">
        <v>216</v>
      </c>
      <c r="F1096" s="7">
        <v>155732.69</v>
      </c>
      <c r="G1096" s="7">
        <f t="shared" si="102"/>
        <v>149567.6</v>
      </c>
      <c r="H1096" s="7"/>
      <c r="I1096" s="7"/>
      <c r="J1096" s="7">
        <v>149567.6</v>
      </c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>
        <f t="shared" si="103"/>
        <v>0</v>
      </c>
      <c r="Y1096" s="7">
        <f t="shared" si="104"/>
        <v>0</v>
      </c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>
        <f t="shared" si="105"/>
        <v>6165.09</v>
      </c>
      <c r="AM1096" s="7">
        <f t="shared" si="106"/>
        <v>6165.09</v>
      </c>
      <c r="AN1096" s="7"/>
      <c r="AO1096" s="7"/>
      <c r="AP1096" s="7">
        <v>6165.09</v>
      </c>
      <c r="AQ1096" s="7"/>
      <c r="AR1096" s="7"/>
      <c r="AS1096" s="7"/>
      <c r="AT1096" s="7"/>
      <c r="AU1096" s="7"/>
      <c r="AV1096" s="7"/>
      <c r="AW1096" s="7"/>
      <c r="AX1096" s="7"/>
      <c r="AY1096" s="7"/>
    </row>
    <row r="1097" spans="1:51" ht="15.75">
      <c r="A1097" s="6">
        <v>2813</v>
      </c>
      <c r="B1097" s="6" t="s">
        <v>1430</v>
      </c>
      <c r="C1097" s="6" t="str">
        <f t="shared" ref="C1097:C1160" si="107">IF(LEN(D1097)&gt;4,D1097,C1096)</f>
        <v>Катав-Ивановский муниципальный район</v>
      </c>
      <c r="D1097" s="6">
        <v>141</v>
      </c>
      <c r="E1097" s="6" t="s">
        <v>217</v>
      </c>
      <c r="F1097" s="7">
        <v>372187.39</v>
      </c>
      <c r="G1097" s="7">
        <f t="shared" si="102"/>
        <v>351632</v>
      </c>
      <c r="H1097" s="7"/>
      <c r="I1097" s="7"/>
      <c r="J1097" s="7">
        <v>70390</v>
      </c>
      <c r="K1097" s="7"/>
      <c r="L1097" s="7">
        <v>281242</v>
      </c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>
        <f t="shared" si="103"/>
        <v>0</v>
      </c>
      <c r="Y1097" s="7">
        <f t="shared" si="104"/>
        <v>0</v>
      </c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>
        <f t="shared" si="105"/>
        <v>20555.39</v>
      </c>
      <c r="AM1097" s="7">
        <f t="shared" si="106"/>
        <v>20555.39</v>
      </c>
      <c r="AN1097" s="7"/>
      <c r="AO1097" s="7"/>
      <c r="AP1097" s="7">
        <v>6165.09</v>
      </c>
      <c r="AQ1097" s="7"/>
      <c r="AR1097" s="7">
        <v>14390.3</v>
      </c>
      <c r="AS1097" s="7"/>
      <c r="AT1097" s="7"/>
      <c r="AU1097" s="7"/>
      <c r="AV1097" s="7"/>
      <c r="AW1097" s="7"/>
      <c r="AX1097" s="7"/>
      <c r="AY1097" s="7"/>
    </row>
    <row r="1098" spans="1:51" ht="15.75">
      <c r="A1098" s="6">
        <v>4527</v>
      </c>
      <c r="B1098" s="6" t="s">
        <v>1430</v>
      </c>
      <c r="C1098" s="6" t="str">
        <f t="shared" si="107"/>
        <v>Катав-Ивановский муниципальный район</v>
      </c>
      <c r="D1098" s="6">
        <v>142</v>
      </c>
      <c r="E1098" s="6" t="s">
        <v>218</v>
      </c>
      <c r="F1098" s="7">
        <v>223741.63999999998</v>
      </c>
      <c r="G1098" s="7">
        <f t="shared" si="102"/>
        <v>208539.55</v>
      </c>
      <c r="H1098" s="7">
        <v>162853</v>
      </c>
      <c r="I1098" s="7"/>
      <c r="J1098" s="7">
        <v>45686.55</v>
      </c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>
        <f t="shared" si="103"/>
        <v>0</v>
      </c>
      <c r="Y1098" s="7">
        <f t="shared" si="104"/>
        <v>0</v>
      </c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>
        <f t="shared" si="105"/>
        <v>15202.09</v>
      </c>
      <c r="AM1098" s="7">
        <f t="shared" si="106"/>
        <v>15202.09</v>
      </c>
      <c r="AN1098" s="7">
        <v>8884.7800000000007</v>
      </c>
      <c r="AO1098" s="7"/>
      <c r="AP1098" s="7">
        <v>6317.31</v>
      </c>
      <c r="AQ1098" s="7"/>
      <c r="AR1098" s="7"/>
      <c r="AS1098" s="7"/>
      <c r="AT1098" s="7"/>
      <c r="AU1098" s="7"/>
      <c r="AV1098" s="7"/>
      <c r="AW1098" s="7"/>
      <c r="AX1098" s="7"/>
      <c r="AY1098" s="7"/>
    </row>
    <row r="1099" spans="1:51" ht="15.75">
      <c r="A1099" s="6">
        <v>5454</v>
      </c>
      <c r="B1099" s="6" t="s">
        <v>1430</v>
      </c>
      <c r="C1099" s="6" t="str">
        <f t="shared" si="107"/>
        <v>Катав-Ивановский муниципальный район</v>
      </c>
      <c r="D1099" s="6">
        <v>143</v>
      </c>
      <c r="E1099" s="6" t="s">
        <v>219</v>
      </c>
      <c r="F1099" s="7">
        <v>800438.07</v>
      </c>
      <c r="G1099" s="7">
        <f t="shared" si="102"/>
        <v>779115.75</v>
      </c>
      <c r="H1099" s="7">
        <v>169484</v>
      </c>
      <c r="I1099" s="7"/>
      <c r="J1099" s="7"/>
      <c r="K1099" s="7">
        <v>609631.75</v>
      </c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>
        <f t="shared" si="103"/>
        <v>0</v>
      </c>
      <c r="Y1099" s="7">
        <f t="shared" si="104"/>
        <v>0</v>
      </c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>
        <f t="shared" si="105"/>
        <v>21322.32</v>
      </c>
      <c r="AM1099" s="7">
        <f t="shared" si="106"/>
        <v>21322.32</v>
      </c>
      <c r="AN1099" s="7">
        <v>6576.47</v>
      </c>
      <c r="AO1099" s="7"/>
      <c r="AP1099" s="7"/>
      <c r="AQ1099" s="7">
        <v>14745.85</v>
      </c>
      <c r="AR1099" s="7"/>
      <c r="AS1099" s="7"/>
      <c r="AT1099" s="7"/>
      <c r="AU1099" s="7"/>
      <c r="AV1099" s="7"/>
      <c r="AW1099" s="7"/>
      <c r="AX1099" s="7"/>
      <c r="AY1099" s="7"/>
    </row>
    <row r="1100" spans="1:51" ht="15.75">
      <c r="A1100" s="6">
        <v>18154</v>
      </c>
      <c r="B1100" s="6" t="s">
        <v>1430</v>
      </c>
      <c r="C1100" s="6" t="str">
        <f t="shared" si="107"/>
        <v>Катав-Ивановский муниципальный район</v>
      </c>
      <c r="D1100" s="6">
        <v>144</v>
      </c>
      <c r="E1100" s="6" t="s">
        <v>220</v>
      </c>
      <c r="F1100" s="7">
        <v>740636.09</v>
      </c>
      <c r="G1100" s="7">
        <f t="shared" si="102"/>
        <v>715163</v>
      </c>
      <c r="H1100" s="7">
        <v>301504</v>
      </c>
      <c r="I1100" s="7">
        <v>94643</v>
      </c>
      <c r="J1100" s="7">
        <v>87610</v>
      </c>
      <c r="K1100" s="7"/>
      <c r="L1100" s="7">
        <v>231406</v>
      </c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>
        <f t="shared" si="103"/>
        <v>0</v>
      </c>
      <c r="Y1100" s="7">
        <f t="shared" si="104"/>
        <v>0</v>
      </c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>
        <f t="shared" si="105"/>
        <v>25473.09</v>
      </c>
      <c r="AM1100" s="7">
        <f t="shared" si="106"/>
        <v>25473.09</v>
      </c>
      <c r="AN1100" s="7">
        <v>11791.91</v>
      </c>
      <c r="AO1100" s="7">
        <v>4197.88</v>
      </c>
      <c r="AP1100" s="7">
        <v>3394.59</v>
      </c>
      <c r="AQ1100" s="7"/>
      <c r="AR1100" s="7">
        <v>6088.71</v>
      </c>
      <c r="AS1100" s="7"/>
      <c r="AT1100" s="7"/>
      <c r="AU1100" s="7"/>
      <c r="AV1100" s="7"/>
      <c r="AW1100" s="7"/>
      <c r="AX1100" s="7"/>
      <c r="AY1100" s="7"/>
    </row>
    <row r="1101" spans="1:51" ht="15.75">
      <c r="A1101" s="6">
        <v>19041</v>
      </c>
      <c r="B1101" s="6" t="s">
        <v>1430</v>
      </c>
      <c r="C1101" s="6" t="str">
        <f t="shared" si="107"/>
        <v>Катав-Ивановский муниципальный район</v>
      </c>
      <c r="D1101" s="6">
        <v>145</v>
      </c>
      <c r="E1101" s="6" t="s">
        <v>221</v>
      </c>
      <c r="F1101" s="7">
        <v>1976484.1</v>
      </c>
      <c r="G1101" s="7">
        <f t="shared" si="102"/>
        <v>0</v>
      </c>
      <c r="H1101" s="7"/>
      <c r="I1101" s="7"/>
      <c r="J1101" s="7"/>
      <c r="K1101" s="7"/>
      <c r="L1101" s="7"/>
      <c r="M1101" s="7"/>
      <c r="N1101" s="7">
        <v>468</v>
      </c>
      <c r="O1101" s="7">
        <v>1941805</v>
      </c>
      <c r="P1101" s="7"/>
      <c r="Q1101" s="7"/>
      <c r="R1101" s="7"/>
      <c r="S1101" s="7"/>
      <c r="T1101" s="7"/>
      <c r="U1101" s="7"/>
      <c r="V1101" s="7"/>
      <c r="W1101" s="7"/>
      <c r="X1101" s="7">
        <f t="shared" si="103"/>
        <v>0</v>
      </c>
      <c r="Y1101" s="7">
        <f t="shared" si="104"/>
        <v>0</v>
      </c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>
        <f t="shared" si="105"/>
        <v>34679.1</v>
      </c>
      <c r="AM1101" s="7">
        <f t="shared" si="106"/>
        <v>0</v>
      </c>
      <c r="AN1101" s="7"/>
      <c r="AO1101" s="7"/>
      <c r="AP1101" s="7"/>
      <c r="AQ1101" s="7"/>
      <c r="AR1101" s="7"/>
      <c r="AS1101" s="7"/>
      <c r="AT1101" s="7">
        <v>34679.1</v>
      </c>
      <c r="AU1101" s="7"/>
      <c r="AV1101" s="7"/>
      <c r="AW1101" s="7"/>
      <c r="AX1101" s="7"/>
      <c r="AY1101" s="7"/>
    </row>
    <row r="1102" spans="1:51" ht="15.75">
      <c r="A1102" s="6">
        <v>19045</v>
      </c>
      <c r="B1102" s="6" t="s">
        <v>1430</v>
      </c>
      <c r="C1102" s="6" t="str">
        <f t="shared" si="107"/>
        <v>Катав-Ивановский муниципальный район</v>
      </c>
      <c r="D1102" s="6">
        <v>146</v>
      </c>
      <c r="E1102" s="6" t="s">
        <v>222</v>
      </c>
      <c r="F1102" s="7">
        <v>1724301.42</v>
      </c>
      <c r="G1102" s="7">
        <f t="shared" si="102"/>
        <v>1685937.74</v>
      </c>
      <c r="H1102" s="7">
        <v>407638</v>
      </c>
      <c r="I1102" s="7"/>
      <c r="J1102" s="7"/>
      <c r="K1102" s="7">
        <v>1278299.74</v>
      </c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>
        <f t="shared" si="103"/>
        <v>0</v>
      </c>
      <c r="Y1102" s="7">
        <f t="shared" si="104"/>
        <v>0</v>
      </c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>
        <f t="shared" si="105"/>
        <v>38363.68</v>
      </c>
      <c r="AM1102" s="7">
        <f t="shared" si="106"/>
        <v>38363.68</v>
      </c>
      <c r="AN1102" s="7">
        <v>15679.01</v>
      </c>
      <c r="AO1102" s="7"/>
      <c r="AP1102" s="7"/>
      <c r="AQ1102" s="7">
        <v>22684.67</v>
      </c>
      <c r="AR1102" s="7"/>
      <c r="AS1102" s="7"/>
      <c r="AT1102" s="7"/>
      <c r="AU1102" s="7"/>
      <c r="AV1102" s="7"/>
      <c r="AW1102" s="7"/>
      <c r="AX1102" s="7"/>
      <c r="AY1102" s="7"/>
    </row>
    <row r="1103" spans="1:51" ht="15.75">
      <c r="A1103" s="6" t="s">
        <v>223</v>
      </c>
      <c r="B1103" s="6" t="s">
        <v>1430</v>
      </c>
      <c r="C1103" s="6" t="str">
        <f t="shared" si="107"/>
        <v>Катав-Ивановский муниципальный район, итого:</v>
      </c>
      <c r="D1103" s="6" t="s">
        <v>224</v>
      </c>
      <c r="E1103" s="6"/>
      <c r="F1103" s="7">
        <v>6817468.54</v>
      </c>
      <c r="G1103" s="7">
        <f t="shared" si="102"/>
        <v>4690466.6399999997</v>
      </c>
      <c r="H1103" s="7">
        <v>1380033</v>
      </c>
      <c r="I1103" s="7">
        <v>183160</v>
      </c>
      <c r="J1103" s="7">
        <v>454744.14999999997</v>
      </c>
      <c r="K1103" s="7">
        <v>1887931.49</v>
      </c>
      <c r="L1103" s="7">
        <v>784598</v>
      </c>
      <c r="M1103" s="7"/>
      <c r="N1103" s="7"/>
      <c r="O1103" s="7">
        <v>1941805</v>
      </c>
      <c r="P1103" s="7"/>
      <c r="Q1103" s="7"/>
      <c r="R1103" s="7"/>
      <c r="S1103" s="7"/>
      <c r="T1103" s="7"/>
      <c r="U1103" s="7"/>
      <c r="V1103" s="7"/>
      <c r="W1103" s="7"/>
      <c r="X1103" s="7">
        <f t="shared" si="103"/>
        <v>0</v>
      </c>
      <c r="Y1103" s="7">
        <f t="shared" si="104"/>
        <v>0</v>
      </c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>
        <f t="shared" si="105"/>
        <v>185196.90000000002</v>
      </c>
      <c r="AM1103" s="7">
        <f t="shared" si="106"/>
        <v>150517.80000000002</v>
      </c>
      <c r="AN1103" s="7">
        <v>53267.26</v>
      </c>
      <c r="AO1103" s="7">
        <v>8417.76</v>
      </c>
      <c r="AP1103" s="7">
        <v>24325.440000000002</v>
      </c>
      <c r="AQ1103" s="7">
        <v>37430.519999999997</v>
      </c>
      <c r="AR1103" s="7">
        <v>27076.82</v>
      </c>
      <c r="AS1103" s="7"/>
      <c r="AT1103" s="7">
        <v>34679.1</v>
      </c>
      <c r="AU1103" s="7"/>
      <c r="AV1103" s="7"/>
      <c r="AW1103" s="7"/>
      <c r="AX1103" s="7"/>
      <c r="AY1103" s="7"/>
    </row>
    <row r="1104" spans="1:51" ht="15.75">
      <c r="A1104" s="6" t="s">
        <v>287</v>
      </c>
      <c r="B1104" s="6" t="s">
        <v>1430</v>
      </c>
      <c r="C1104" s="6" t="str">
        <f t="shared" si="107"/>
        <v>Коркинский муниципальный район</v>
      </c>
      <c r="D1104" s="6" t="s">
        <v>287</v>
      </c>
      <c r="E1104" s="6"/>
      <c r="F1104" s="7"/>
      <c r="G1104" s="7">
        <f t="shared" si="102"/>
        <v>0</v>
      </c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>
        <f t="shared" si="103"/>
        <v>0</v>
      </c>
      <c r="Y1104" s="7">
        <f t="shared" si="104"/>
        <v>0</v>
      </c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>
        <f t="shared" si="105"/>
        <v>0</v>
      </c>
      <c r="AM1104" s="7">
        <f t="shared" si="106"/>
        <v>0</v>
      </c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</row>
    <row r="1105" spans="1:51" ht="15.75">
      <c r="A1105" s="6">
        <v>111</v>
      </c>
      <c r="B1105" s="6" t="s">
        <v>1430</v>
      </c>
      <c r="C1105" s="6" t="str">
        <f t="shared" si="107"/>
        <v>Коркинский муниципальный район</v>
      </c>
      <c r="D1105" s="6">
        <v>206</v>
      </c>
      <c r="E1105" s="6" t="s">
        <v>288</v>
      </c>
      <c r="F1105" s="7">
        <v>2960840.5999999996</v>
      </c>
      <c r="G1105" s="7">
        <f t="shared" si="102"/>
        <v>1688811.26</v>
      </c>
      <c r="H1105" s="7">
        <v>421036.57</v>
      </c>
      <c r="I1105" s="7"/>
      <c r="J1105" s="7"/>
      <c r="K1105" s="7">
        <v>1267774.69</v>
      </c>
      <c r="L1105" s="7"/>
      <c r="M1105" s="7"/>
      <c r="N1105" s="7"/>
      <c r="O1105" s="7"/>
      <c r="P1105" s="7"/>
      <c r="Q1105" s="7"/>
      <c r="R1105" s="7">
        <v>1097</v>
      </c>
      <c r="S1105" s="7">
        <v>1258003.83</v>
      </c>
      <c r="T1105" s="7"/>
      <c r="U1105" s="7"/>
      <c r="V1105" s="7"/>
      <c r="W1105" s="7"/>
      <c r="X1105" s="7">
        <f t="shared" si="103"/>
        <v>0</v>
      </c>
      <c r="Y1105" s="7">
        <f t="shared" si="104"/>
        <v>0</v>
      </c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>
        <f t="shared" si="105"/>
        <v>14025.510000000002</v>
      </c>
      <c r="AM1105" s="7">
        <f t="shared" si="106"/>
        <v>7496.4500000000007</v>
      </c>
      <c r="AN1105" s="7">
        <v>2056.86</v>
      </c>
      <c r="AO1105" s="7"/>
      <c r="AP1105" s="7"/>
      <c r="AQ1105" s="7">
        <v>5439.59</v>
      </c>
      <c r="AR1105" s="7"/>
      <c r="AS1105" s="7"/>
      <c r="AT1105" s="7"/>
      <c r="AU1105" s="7"/>
      <c r="AV1105" s="7">
        <v>6529.06</v>
      </c>
      <c r="AW1105" s="7"/>
      <c r="AX1105" s="7"/>
      <c r="AY1105" s="7"/>
    </row>
    <row r="1106" spans="1:51" ht="15.75">
      <c r="A1106" s="6">
        <v>2358</v>
      </c>
      <c r="B1106" s="6" t="s">
        <v>1430</v>
      </c>
      <c r="C1106" s="6" t="str">
        <f t="shared" si="107"/>
        <v>Коркинский муниципальный район</v>
      </c>
      <c r="D1106" s="6">
        <v>207</v>
      </c>
      <c r="E1106" s="6" t="s">
        <v>289</v>
      </c>
      <c r="F1106" s="7">
        <v>116373.85</v>
      </c>
      <c r="G1106" s="7">
        <f t="shared" si="102"/>
        <v>0</v>
      </c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>
        <f t="shared" si="103"/>
        <v>116373.85</v>
      </c>
      <c r="Y1106" s="7">
        <f t="shared" si="104"/>
        <v>78402.570000000007</v>
      </c>
      <c r="Z1106" s="7">
        <v>17774.240000000002</v>
      </c>
      <c r="AA1106" s="7"/>
      <c r="AB1106" s="7">
        <v>20274.11</v>
      </c>
      <c r="AC1106" s="7">
        <v>20322.61</v>
      </c>
      <c r="AD1106" s="7">
        <v>20031.61</v>
      </c>
      <c r="AE1106" s="7"/>
      <c r="AF1106" s="7"/>
      <c r="AG1106" s="7"/>
      <c r="AH1106" s="7">
        <v>18332.47</v>
      </c>
      <c r="AI1106" s="7">
        <v>19638.810000000001</v>
      </c>
      <c r="AJ1106" s="7"/>
      <c r="AK1106" s="7"/>
      <c r="AL1106" s="7">
        <f t="shared" si="105"/>
        <v>0</v>
      </c>
      <c r="AM1106" s="7">
        <f t="shared" si="106"/>
        <v>0</v>
      </c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</row>
    <row r="1107" spans="1:51" ht="15.75">
      <c r="A1107" s="6">
        <v>2430</v>
      </c>
      <c r="B1107" s="6" t="s">
        <v>1430</v>
      </c>
      <c r="C1107" s="6" t="str">
        <f t="shared" si="107"/>
        <v>Коркинский муниципальный район</v>
      </c>
      <c r="D1107" s="6">
        <v>208</v>
      </c>
      <c r="E1107" s="6" t="s">
        <v>290</v>
      </c>
      <c r="F1107" s="7">
        <v>2664125.5000000005</v>
      </c>
      <c r="G1107" s="7">
        <f t="shared" si="102"/>
        <v>1544517.79</v>
      </c>
      <c r="H1107" s="7">
        <v>296179.93</v>
      </c>
      <c r="I1107" s="7"/>
      <c r="J1107" s="7"/>
      <c r="K1107" s="7">
        <v>1248337.8600000001</v>
      </c>
      <c r="L1107" s="7"/>
      <c r="M1107" s="7"/>
      <c r="N1107" s="7"/>
      <c r="O1107" s="7"/>
      <c r="P1107" s="7"/>
      <c r="Q1107" s="7"/>
      <c r="R1107" s="7">
        <v>757</v>
      </c>
      <c r="S1107" s="7">
        <v>1109065.79</v>
      </c>
      <c r="T1107" s="7"/>
      <c r="U1107" s="7"/>
      <c r="V1107" s="7"/>
      <c r="W1107" s="7"/>
      <c r="X1107" s="7">
        <f t="shared" si="103"/>
        <v>0</v>
      </c>
      <c r="Y1107" s="7">
        <f t="shared" si="104"/>
        <v>0</v>
      </c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>
        <f t="shared" si="105"/>
        <v>10541.920000000002</v>
      </c>
      <c r="AM1107" s="7">
        <f t="shared" si="106"/>
        <v>6036.4500000000007</v>
      </c>
      <c r="AN1107" s="7">
        <v>1371.39</v>
      </c>
      <c r="AO1107" s="7"/>
      <c r="AP1107" s="7"/>
      <c r="AQ1107" s="7">
        <v>4665.0600000000004</v>
      </c>
      <c r="AR1107" s="7"/>
      <c r="AS1107" s="7"/>
      <c r="AT1107" s="7"/>
      <c r="AU1107" s="7"/>
      <c r="AV1107" s="7">
        <v>4505.47</v>
      </c>
      <c r="AW1107" s="7"/>
      <c r="AX1107" s="7"/>
      <c r="AY1107" s="7"/>
    </row>
    <row r="1108" spans="1:51" ht="15.75">
      <c r="A1108" s="6">
        <v>2741</v>
      </c>
      <c r="B1108" s="6" t="s">
        <v>1430</v>
      </c>
      <c r="C1108" s="6" t="str">
        <f t="shared" si="107"/>
        <v>Коркинский муниципальный район</v>
      </c>
      <c r="D1108" s="6">
        <v>209</v>
      </c>
      <c r="E1108" s="6" t="s">
        <v>291</v>
      </c>
      <c r="F1108" s="7">
        <v>1240949.7699999998</v>
      </c>
      <c r="G1108" s="7">
        <f t="shared" si="102"/>
        <v>1238446.46</v>
      </c>
      <c r="H1108" s="7"/>
      <c r="I1108" s="7"/>
      <c r="J1108" s="7">
        <v>74256.289999999994</v>
      </c>
      <c r="K1108" s="7">
        <v>969443.03</v>
      </c>
      <c r="L1108" s="7">
        <v>194747.14</v>
      </c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>
        <f t="shared" si="103"/>
        <v>0</v>
      </c>
      <c r="Y1108" s="7">
        <f t="shared" si="104"/>
        <v>0</v>
      </c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>
        <f t="shared" si="105"/>
        <v>2503.31</v>
      </c>
      <c r="AM1108" s="7">
        <f t="shared" si="106"/>
        <v>2503.31</v>
      </c>
      <c r="AN1108" s="7"/>
      <c r="AO1108" s="7"/>
      <c r="AP1108" s="7">
        <v>494.68</v>
      </c>
      <c r="AQ1108" s="7">
        <v>1282</v>
      </c>
      <c r="AR1108" s="7">
        <v>726.63</v>
      </c>
      <c r="AS1108" s="7"/>
      <c r="AT1108" s="7"/>
      <c r="AU1108" s="7"/>
      <c r="AV1108" s="7"/>
      <c r="AW1108" s="7"/>
      <c r="AX1108" s="7"/>
      <c r="AY1108" s="7"/>
    </row>
    <row r="1109" spans="1:51" ht="15.75">
      <c r="A1109" s="6">
        <v>4528</v>
      </c>
      <c r="B1109" s="6" t="s">
        <v>1430</v>
      </c>
      <c r="C1109" s="6" t="str">
        <f t="shared" si="107"/>
        <v>Коркинский муниципальный район</v>
      </c>
      <c r="D1109" s="6">
        <v>210</v>
      </c>
      <c r="E1109" s="6" t="s">
        <v>292</v>
      </c>
      <c r="F1109" s="7">
        <v>202051.27</v>
      </c>
      <c r="G1109" s="7">
        <f t="shared" si="102"/>
        <v>175349.65</v>
      </c>
      <c r="H1109" s="7">
        <v>175349.65</v>
      </c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>
        <f t="shared" si="103"/>
        <v>18734.66</v>
      </c>
      <c r="Y1109" s="7">
        <f t="shared" si="104"/>
        <v>18734.66</v>
      </c>
      <c r="Z1109" s="7">
        <v>18734.66</v>
      </c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>
        <f t="shared" si="105"/>
        <v>7966.96</v>
      </c>
      <c r="AM1109" s="7">
        <f t="shared" si="106"/>
        <v>7966.96</v>
      </c>
      <c r="AN1109" s="7">
        <v>7966.96</v>
      </c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</row>
    <row r="1110" spans="1:51" ht="15.75">
      <c r="A1110" s="6">
        <v>4529</v>
      </c>
      <c r="B1110" s="6" t="s">
        <v>1430</v>
      </c>
      <c r="C1110" s="6" t="str">
        <f t="shared" si="107"/>
        <v>Коркинский муниципальный район</v>
      </c>
      <c r="D1110" s="6">
        <v>211</v>
      </c>
      <c r="E1110" s="6" t="s">
        <v>293</v>
      </c>
      <c r="F1110" s="7">
        <v>213560.13999999998</v>
      </c>
      <c r="G1110" s="7">
        <f t="shared" si="102"/>
        <v>187262.18</v>
      </c>
      <c r="H1110" s="7">
        <v>187262.18</v>
      </c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>
        <f t="shared" si="103"/>
        <v>18331</v>
      </c>
      <c r="Y1110" s="7">
        <f t="shared" si="104"/>
        <v>18331</v>
      </c>
      <c r="Z1110" s="7">
        <v>18331</v>
      </c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>
        <f t="shared" si="105"/>
        <v>7966.96</v>
      </c>
      <c r="AM1110" s="7">
        <f t="shared" si="106"/>
        <v>7966.96</v>
      </c>
      <c r="AN1110" s="7">
        <v>7966.96</v>
      </c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</row>
    <row r="1111" spans="1:51" ht="15.75">
      <c r="A1111" s="6">
        <v>5421</v>
      </c>
      <c r="B1111" s="6" t="s">
        <v>1430</v>
      </c>
      <c r="C1111" s="6" t="str">
        <f t="shared" si="107"/>
        <v>Коркинский муниципальный район</v>
      </c>
      <c r="D1111" s="6">
        <v>212</v>
      </c>
      <c r="E1111" s="6" t="s">
        <v>294</v>
      </c>
      <c r="F1111" s="7">
        <v>1142817.5899999999</v>
      </c>
      <c r="G1111" s="7">
        <f t="shared" si="102"/>
        <v>1141347.3299999998</v>
      </c>
      <c r="H1111" s="7"/>
      <c r="I1111" s="7"/>
      <c r="J1111" s="7">
        <v>71242.42</v>
      </c>
      <c r="K1111" s="7">
        <v>1070104.9099999999</v>
      </c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>
        <f t="shared" si="103"/>
        <v>0</v>
      </c>
      <c r="Y1111" s="7">
        <f t="shared" si="104"/>
        <v>0</v>
      </c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>
        <f t="shared" si="105"/>
        <v>1470.26</v>
      </c>
      <c r="AM1111" s="7">
        <f t="shared" si="106"/>
        <v>1470.26</v>
      </c>
      <c r="AN1111" s="7"/>
      <c r="AO1111" s="7"/>
      <c r="AP1111" s="7">
        <v>241.68</v>
      </c>
      <c r="AQ1111" s="7">
        <v>1228.58</v>
      </c>
      <c r="AR1111" s="7"/>
      <c r="AS1111" s="7"/>
      <c r="AT1111" s="7"/>
      <c r="AU1111" s="7"/>
      <c r="AV1111" s="7"/>
      <c r="AW1111" s="7"/>
      <c r="AX1111" s="7"/>
      <c r="AY1111" s="7"/>
    </row>
    <row r="1112" spans="1:51" ht="15.75">
      <c r="A1112" s="6">
        <v>8825</v>
      </c>
      <c r="B1112" s="6" t="s">
        <v>1430</v>
      </c>
      <c r="C1112" s="6" t="str">
        <f t="shared" si="107"/>
        <v>Коркинский муниципальный район</v>
      </c>
      <c r="D1112" s="6">
        <v>213</v>
      </c>
      <c r="E1112" s="6" t="s">
        <v>295</v>
      </c>
      <c r="F1112" s="7">
        <v>17744.66</v>
      </c>
      <c r="G1112" s="7">
        <f t="shared" si="102"/>
        <v>0</v>
      </c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>
        <f t="shared" si="103"/>
        <v>17744.66</v>
      </c>
      <c r="Y1112" s="7">
        <f t="shared" si="104"/>
        <v>17744.66</v>
      </c>
      <c r="Z1112" s="7">
        <v>17744.66</v>
      </c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>
        <f t="shared" si="105"/>
        <v>0</v>
      </c>
      <c r="AM1112" s="7">
        <f t="shared" si="106"/>
        <v>0</v>
      </c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</row>
    <row r="1113" spans="1:51" ht="15.75">
      <c r="A1113" s="6">
        <v>8830</v>
      </c>
      <c r="B1113" s="6" t="s">
        <v>1430</v>
      </c>
      <c r="C1113" s="6" t="str">
        <f t="shared" si="107"/>
        <v>Коркинский муниципальный район</v>
      </c>
      <c r="D1113" s="6">
        <v>214</v>
      </c>
      <c r="E1113" s="6" t="s">
        <v>296</v>
      </c>
      <c r="F1113" s="7">
        <v>17589.810000000001</v>
      </c>
      <c r="G1113" s="7">
        <f t="shared" si="102"/>
        <v>0</v>
      </c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>
        <f t="shared" si="103"/>
        <v>17589.810000000001</v>
      </c>
      <c r="Y1113" s="7">
        <f t="shared" si="104"/>
        <v>17589.810000000001</v>
      </c>
      <c r="Z1113" s="7">
        <v>17589.810000000001</v>
      </c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>
        <f t="shared" si="105"/>
        <v>0</v>
      </c>
      <c r="AM1113" s="7">
        <f t="shared" si="106"/>
        <v>0</v>
      </c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</row>
    <row r="1114" spans="1:51" ht="15.75">
      <c r="A1114" s="6">
        <v>8833</v>
      </c>
      <c r="B1114" s="6" t="s">
        <v>1430</v>
      </c>
      <c r="C1114" s="6" t="str">
        <f t="shared" si="107"/>
        <v>Коркинский муниципальный район</v>
      </c>
      <c r="D1114" s="6">
        <v>215</v>
      </c>
      <c r="E1114" s="6" t="s">
        <v>297</v>
      </c>
      <c r="F1114" s="7">
        <v>1433633.95</v>
      </c>
      <c r="G1114" s="7">
        <f t="shared" si="102"/>
        <v>0</v>
      </c>
      <c r="H1114" s="7"/>
      <c r="I1114" s="7"/>
      <c r="J1114" s="7"/>
      <c r="K1114" s="7"/>
      <c r="L1114" s="7"/>
      <c r="M1114" s="7"/>
      <c r="N1114" s="7">
        <v>607</v>
      </c>
      <c r="O1114" s="7">
        <v>1347716.94</v>
      </c>
      <c r="P1114" s="7"/>
      <c r="Q1114" s="7"/>
      <c r="R1114" s="7"/>
      <c r="S1114" s="7"/>
      <c r="T1114" s="7"/>
      <c r="U1114" s="7"/>
      <c r="V1114" s="7"/>
      <c r="W1114" s="7"/>
      <c r="X1114" s="7">
        <f t="shared" si="103"/>
        <v>78957.3</v>
      </c>
      <c r="Y1114" s="7">
        <f t="shared" si="104"/>
        <v>40773.94</v>
      </c>
      <c r="Z1114" s="7"/>
      <c r="AA1114" s="7"/>
      <c r="AB1114" s="7">
        <v>20362.72</v>
      </c>
      <c r="AC1114" s="7">
        <v>20411.22</v>
      </c>
      <c r="AD1114" s="7"/>
      <c r="AE1114" s="7"/>
      <c r="AF1114" s="7"/>
      <c r="AG1114" s="7"/>
      <c r="AH1114" s="7">
        <v>18435.560000000001</v>
      </c>
      <c r="AI1114" s="7">
        <v>19747.8</v>
      </c>
      <c r="AJ1114" s="7"/>
      <c r="AK1114" s="7"/>
      <c r="AL1114" s="7">
        <f t="shared" si="105"/>
        <v>6959.71</v>
      </c>
      <c r="AM1114" s="7">
        <f t="shared" si="106"/>
        <v>0</v>
      </c>
      <c r="AN1114" s="7"/>
      <c r="AO1114" s="7"/>
      <c r="AP1114" s="7"/>
      <c r="AQ1114" s="7"/>
      <c r="AR1114" s="7"/>
      <c r="AS1114" s="7"/>
      <c r="AT1114" s="7">
        <v>6959.71</v>
      </c>
      <c r="AU1114" s="7"/>
      <c r="AV1114" s="7"/>
      <c r="AW1114" s="7"/>
      <c r="AX1114" s="7"/>
      <c r="AY1114" s="7"/>
    </row>
    <row r="1115" spans="1:51" ht="15.75">
      <c r="A1115" s="6">
        <v>9424</v>
      </c>
      <c r="B1115" s="6" t="s">
        <v>1430</v>
      </c>
      <c r="C1115" s="6" t="str">
        <f t="shared" si="107"/>
        <v>Коркинский муниципальный район</v>
      </c>
      <c r="D1115" s="6">
        <v>216</v>
      </c>
      <c r="E1115" s="6" t="s">
        <v>298</v>
      </c>
      <c r="F1115" s="7">
        <v>405771.53</v>
      </c>
      <c r="G1115" s="7">
        <f t="shared" si="102"/>
        <v>187375.61</v>
      </c>
      <c r="H1115" s="7">
        <v>187375.61</v>
      </c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>
        <v>470</v>
      </c>
      <c r="U1115" s="7">
        <v>157068.65</v>
      </c>
      <c r="V1115" s="7"/>
      <c r="W1115" s="7"/>
      <c r="X1115" s="7">
        <f t="shared" si="103"/>
        <v>38889.850000000006</v>
      </c>
      <c r="Y1115" s="7">
        <f t="shared" si="104"/>
        <v>18451.060000000001</v>
      </c>
      <c r="Z1115" s="7">
        <v>18451.060000000001</v>
      </c>
      <c r="AA1115" s="7"/>
      <c r="AB1115" s="7"/>
      <c r="AC1115" s="7"/>
      <c r="AD1115" s="7"/>
      <c r="AE1115" s="7"/>
      <c r="AF1115" s="7"/>
      <c r="AG1115" s="7"/>
      <c r="AH1115" s="7"/>
      <c r="AI1115" s="7">
        <v>20438.79</v>
      </c>
      <c r="AJ1115" s="7"/>
      <c r="AK1115" s="7"/>
      <c r="AL1115" s="7">
        <f t="shared" si="105"/>
        <v>22437.42</v>
      </c>
      <c r="AM1115" s="7">
        <f t="shared" si="106"/>
        <v>11342.78</v>
      </c>
      <c r="AN1115" s="7">
        <v>11342.78</v>
      </c>
      <c r="AO1115" s="7"/>
      <c r="AP1115" s="7"/>
      <c r="AQ1115" s="7"/>
      <c r="AR1115" s="7"/>
      <c r="AS1115" s="7"/>
      <c r="AT1115" s="7"/>
      <c r="AU1115" s="7"/>
      <c r="AV1115" s="7"/>
      <c r="AW1115" s="7">
        <v>11094.64</v>
      </c>
      <c r="AX1115" s="7"/>
      <c r="AY1115" s="7"/>
    </row>
    <row r="1116" spans="1:51" ht="15.75">
      <c r="A1116" s="6">
        <v>9425</v>
      </c>
      <c r="B1116" s="6" t="s">
        <v>1430</v>
      </c>
      <c r="C1116" s="6" t="str">
        <f t="shared" si="107"/>
        <v>Коркинский муниципальный район</v>
      </c>
      <c r="D1116" s="6">
        <v>217</v>
      </c>
      <c r="E1116" s="6" t="s">
        <v>299</v>
      </c>
      <c r="F1116" s="7">
        <v>413299.42000000004</v>
      </c>
      <c r="G1116" s="7">
        <f t="shared" si="102"/>
        <v>187339.79</v>
      </c>
      <c r="H1116" s="7">
        <v>187339.79</v>
      </c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>
        <v>476</v>
      </c>
      <c r="U1116" s="7">
        <v>164407.22</v>
      </c>
      <c r="V1116" s="7"/>
      <c r="W1116" s="7"/>
      <c r="X1116" s="7">
        <f t="shared" si="103"/>
        <v>38973.369999999995</v>
      </c>
      <c r="Y1116" s="7">
        <f t="shared" si="104"/>
        <v>18489.34</v>
      </c>
      <c r="Z1116" s="7">
        <v>18489.34</v>
      </c>
      <c r="AA1116" s="7"/>
      <c r="AB1116" s="7"/>
      <c r="AC1116" s="7"/>
      <c r="AD1116" s="7"/>
      <c r="AE1116" s="7"/>
      <c r="AF1116" s="7"/>
      <c r="AG1116" s="7"/>
      <c r="AH1116" s="7"/>
      <c r="AI1116" s="7">
        <v>20484.03</v>
      </c>
      <c r="AJ1116" s="7"/>
      <c r="AK1116" s="7"/>
      <c r="AL1116" s="7">
        <f t="shared" si="105"/>
        <v>22579.040000000001</v>
      </c>
      <c r="AM1116" s="7">
        <f t="shared" si="106"/>
        <v>11342.78</v>
      </c>
      <c r="AN1116" s="7">
        <v>11342.78</v>
      </c>
      <c r="AO1116" s="7"/>
      <c r="AP1116" s="7"/>
      <c r="AQ1116" s="7"/>
      <c r="AR1116" s="7"/>
      <c r="AS1116" s="7"/>
      <c r="AT1116" s="7"/>
      <c r="AU1116" s="7"/>
      <c r="AV1116" s="7"/>
      <c r="AW1116" s="7">
        <v>11236.26</v>
      </c>
      <c r="AX1116" s="7"/>
      <c r="AY1116" s="7"/>
    </row>
    <row r="1117" spans="1:51" ht="15.75">
      <c r="A1117" s="6">
        <v>9426</v>
      </c>
      <c r="B1117" s="6" t="s">
        <v>1430</v>
      </c>
      <c r="C1117" s="6" t="str">
        <f t="shared" si="107"/>
        <v>Коркинский муниципальный район</v>
      </c>
      <c r="D1117" s="6">
        <v>218</v>
      </c>
      <c r="E1117" s="6" t="s">
        <v>300</v>
      </c>
      <c r="F1117" s="7">
        <v>2581916.9400000013</v>
      </c>
      <c r="G1117" s="7">
        <f t="shared" si="102"/>
        <v>192944.27</v>
      </c>
      <c r="H1117" s="7">
        <v>192944.27</v>
      </c>
      <c r="I1117" s="7"/>
      <c r="J1117" s="7"/>
      <c r="K1117" s="7"/>
      <c r="L1117" s="7"/>
      <c r="M1117" s="7"/>
      <c r="N1117" s="7">
        <v>645</v>
      </c>
      <c r="O1117" s="7">
        <v>1898532.83</v>
      </c>
      <c r="P1117" s="7"/>
      <c r="Q1117" s="7"/>
      <c r="R1117" s="7"/>
      <c r="S1117" s="7"/>
      <c r="T1117" s="7">
        <v>571.4</v>
      </c>
      <c r="U1117" s="7">
        <v>265522.90999999997</v>
      </c>
      <c r="V1117" s="7"/>
      <c r="W1117" s="7"/>
      <c r="X1117" s="7">
        <f t="shared" si="103"/>
        <v>153504.65000000002</v>
      </c>
      <c r="Y1117" s="7">
        <f t="shared" si="104"/>
        <v>86339.180000000008</v>
      </c>
      <c r="Z1117" s="7">
        <v>19618.52</v>
      </c>
      <c r="AA1117" s="7"/>
      <c r="AB1117" s="7">
        <v>22046.22</v>
      </c>
      <c r="AC1117" s="7">
        <v>22579.72</v>
      </c>
      <c r="AD1117" s="7">
        <v>22094.720000000001</v>
      </c>
      <c r="AE1117" s="7"/>
      <c r="AF1117" s="7">
        <v>24952.560000000001</v>
      </c>
      <c r="AG1117" s="7"/>
      <c r="AH1117" s="7">
        <v>20394.21</v>
      </c>
      <c r="AI1117" s="7">
        <v>21818.7</v>
      </c>
      <c r="AJ1117" s="7"/>
      <c r="AK1117" s="7"/>
      <c r="AL1117" s="7">
        <f t="shared" si="105"/>
        <v>71412.28</v>
      </c>
      <c r="AM1117" s="7">
        <f t="shared" si="106"/>
        <v>8522.11</v>
      </c>
      <c r="AN1117" s="7">
        <v>8522.11</v>
      </c>
      <c r="AO1117" s="7"/>
      <c r="AP1117" s="7"/>
      <c r="AQ1117" s="7"/>
      <c r="AR1117" s="7"/>
      <c r="AS1117" s="7"/>
      <c r="AT1117" s="7">
        <v>49401.93</v>
      </c>
      <c r="AU1117" s="7"/>
      <c r="AV1117" s="7"/>
      <c r="AW1117" s="7">
        <v>13488.24</v>
      </c>
      <c r="AX1117" s="7"/>
      <c r="AY1117" s="7"/>
    </row>
    <row r="1118" spans="1:51" ht="15.75">
      <c r="A1118" s="6">
        <v>9473</v>
      </c>
      <c r="B1118" s="6" t="s">
        <v>1430</v>
      </c>
      <c r="C1118" s="6" t="str">
        <f t="shared" si="107"/>
        <v>Коркинский муниципальный район</v>
      </c>
      <c r="D1118" s="6">
        <v>219</v>
      </c>
      <c r="E1118" s="6" t="s">
        <v>301</v>
      </c>
      <c r="F1118" s="7">
        <v>6791769.9899999984</v>
      </c>
      <c r="G1118" s="7">
        <f t="shared" si="102"/>
        <v>2522419.96</v>
      </c>
      <c r="H1118" s="7"/>
      <c r="I1118" s="7"/>
      <c r="J1118" s="7">
        <v>321149.11</v>
      </c>
      <c r="K1118" s="7">
        <v>1679123.21</v>
      </c>
      <c r="L1118" s="7">
        <v>522147.64</v>
      </c>
      <c r="M1118" s="7"/>
      <c r="N1118" s="7">
        <v>1107.4000000000001</v>
      </c>
      <c r="O1118" s="7">
        <v>2976479.15</v>
      </c>
      <c r="P1118" s="7"/>
      <c r="Q1118" s="7"/>
      <c r="R1118" s="7">
        <v>1097</v>
      </c>
      <c r="S1118" s="7">
        <v>1260886.8899999999</v>
      </c>
      <c r="T1118" s="7"/>
      <c r="U1118" s="7"/>
      <c r="V1118" s="7"/>
      <c r="W1118" s="7"/>
      <c r="X1118" s="7">
        <f t="shared" si="103"/>
        <v>0</v>
      </c>
      <c r="Y1118" s="7">
        <f t="shared" si="104"/>
        <v>0</v>
      </c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>
        <f t="shared" si="105"/>
        <v>31983.99</v>
      </c>
      <c r="AM1118" s="7">
        <f t="shared" si="106"/>
        <v>8025.43</v>
      </c>
      <c r="AN1118" s="7"/>
      <c r="AO1118" s="7"/>
      <c r="AP1118" s="7">
        <v>1446.87</v>
      </c>
      <c r="AQ1118" s="7">
        <v>5439.59</v>
      </c>
      <c r="AR1118" s="7">
        <v>1138.97</v>
      </c>
      <c r="AS1118" s="7"/>
      <c r="AT1118" s="7">
        <v>17429.5</v>
      </c>
      <c r="AU1118" s="7"/>
      <c r="AV1118" s="7">
        <v>6529.06</v>
      </c>
      <c r="AW1118" s="7"/>
      <c r="AX1118" s="7"/>
      <c r="AY1118" s="7"/>
    </row>
    <row r="1119" spans="1:51" ht="15.75">
      <c r="A1119" s="6">
        <v>9474</v>
      </c>
      <c r="B1119" s="6" t="s">
        <v>1430</v>
      </c>
      <c r="C1119" s="6" t="str">
        <f t="shared" si="107"/>
        <v>Коркинский муниципальный район</v>
      </c>
      <c r="D1119" s="6">
        <v>220</v>
      </c>
      <c r="E1119" s="6" t="s">
        <v>302</v>
      </c>
      <c r="F1119" s="7">
        <v>3019386.47</v>
      </c>
      <c r="G1119" s="7">
        <f t="shared" si="102"/>
        <v>756873.69</v>
      </c>
      <c r="H1119" s="7"/>
      <c r="I1119" s="7"/>
      <c r="J1119" s="7"/>
      <c r="K1119" s="7">
        <v>756873.69</v>
      </c>
      <c r="L1119" s="7"/>
      <c r="M1119" s="7"/>
      <c r="N1119" s="7">
        <v>421.8</v>
      </c>
      <c r="O1119" s="7">
        <v>1250869.6599999999</v>
      </c>
      <c r="P1119" s="7"/>
      <c r="Q1119" s="7"/>
      <c r="R1119" s="7">
        <v>513</v>
      </c>
      <c r="S1119" s="7">
        <v>801507.92</v>
      </c>
      <c r="T1119" s="7">
        <v>388.7</v>
      </c>
      <c r="U1119" s="7">
        <v>195803.75</v>
      </c>
      <c r="V1119" s="7"/>
      <c r="W1119" s="7"/>
      <c r="X1119" s="7">
        <f t="shared" si="103"/>
        <v>0</v>
      </c>
      <c r="Y1119" s="7">
        <f t="shared" si="104"/>
        <v>0</v>
      </c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>
        <f t="shared" si="105"/>
        <v>14331.45</v>
      </c>
      <c r="AM1119" s="7">
        <f t="shared" si="106"/>
        <v>2750.96</v>
      </c>
      <c r="AN1119" s="7"/>
      <c r="AO1119" s="7"/>
      <c r="AP1119" s="7"/>
      <c r="AQ1119" s="7">
        <v>2750.96</v>
      </c>
      <c r="AR1119" s="7"/>
      <c r="AS1119" s="7"/>
      <c r="AT1119" s="7">
        <v>6638.64</v>
      </c>
      <c r="AU1119" s="7"/>
      <c r="AV1119" s="7">
        <v>3053.25</v>
      </c>
      <c r="AW1119" s="7">
        <v>1888.6</v>
      </c>
      <c r="AX1119" s="7"/>
      <c r="AY1119" s="7"/>
    </row>
    <row r="1120" spans="1:51" ht="15.75">
      <c r="A1120" s="6">
        <v>9476</v>
      </c>
      <c r="B1120" s="6" t="s">
        <v>1430</v>
      </c>
      <c r="C1120" s="6" t="str">
        <f t="shared" si="107"/>
        <v>Коркинский муниципальный район</v>
      </c>
      <c r="D1120" s="6">
        <v>221</v>
      </c>
      <c r="E1120" s="6" t="s">
        <v>303</v>
      </c>
      <c r="F1120" s="7">
        <v>3378000</v>
      </c>
      <c r="G1120" s="7">
        <f t="shared" si="102"/>
        <v>1074048.42</v>
      </c>
      <c r="H1120" s="7"/>
      <c r="I1120" s="7"/>
      <c r="J1120" s="7">
        <v>76328</v>
      </c>
      <c r="K1120" s="7">
        <v>768114.99</v>
      </c>
      <c r="L1120" s="7">
        <v>229605.43</v>
      </c>
      <c r="M1120" s="7"/>
      <c r="N1120" s="7">
        <v>421.8</v>
      </c>
      <c r="O1120" s="7">
        <v>1269841.6399999999</v>
      </c>
      <c r="P1120" s="7"/>
      <c r="Q1120" s="7"/>
      <c r="R1120" s="7">
        <v>513</v>
      </c>
      <c r="S1120" s="7">
        <v>804019.15</v>
      </c>
      <c r="T1120" s="7">
        <v>380.9</v>
      </c>
      <c r="U1120" s="7">
        <v>215140.43</v>
      </c>
      <c r="V1120" s="7"/>
      <c r="W1120" s="7"/>
      <c r="X1120" s="7">
        <f t="shared" si="103"/>
        <v>0</v>
      </c>
      <c r="Y1120" s="7">
        <f t="shared" si="104"/>
        <v>0</v>
      </c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>
        <f t="shared" si="105"/>
        <v>14950.36</v>
      </c>
      <c r="AM1120" s="7">
        <f t="shared" si="106"/>
        <v>3407.7599999999998</v>
      </c>
      <c r="AN1120" s="7"/>
      <c r="AO1120" s="7"/>
      <c r="AP1120" s="7">
        <v>484.99</v>
      </c>
      <c r="AQ1120" s="7">
        <v>2403.75</v>
      </c>
      <c r="AR1120" s="7">
        <v>519.02</v>
      </c>
      <c r="AS1120" s="7"/>
      <c r="AT1120" s="7">
        <v>6638.64</v>
      </c>
      <c r="AU1120" s="7"/>
      <c r="AV1120" s="7">
        <v>3053.25</v>
      </c>
      <c r="AW1120" s="7">
        <v>1850.71</v>
      </c>
      <c r="AX1120" s="7"/>
      <c r="AY1120" s="7"/>
    </row>
    <row r="1121" spans="1:51" ht="15.75">
      <c r="A1121" s="6">
        <v>9556</v>
      </c>
      <c r="B1121" s="6" t="s">
        <v>1430</v>
      </c>
      <c r="C1121" s="6" t="str">
        <f t="shared" si="107"/>
        <v>Коркинский муниципальный район</v>
      </c>
      <c r="D1121" s="6">
        <v>222</v>
      </c>
      <c r="E1121" s="6" t="s">
        <v>304</v>
      </c>
      <c r="F1121" s="7">
        <v>21682.97</v>
      </c>
      <c r="G1121" s="7">
        <f t="shared" si="102"/>
        <v>0</v>
      </c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>
        <f t="shared" si="103"/>
        <v>21682.97</v>
      </c>
      <c r="Y1121" s="7">
        <f t="shared" si="104"/>
        <v>0</v>
      </c>
      <c r="Z1121" s="7"/>
      <c r="AA1121" s="7"/>
      <c r="AB1121" s="7"/>
      <c r="AC1121" s="7"/>
      <c r="AD1121" s="7"/>
      <c r="AE1121" s="7"/>
      <c r="AF1121" s="7"/>
      <c r="AG1121" s="7"/>
      <c r="AH1121" s="7"/>
      <c r="AI1121" s="7">
        <v>21682.97</v>
      </c>
      <c r="AJ1121" s="7"/>
      <c r="AK1121" s="7"/>
      <c r="AL1121" s="7">
        <f t="shared" si="105"/>
        <v>0</v>
      </c>
      <c r="AM1121" s="7">
        <f t="shared" si="106"/>
        <v>0</v>
      </c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</row>
    <row r="1122" spans="1:51" ht="15.75">
      <c r="A1122" s="6">
        <v>9627</v>
      </c>
      <c r="B1122" s="6" t="s">
        <v>1430</v>
      </c>
      <c r="C1122" s="6" t="str">
        <f t="shared" si="107"/>
        <v>Коркинский муниципальный район</v>
      </c>
      <c r="D1122" s="6">
        <v>223</v>
      </c>
      <c r="E1122" s="6" t="s">
        <v>305</v>
      </c>
      <c r="F1122" s="7">
        <v>2768205.16</v>
      </c>
      <c r="G1122" s="7">
        <f t="shared" si="102"/>
        <v>2760179.73</v>
      </c>
      <c r="H1122" s="7"/>
      <c r="I1122" s="7"/>
      <c r="J1122" s="7">
        <v>325922.24</v>
      </c>
      <c r="K1122" s="7">
        <v>1930753.68</v>
      </c>
      <c r="L1122" s="7">
        <v>503503.81</v>
      </c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>
        <f t="shared" si="103"/>
        <v>0</v>
      </c>
      <c r="Y1122" s="7">
        <f t="shared" si="104"/>
        <v>0</v>
      </c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>
        <f t="shared" si="105"/>
        <v>8025.43</v>
      </c>
      <c r="AM1122" s="7">
        <f t="shared" si="106"/>
        <v>8025.43</v>
      </c>
      <c r="AN1122" s="7"/>
      <c r="AO1122" s="7"/>
      <c r="AP1122" s="7">
        <v>1446.87</v>
      </c>
      <c r="AQ1122" s="7">
        <v>5439.59</v>
      </c>
      <c r="AR1122" s="7">
        <v>1138.97</v>
      </c>
      <c r="AS1122" s="7"/>
      <c r="AT1122" s="7"/>
      <c r="AU1122" s="7"/>
      <c r="AV1122" s="7"/>
      <c r="AW1122" s="7"/>
      <c r="AX1122" s="7"/>
      <c r="AY1122" s="7"/>
    </row>
    <row r="1123" spans="1:51" ht="15.75">
      <c r="A1123" s="6">
        <v>10918</v>
      </c>
      <c r="B1123" s="6" t="s">
        <v>1430</v>
      </c>
      <c r="C1123" s="6" t="str">
        <f t="shared" si="107"/>
        <v>Коркинский муниципальный район</v>
      </c>
      <c r="D1123" s="6">
        <v>224</v>
      </c>
      <c r="E1123" s="6" t="s">
        <v>306</v>
      </c>
      <c r="F1123" s="7">
        <v>1678037.76</v>
      </c>
      <c r="G1123" s="7">
        <f t="shared" si="102"/>
        <v>82901.75</v>
      </c>
      <c r="H1123" s="7"/>
      <c r="I1123" s="7"/>
      <c r="J1123" s="7">
        <v>82901.75</v>
      </c>
      <c r="K1123" s="7"/>
      <c r="L1123" s="7"/>
      <c r="M1123" s="7"/>
      <c r="N1123" s="7">
        <v>451</v>
      </c>
      <c r="O1123" s="7">
        <v>1346421.22</v>
      </c>
      <c r="P1123" s="7"/>
      <c r="Q1123" s="7"/>
      <c r="R1123" s="7"/>
      <c r="S1123" s="7"/>
      <c r="T1123" s="7">
        <v>395</v>
      </c>
      <c r="U1123" s="7">
        <v>239308.58</v>
      </c>
      <c r="V1123" s="7"/>
      <c r="W1123" s="7"/>
      <c r="X1123" s="7">
        <f t="shared" si="103"/>
        <v>0</v>
      </c>
      <c r="Y1123" s="7">
        <f t="shared" si="104"/>
        <v>0</v>
      </c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>
        <f t="shared" si="105"/>
        <v>9406.2099999999991</v>
      </c>
      <c r="AM1123" s="7">
        <f t="shared" si="106"/>
        <v>388.79</v>
      </c>
      <c r="AN1123" s="7"/>
      <c r="AO1123" s="7"/>
      <c r="AP1123" s="7">
        <v>388.79</v>
      </c>
      <c r="AQ1123" s="7"/>
      <c r="AR1123" s="7"/>
      <c r="AS1123" s="7"/>
      <c r="AT1123" s="7">
        <v>7098.21</v>
      </c>
      <c r="AU1123" s="7"/>
      <c r="AV1123" s="7"/>
      <c r="AW1123" s="7">
        <v>1919.21</v>
      </c>
      <c r="AX1123" s="7"/>
      <c r="AY1123" s="7"/>
    </row>
    <row r="1124" spans="1:51" ht="15.75">
      <c r="A1124" s="6">
        <v>10921</v>
      </c>
      <c r="B1124" s="6" t="s">
        <v>1430</v>
      </c>
      <c r="C1124" s="6" t="str">
        <f t="shared" si="107"/>
        <v>Коркинский муниципальный район</v>
      </c>
      <c r="D1124" s="6">
        <v>225</v>
      </c>
      <c r="E1124" s="6" t="s">
        <v>307</v>
      </c>
      <c r="F1124" s="7">
        <v>328975.07</v>
      </c>
      <c r="G1124" s="7">
        <f t="shared" si="102"/>
        <v>327885.25</v>
      </c>
      <c r="H1124" s="7">
        <v>173103.65</v>
      </c>
      <c r="I1124" s="7"/>
      <c r="J1124" s="7"/>
      <c r="K1124" s="7"/>
      <c r="L1124" s="7">
        <v>154781.6</v>
      </c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>
        <f t="shared" si="103"/>
        <v>0</v>
      </c>
      <c r="Y1124" s="7">
        <f t="shared" si="104"/>
        <v>0</v>
      </c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>
        <f t="shared" si="105"/>
        <v>1089.82</v>
      </c>
      <c r="AM1124" s="7">
        <f t="shared" si="106"/>
        <v>1089.82</v>
      </c>
      <c r="AN1124" s="7">
        <v>655.86</v>
      </c>
      <c r="AO1124" s="7"/>
      <c r="AP1124" s="7"/>
      <c r="AQ1124" s="7"/>
      <c r="AR1124" s="7">
        <v>433.96</v>
      </c>
      <c r="AS1124" s="7"/>
      <c r="AT1124" s="7"/>
      <c r="AU1124" s="7"/>
      <c r="AV1124" s="7"/>
      <c r="AW1124" s="7"/>
      <c r="AX1124" s="7"/>
      <c r="AY1124" s="7"/>
    </row>
    <row r="1125" spans="1:51" ht="15.75">
      <c r="A1125" s="6">
        <v>11256</v>
      </c>
      <c r="B1125" s="6" t="s">
        <v>1430</v>
      </c>
      <c r="C1125" s="6" t="str">
        <f t="shared" si="107"/>
        <v>Коркинский муниципальный район</v>
      </c>
      <c r="D1125" s="6">
        <v>226</v>
      </c>
      <c r="E1125" s="6" t="s">
        <v>308</v>
      </c>
      <c r="F1125" s="7">
        <v>329931.25</v>
      </c>
      <c r="G1125" s="7">
        <f t="shared" si="102"/>
        <v>284430.71999999997</v>
      </c>
      <c r="H1125" s="7">
        <v>284430.71999999997</v>
      </c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>
        <f t="shared" si="103"/>
        <v>44129.14</v>
      </c>
      <c r="Y1125" s="7">
        <f t="shared" si="104"/>
        <v>44129.14</v>
      </c>
      <c r="Z1125" s="7"/>
      <c r="AA1125" s="7">
        <v>21967.57</v>
      </c>
      <c r="AB1125" s="7">
        <v>22161.57</v>
      </c>
      <c r="AC1125" s="7"/>
      <c r="AD1125" s="7"/>
      <c r="AE1125" s="7"/>
      <c r="AF1125" s="7"/>
      <c r="AG1125" s="7"/>
      <c r="AH1125" s="7"/>
      <c r="AI1125" s="7"/>
      <c r="AJ1125" s="7"/>
      <c r="AK1125" s="7"/>
      <c r="AL1125" s="7">
        <f t="shared" si="105"/>
        <v>1371.39</v>
      </c>
      <c r="AM1125" s="7">
        <f t="shared" si="106"/>
        <v>1371.39</v>
      </c>
      <c r="AN1125" s="7">
        <v>1371.39</v>
      </c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</row>
    <row r="1126" spans="1:51" ht="15.75">
      <c r="A1126" s="6">
        <v>11259</v>
      </c>
      <c r="B1126" s="6" t="s">
        <v>1430</v>
      </c>
      <c r="C1126" s="6" t="str">
        <f t="shared" si="107"/>
        <v>Коркинский муниципальный район</v>
      </c>
      <c r="D1126" s="6">
        <v>227</v>
      </c>
      <c r="E1126" s="6" t="s">
        <v>309</v>
      </c>
      <c r="F1126" s="7">
        <v>2015052.34</v>
      </c>
      <c r="G1126" s="7">
        <f t="shared" si="102"/>
        <v>551922.6</v>
      </c>
      <c r="H1126" s="7"/>
      <c r="I1126" s="7"/>
      <c r="J1126" s="7"/>
      <c r="K1126" s="7">
        <v>551922.6</v>
      </c>
      <c r="L1126" s="7"/>
      <c r="M1126" s="7"/>
      <c r="N1126" s="7">
        <v>678.6</v>
      </c>
      <c r="O1126" s="7">
        <v>1451997.23</v>
      </c>
      <c r="P1126" s="7"/>
      <c r="Q1126" s="7"/>
      <c r="R1126" s="7"/>
      <c r="S1126" s="7"/>
      <c r="T1126" s="7"/>
      <c r="U1126" s="7"/>
      <c r="V1126" s="7"/>
      <c r="W1126" s="7"/>
      <c r="X1126" s="7">
        <f t="shared" si="103"/>
        <v>0</v>
      </c>
      <c r="Y1126" s="7">
        <f t="shared" si="104"/>
        <v>0</v>
      </c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>
        <f t="shared" si="105"/>
        <v>11132.51</v>
      </c>
      <c r="AM1126" s="7">
        <f t="shared" si="106"/>
        <v>2403.75</v>
      </c>
      <c r="AN1126" s="7"/>
      <c r="AO1126" s="7"/>
      <c r="AP1126" s="7"/>
      <c r="AQ1126" s="7">
        <v>2403.75</v>
      </c>
      <c r="AR1126" s="7"/>
      <c r="AS1126" s="7"/>
      <c r="AT1126" s="7">
        <v>8728.76</v>
      </c>
      <c r="AU1126" s="7"/>
      <c r="AV1126" s="7"/>
      <c r="AW1126" s="7"/>
      <c r="AX1126" s="7"/>
      <c r="AY1126" s="7"/>
    </row>
    <row r="1127" spans="1:51" ht="15.75">
      <c r="A1127" s="6">
        <v>11260</v>
      </c>
      <c r="B1127" s="6" t="s">
        <v>1430</v>
      </c>
      <c r="C1127" s="6" t="str">
        <f t="shared" si="107"/>
        <v>Коркинский муниципальный район</v>
      </c>
      <c r="D1127" s="6">
        <v>228</v>
      </c>
      <c r="E1127" s="6" t="s">
        <v>310</v>
      </c>
      <c r="F1127" s="7">
        <v>1603678</v>
      </c>
      <c r="G1127" s="7">
        <f t="shared" si="102"/>
        <v>199181.55</v>
      </c>
      <c r="H1127" s="7"/>
      <c r="I1127" s="7"/>
      <c r="J1127" s="7">
        <v>58404.78</v>
      </c>
      <c r="K1127" s="7"/>
      <c r="L1127" s="7">
        <v>140776.76999999999</v>
      </c>
      <c r="M1127" s="7"/>
      <c r="N1127" s="7">
        <v>480.9</v>
      </c>
      <c r="O1127" s="7">
        <v>1091071.1599999999</v>
      </c>
      <c r="P1127" s="7">
        <v>208</v>
      </c>
      <c r="Q1127" s="7">
        <v>66491.63</v>
      </c>
      <c r="R1127" s="7"/>
      <c r="S1127" s="7"/>
      <c r="T1127" s="7">
        <v>51.7</v>
      </c>
      <c r="U1127" s="7">
        <v>238706.27</v>
      </c>
      <c r="V1127" s="7"/>
      <c r="W1127" s="7"/>
      <c r="X1127" s="7">
        <f t="shared" si="103"/>
        <v>0</v>
      </c>
      <c r="Y1127" s="7">
        <f t="shared" si="104"/>
        <v>0</v>
      </c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>
        <f t="shared" si="105"/>
        <v>8227.39</v>
      </c>
      <c r="AM1127" s="7">
        <f t="shared" si="106"/>
        <v>582.82999999999993</v>
      </c>
      <c r="AN1127" s="7"/>
      <c r="AO1127" s="7"/>
      <c r="AP1127" s="7">
        <v>323.32</v>
      </c>
      <c r="AQ1127" s="7"/>
      <c r="AR1127" s="7">
        <v>259.51</v>
      </c>
      <c r="AS1127" s="7"/>
      <c r="AT1127" s="7">
        <v>6020.11</v>
      </c>
      <c r="AU1127" s="7">
        <v>613.82000000000005</v>
      </c>
      <c r="AV1127" s="7"/>
      <c r="AW1127" s="7">
        <v>1010.63</v>
      </c>
      <c r="AX1127" s="7"/>
      <c r="AY1127" s="7"/>
    </row>
    <row r="1128" spans="1:51" ht="15.75">
      <c r="A1128" s="6">
        <v>11553</v>
      </c>
      <c r="B1128" s="6" t="s">
        <v>1430</v>
      </c>
      <c r="C1128" s="6" t="str">
        <f t="shared" si="107"/>
        <v>Коркинский муниципальный район</v>
      </c>
      <c r="D1128" s="6">
        <v>229</v>
      </c>
      <c r="E1128" s="6" t="s">
        <v>311</v>
      </c>
      <c r="F1128" s="7">
        <v>23371.35</v>
      </c>
      <c r="G1128" s="7">
        <f t="shared" si="102"/>
        <v>0</v>
      </c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>
        <f t="shared" si="103"/>
        <v>23371.35</v>
      </c>
      <c r="Y1128" s="7">
        <f t="shared" si="104"/>
        <v>0</v>
      </c>
      <c r="Z1128" s="7"/>
      <c r="AA1128" s="7"/>
      <c r="AB1128" s="7"/>
      <c r="AC1128" s="7"/>
      <c r="AD1128" s="7"/>
      <c r="AE1128" s="7"/>
      <c r="AF1128" s="7"/>
      <c r="AG1128" s="7"/>
      <c r="AH1128" s="7"/>
      <c r="AI1128" s="7">
        <v>23371.35</v>
      </c>
      <c r="AJ1128" s="7"/>
      <c r="AK1128" s="7"/>
      <c r="AL1128" s="7">
        <f t="shared" si="105"/>
        <v>0</v>
      </c>
      <c r="AM1128" s="7">
        <f t="shared" si="106"/>
        <v>0</v>
      </c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</row>
    <row r="1129" spans="1:51" ht="15.75">
      <c r="A1129" s="6">
        <v>12384</v>
      </c>
      <c r="B1129" s="6" t="s">
        <v>1430</v>
      </c>
      <c r="C1129" s="6" t="str">
        <f t="shared" si="107"/>
        <v>Коркинский муниципальный район</v>
      </c>
      <c r="D1129" s="6">
        <v>230</v>
      </c>
      <c r="E1129" s="6" t="s">
        <v>312</v>
      </c>
      <c r="F1129" s="7">
        <v>2479214.84</v>
      </c>
      <c r="G1129" s="7">
        <f t="shared" si="102"/>
        <v>1052220.47</v>
      </c>
      <c r="H1129" s="7"/>
      <c r="I1129" s="7"/>
      <c r="J1129" s="7">
        <v>50126.35</v>
      </c>
      <c r="K1129" s="7">
        <v>857308.27</v>
      </c>
      <c r="L1129" s="7">
        <v>144785.85</v>
      </c>
      <c r="M1129" s="7"/>
      <c r="N1129" s="7"/>
      <c r="O1129" s="7"/>
      <c r="P1129" s="7"/>
      <c r="Q1129" s="7"/>
      <c r="R1129" s="7">
        <v>787.4</v>
      </c>
      <c r="S1129" s="7">
        <v>1140923.32</v>
      </c>
      <c r="T1129" s="7">
        <v>85.1</v>
      </c>
      <c r="U1129" s="7">
        <v>275913.12</v>
      </c>
      <c r="V1129" s="7"/>
      <c r="W1129" s="7"/>
      <c r="X1129" s="7">
        <f t="shared" si="103"/>
        <v>0</v>
      </c>
      <c r="Y1129" s="7">
        <f t="shared" si="104"/>
        <v>0</v>
      </c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>
        <f t="shared" si="105"/>
        <v>10157.93</v>
      </c>
      <c r="AM1129" s="7">
        <f t="shared" si="106"/>
        <v>3196.66</v>
      </c>
      <c r="AN1129" s="7"/>
      <c r="AO1129" s="7"/>
      <c r="AP1129" s="7">
        <v>502.77</v>
      </c>
      <c r="AQ1129" s="7">
        <v>1958.61</v>
      </c>
      <c r="AR1129" s="7">
        <v>735.28</v>
      </c>
      <c r="AS1129" s="7"/>
      <c r="AT1129" s="7"/>
      <c r="AU1129" s="7"/>
      <c r="AV1129" s="7">
        <v>4686.3999999999996</v>
      </c>
      <c r="AW1129" s="7">
        <v>2274.87</v>
      </c>
      <c r="AX1129" s="7"/>
      <c r="AY1129" s="7"/>
    </row>
    <row r="1130" spans="1:51" ht="15.75">
      <c r="A1130" s="6">
        <v>12575</v>
      </c>
      <c r="B1130" s="6" t="s">
        <v>1430</v>
      </c>
      <c r="C1130" s="6" t="str">
        <f t="shared" si="107"/>
        <v>Коркинский муниципальный район</v>
      </c>
      <c r="D1130" s="6">
        <v>231</v>
      </c>
      <c r="E1130" s="6" t="s">
        <v>313</v>
      </c>
      <c r="F1130" s="7">
        <v>1283253.44</v>
      </c>
      <c r="G1130" s="7">
        <f t="shared" si="102"/>
        <v>0</v>
      </c>
      <c r="H1130" s="7"/>
      <c r="I1130" s="7"/>
      <c r="J1130" s="7"/>
      <c r="K1130" s="7"/>
      <c r="L1130" s="7"/>
      <c r="M1130" s="7"/>
      <c r="N1130" s="7">
        <v>573</v>
      </c>
      <c r="O1130" s="7">
        <v>1276126.8899999999</v>
      </c>
      <c r="P1130" s="7"/>
      <c r="Q1130" s="7"/>
      <c r="R1130" s="7"/>
      <c r="S1130" s="7"/>
      <c r="T1130" s="7"/>
      <c r="U1130" s="7"/>
      <c r="V1130" s="7"/>
      <c r="W1130" s="7"/>
      <c r="X1130" s="7">
        <f t="shared" si="103"/>
        <v>0</v>
      </c>
      <c r="Y1130" s="7">
        <f t="shared" si="104"/>
        <v>0</v>
      </c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>
        <f t="shared" si="105"/>
        <v>7126.55</v>
      </c>
      <c r="AM1130" s="7">
        <f t="shared" si="106"/>
        <v>0</v>
      </c>
      <c r="AN1130" s="7"/>
      <c r="AO1130" s="7"/>
      <c r="AP1130" s="7"/>
      <c r="AQ1130" s="7"/>
      <c r="AR1130" s="7"/>
      <c r="AS1130" s="7"/>
      <c r="AT1130" s="7">
        <v>7126.55</v>
      </c>
      <c r="AU1130" s="7"/>
      <c r="AV1130" s="7"/>
      <c r="AW1130" s="7"/>
      <c r="AX1130" s="7"/>
      <c r="AY1130" s="7"/>
    </row>
    <row r="1131" spans="1:51" ht="15.75">
      <c r="A1131" s="6">
        <v>12579</v>
      </c>
      <c r="B1131" s="6" t="s">
        <v>1430</v>
      </c>
      <c r="C1131" s="6" t="str">
        <f t="shared" si="107"/>
        <v>Коркинский муниципальный район</v>
      </c>
      <c r="D1131" s="6">
        <v>232</v>
      </c>
      <c r="E1131" s="6" t="s">
        <v>314</v>
      </c>
      <c r="F1131" s="7">
        <v>280598.2</v>
      </c>
      <c r="G1131" s="7">
        <f t="shared" si="102"/>
        <v>279226.81</v>
      </c>
      <c r="H1131" s="7">
        <v>279226.81</v>
      </c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>
        <f t="shared" si="103"/>
        <v>0</v>
      </c>
      <c r="Y1131" s="7">
        <f t="shared" si="104"/>
        <v>0</v>
      </c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>
        <f t="shared" si="105"/>
        <v>1371.39</v>
      </c>
      <c r="AM1131" s="7">
        <f t="shared" si="106"/>
        <v>1371.39</v>
      </c>
      <c r="AN1131" s="7">
        <v>1371.39</v>
      </c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</row>
    <row r="1132" spans="1:51" ht="15.75">
      <c r="A1132" s="6">
        <v>12583</v>
      </c>
      <c r="B1132" s="6" t="s">
        <v>1430</v>
      </c>
      <c r="C1132" s="6" t="str">
        <f t="shared" si="107"/>
        <v>Коркинский муниципальный район</v>
      </c>
      <c r="D1132" s="6">
        <v>233</v>
      </c>
      <c r="E1132" s="6" t="s">
        <v>315</v>
      </c>
      <c r="F1132" s="7">
        <v>296911.65000000002</v>
      </c>
      <c r="G1132" s="7">
        <f t="shared" si="102"/>
        <v>0</v>
      </c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>
        <v>563</v>
      </c>
      <c r="U1132" s="7">
        <v>176556.49</v>
      </c>
      <c r="V1132" s="7"/>
      <c r="W1132" s="7"/>
      <c r="X1132" s="7">
        <f t="shared" si="103"/>
        <v>107065.20000000001</v>
      </c>
      <c r="Y1132" s="7">
        <f t="shared" si="104"/>
        <v>85501.510000000009</v>
      </c>
      <c r="Z1132" s="7">
        <v>19402.78</v>
      </c>
      <c r="AA1132" s="7"/>
      <c r="AB1132" s="7">
        <v>21838.91</v>
      </c>
      <c r="AC1132" s="7">
        <v>22372.41</v>
      </c>
      <c r="AD1132" s="7">
        <v>21887.41</v>
      </c>
      <c r="AE1132" s="7"/>
      <c r="AF1132" s="7"/>
      <c r="AG1132" s="7"/>
      <c r="AH1132" s="7"/>
      <c r="AI1132" s="7">
        <v>21563.69</v>
      </c>
      <c r="AJ1132" s="7"/>
      <c r="AK1132" s="7"/>
      <c r="AL1132" s="7">
        <f t="shared" si="105"/>
        <v>13289.96</v>
      </c>
      <c r="AM1132" s="7">
        <f t="shared" si="106"/>
        <v>0</v>
      </c>
      <c r="AN1132" s="7"/>
      <c r="AO1132" s="7"/>
      <c r="AP1132" s="7"/>
      <c r="AQ1132" s="7"/>
      <c r="AR1132" s="7"/>
      <c r="AS1132" s="7"/>
      <c r="AT1132" s="7"/>
      <c r="AU1132" s="7"/>
      <c r="AV1132" s="7"/>
      <c r="AW1132" s="7">
        <v>13289.96</v>
      </c>
      <c r="AX1132" s="7"/>
      <c r="AY1132" s="7"/>
    </row>
    <row r="1133" spans="1:51" ht="15.75">
      <c r="A1133" s="6">
        <v>12679</v>
      </c>
      <c r="B1133" s="6" t="s">
        <v>1430</v>
      </c>
      <c r="C1133" s="6" t="str">
        <f t="shared" si="107"/>
        <v>Коркинский муниципальный район</v>
      </c>
      <c r="D1133" s="6">
        <v>234</v>
      </c>
      <c r="E1133" s="6" t="s">
        <v>316</v>
      </c>
      <c r="F1133" s="7">
        <v>1203840.29</v>
      </c>
      <c r="G1133" s="7">
        <f t="shared" si="102"/>
        <v>32029.9</v>
      </c>
      <c r="H1133" s="7"/>
      <c r="I1133" s="7"/>
      <c r="J1133" s="7">
        <v>32029.9</v>
      </c>
      <c r="K1133" s="7"/>
      <c r="L1133" s="7"/>
      <c r="M1133" s="7"/>
      <c r="N1133" s="7">
        <v>479</v>
      </c>
      <c r="O1133" s="7">
        <v>1165503.24</v>
      </c>
      <c r="P1133" s="7"/>
      <c r="Q1133" s="7"/>
      <c r="R1133" s="7"/>
      <c r="S1133" s="7"/>
      <c r="T1133" s="7"/>
      <c r="U1133" s="7"/>
      <c r="V1133" s="7"/>
      <c r="W1133" s="7"/>
      <c r="X1133" s="7">
        <f t="shared" si="103"/>
        <v>0</v>
      </c>
      <c r="Y1133" s="7">
        <f t="shared" si="104"/>
        <v>0</v>
      </c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>
        <f t="shared" si="105"/>
        <v>6307.1500000000005</v>
      </c>
      <c r="AM1133" s="7">
        <f t="shared" si="106"/>
        <v>320.08999999999997</v>
      </c>
      <c r="AN1133" s="7"/>
      <c r="AO1133" s="7"/>
      <c r="AP1133" s="7">
        <v>320.08999999999997</v>
      </c>
      <c r="AQ1133" s="7"/>
      <c r="AR1133" s="7"/>
      <c r="AS1133" s="7"/>
      <c r="AT1133" s="7">
        <v>5987.06</v>
      </c>
      <c r="AU1133" s="7"/>
      <c r="AV1133" s="7"/>
      <c r="AW1133" s="7"/>
      <c r="AX1133" s="7"/>
      <c r="AY1133" s="7"/>
    </row>
    <row r="1134" spans="1:51" ht="15.75">
      <c r="A1134" s="6" t="s">
        <v>317</v>
      </c>
      <c r="B1134" s="6" t="s">
        <v>1430</v>
      </c>
      <c r="C1134" s="6" t="str">
        <f t="shared" si="107"/>
        <v>Коркинский муниципальный район, итого:</v>
      </c>
      <c r="D1134" s="6" t="s">
        <v>318</v>
      </c>
      <c r="E1134" s="6"/>
      <c r="F1134" s="7">
        <v>40912583.810000002</v>
      </c>
      <c r="G1134" s="7">
        <f t="shared" si="102"/>
        <v>16466715.189999999</v>
      </c>
      <c r="H1134" s="7">
        <v>2384249.1800000002</v>
      </c>
      <c r="I1134" s="7"/>
      <c r="J1134" s="7">
        <v>1092360.8399999999</v>
      </c>
      <c r="K1134" s="7">
        <v>11099756.93</v>
      </c>
      <c r="L1134" s="7">
        <v>1890348.2400000002</v>
      </c>
      <c r="M1134" s="7"/>
      <c r="N1134" s="7"/>
      <c r="O1134" s="7">
        <v>15074559.960000003</v>
      </c>
      <c r="P1134" s="7"/>
      <c r="Q1134" s="7">
        <v>66491.63</v>
      </c>
      <c r="R1134" s="7"/>
      <c r="S1134" s="7">
        <v>6374406.9000000004</v>
      </c>
      <c r="T1134" s="7"/>
      <c r="U1134" s="7">
        <v>1928427.4200000002</v>
      </c>
      <c r="V1134" s="7"/>
      <c r="W1134" s="7"/>
      <c r="X1134" s="7">
        <f t="shared" si="103"/>
        <v>695347.81</v>
      </c>
      <c r="Y1134" s="7">
        <f t="shared" si="104"/>
        <v>444486.87</v>
      </c>
      <c r="Z1134" s="7">
        <v>166136.06999999998</v>
      </c>
      <c r="AA1134" s="7">
        <v>21967.57</v>
      </c>
      <c r="AB1134" s="7">
        <v>106683.53</v>
      </c>
      <c r="AC1134" s="7">
        <v>85685.96</v>
      </c>
      <c r="AD1134" s="7">
        <v>64013.740000000005</v>
      </c>
      <c r="AE1134" s="7"/>
      <c r="AF1134" s="7">
        <v>24952.560000000001</v>
      </c>
      <c r="AG1134" s="7"/>
      <c r="AH1134" s="7">
        <v>57162.239999999998</v>
      </c>
      <c r="AI1134" s="7">
        <v>168746.13999999998</v>
      </c>
      <c r="AJ1134" s="7"/>
      <c r="AK1134" s="7"/>
      <c r="AL1134" s="7">
        <f t="shared" si="105"/>
        <v>306634.89999999997</v>
      </c>
      <c r="AM1134" s="7">
        <f t="shared" si="106"/>
        <v>97582.359999999986</v>
      </c>
      <c r="AN1134" s="7">
        <v>53968.479999999996</v>
      </c>
      <c r="AO1134" s="7"/>
      <c r="AP1134" s="7">
        <v>5650.0599999999995</v>
      </c>
      <c r="AQ1134" s="7">
        <v>33011.479999999996</v>
      </c>
      <c r="AR1134" s="7">
        <v>4952.34</v>
      </c>
      <c r="AS1134" s="7"/>
      <c r="AT1134" s="7">
        <v>122029.11</v>
      </c>
      <c r="AU1134" s="7">
        <v>613.82000000000005</v>
      </c>
      <c r="AV1134" s="7">
        <v>28356.489999999998</v>
      </c>
      <c r="AW1134" s="7">
        <v>58053.119999999995</v>
      </c>
      <c r="AX1134" s="7"/>
      <c r="AY1134" s="7"/>
    </row>
    <row r="1135" spans="1:51" ht="15.75">
      <c r="A1135" s="6" t="s">
        <v>319</v>
      </c>
      <c r="B1135" s="6" t="s">
        <v>1430</v>
      </c>
      <c r="C1135" s="6" t="str">
        <f t="shared" si="107"/>
        <v>Красноармейский муниципальный район</v>
      </c>
      <c r="D1135" s="6" t="s">
        <v>319</v>
      </c>
      <c r="E1135" s="6"/>
      <c r="F1135" s="7"/>
      <c r="G1135" s="7">
        <f t="shared" si="102"/>
        <v>0</v>
      </c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>
        <f t="shared" si="103"/>
        <v>0</v>
      </c>
      <c r="Y1135" s="7">
        <f t="shared" si="104"/>
        <v>0</v>
      </c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>
        <f t="shared" si="105"/>
        <v>0</v>
      </c>
      <c r="AM1135" s="7">
        <f t="shared" si="106"/>
        <v>0</v>
      </c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</row>
    <row r="1136" spans="1:51" ht="15.75">
      <c r="A1136" s="6">
        <v>1363</v>
      </c>
      <c r="B1136" s="6" t="s">
        <v>1430</v>
      </c>
      <c r="C1136" s="6" t="str">
        <f t="shared" si="107"/>
        <v>Красноармейский муниципальный район</v>
      </c>
      <c r="D1136" s="6">
        <v>235</v>
      </c>
      <c r="E1136" s="6" t="s">
        <v>320</v>
      </c>
      <c r="F1136" s="7">
        <v>1477501.64</v>
      </c>
      <c r="G1136" s="7">
        <f t="shared" si="102"/>
        <v>350268.72</v>
      </c>
      <c r="H1136" s="7">
        <v>350268.72</v>
      </c>
      <c r="I1136" s="7"/>
      <c r="J1136" s="7"/>
      <c r="K1136" s="7"/>
      <c r="L1136" s="7"/>
      <c r="M1136" s="7"/>
      <c r="N1136" s="7"/>
      <c r="O1136" s="7"/>
      <c r="P1136" s="7"/>
      <c r="Q1136" s="7"/>
      <c r="R1136" s="7">
        <v>657</v>
      </c>
      <c r="S1136" s="7">
        <v>706899.6</v>
      </c>
      <c r="T1136" s="7">
        <v>460</v>
      </c>
      <c r="U1136" s="7">
        <v>359881.2</v>
      </c>
      <c r="V1136" s="7"/>
      <c r="W1136" s="7"/>
      <c r="X1136" s="7">
        <f t="shared" si="103"/>
        <v>30961.9</v>
      </c>
      <c r="Y1136" s="7">
        <f t="shared" si="104"/>
        <v>0</v>
      </c>
      <c r="Z1136" s="7"/>
      <c r="AA1136" s="7"/>
      <c r="AB1136" s="7"/>
      <c r="AC1136" s="7"/>
      <c r="AD1136" s="7"/>
      <c r="AE1136" s="7"/>
      <c r="AF1136" s="7"/>
      <c r="AG1136" s="7"/>
      <c r="AH1136" s="7">
        <v>14953.6</v>
      </c>
      <c r="AI1136" s="7">
        <v>16008.3</v>
      </c>
      <c r="AJ1136" s="7"/>
      <c r="AK1136" s="7"/>
      <c r="AL1136" s="7">
        <f t="shared" si="105"/>
        <v>29490.22</v>
      </c>
      <c r="AM1136" s="7">
        <f t="shared" si="106"/>
        <v>4242.3999999999996</v>
      </c>
      <c r="AN1136" s="7">
        <v>4242.3999999999996</v>
      </c>
      <c r="AO1136" s="7"/>
      <c r="AP1136" s="7"/>
      <c r="AQ1136" s="7"/>
      <c r="AR1136" s="7"/>
      <c r="AS1136" s="7"/>
      <c r="AT1136" s="7"/>
      <c r="AU1136" s="7"/>
      <c r="AV1136" s="7">
        <v>18269.96</v>
      </c>
      <c r="AW1136" s="7">
        <v>6977.86</v>
      </c>
      <c r="AX1136" s="7"/>
      <c r="AY1136" s="7"/>
    </row>
    <row r="1137" spans="1:51" ht="15.75">
      <c r="A1137" s="6">
        <v>3512</v>
      </c>
      <c r="B1137" s="6" t="s">
        <v>1430</v>
      </c>
      <c r="C1137" s="6" t="str">
        <f t="shared" si="107"/>
        <v>Красноармейский муниципальный район</v>
      </c>
      <c r="D1137" s="6">
        <v>236</v>
      </c>
      <c r="E1137" s="6" t="s">
        <v>321</v>
      </c>
      <c r="F1137" s="7">
        <v>1744458</v>
      </c>
      <c r="G1137" s="7">
        <f t="shared" si="102"/>
        <v>247791.74</v>
      </c>
      <c r="H1137" s="7">
        <v>247791.74</v>
      </c>
      <c r="I1137" s="7"/>
      <c r="J1137" s="7"/>
      <c r="K1137" s="7"/>
      <c r="L1137" s="7"/>
      <c r="M1137" s="7"/>
      <c r="N1137" s="7"/>
      <c r="O1137" s="7"/>
      <c r="P1137" s="7"/>
      <c r="Q1137" s="7"/>
      <c r="R1137" s="7">
        <v>494</v>
      </c>
      <c r="S1137" s="7">
        <v>1188196.8</v>
      </c>
      <c r="T1137" s="7">
        <v>234</v>
      </c>
      <c r="U1137" s="7">
        <v>254682</v>
      </c>
      <c r="V1137" s="7"/>
      <c r="W1137" s="7"/>
      <c r="X1137" s="7">
        <f t="shared" si="103"/>
        <v>25794.97</v>
      </c>
      <c r="Y1137" s="7">
        <f t="shared" si="104"/>
        <v>0</v>
      </c>
      <c r="Z1137" s="7"/>
      <c r="AA1137" s="7"/>
      <c r="AB1137" s="7"/>
      <c r="AC1137" s="7"/>
      <c r="AD1137" s="7"/>
      <c r="AE1137" s="7"/>
      <c r="AF1137" s="7"/>
      <c r="AG1137" s="7"/>
      <c r="AH1137" s="7">
        <v>12442.09</v>
      </c>
      <c r="AI1137" s="7">
        <v>13352.88</v>
      </c>
      <c r="AJ1137" s="7"/>
      <c r="AK1137" s="7"/>
      <c r="AL1137" s="7">
        <f t="shared" si="105"/>
        <v>27992.489999999998</v>
      </c>
      <c r="AM1137" s="7">
        <f t="shared" si="106"/>
        <v>2159.5300000000002</v>
      </c>
      <c r="AN1137" s="7">
        <v>2159.5300000000002</v>
      </c>
      <c r="AO1137" s="7"/>
      <c r="AP1137" s="7"/>
      <c r="AQ1137" s="7"/>
      <c r="AR1137" s="7"/>
      <c r="AS1137" s="7"/>
      <c r="AT1137" s="7"/>
      <c r="AU1137" s="7"/>
      <c r="AV1137" s="7">
        <v>21807.3</v>
      </c>
      <c r="AW1137" s="7">
        <v>4025.66</v>
      </c>
      <c r="AX1137" s="7"/>
      <c r="AY1137" s="7"/>
    </row>
    <row r="1138" spans="1:51" ht="15.75">
      <c r="A1138" s="6">
        <v>3514</v>
      </c>
      <c r="B1138" s="6" t="s">
        <v>1430</v>
      </c>
      <c r="C1138" s="6" t="str">
        <f t="shared" si="107"/>
        <v>Красноармейский муниципальный район</v>
      </c>
      <c r="D1138" s="6">
        <v>237</v>
      </c>
      <c r="E1138" s="6" t="s">
        <v>322</v>
      </c>
      <c r="F1138" s="7">
        <v>422219.65</v>
      </c>
      <c r="G1138" s="7">
        <f t="shared" si="102"/>
        <v>0</v>
      </c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>
        <v>548</v>
      </c>
      <c r="U1138" s="7">
        <v>382255.2</v>
      </c>
      <c r="V1138" s="7"/>
      <c r="W1138" s="7"/>
      <c r="X1138" s="7">
        <f t="shared" si="103"/>
        <v>31537.379999999997</v>
      </c>
      <c r="Y1138" s="7">
        <f t="shared" si="104"/>
        <v>0</v>
      </c>
      <c r="Z1138" s="7"/>
      <c r="AA1138" s="7"/>
      <c r="AB1138" s="7"/>
      <c r="AC1138" s="7"/>
      <c r="AD1138" s="7"/>
      <c r="AE1138" s="7"/>
      <c r="AF1138" s="7"/>
      <c r="AG1138" s="7"/>
      <c r="AH1138" s="7">
        <v>15233.33</v>
      </c>
      <c r="AI1138" s="7">
        <v>16304.05</v>
      </c>
      <c r="AJ1138" s="7"/>
      <c r="AK1138" s="7"/>
      <c r="AL1138" s="7">
        <f t="shared" si="105"/>
        <v>8427.07</v>
      </c>
      <c r="AM1138" s="7">
        <f t="shared" si="106"/>
        <v>0</v>
      </c>
      <c r="AN1138" s="7"/>
      <c r="AO1138" s="7"/>
      <c r="AP1138" s="7"/>
      <c r="AQ1138" s="7"/>
      <c r="AR1138" s="7"/>
      <c r="AS1138" s="7"/>
      <c r="AT1138" s="7"/>
      <c r="AU1138" s="7"/>
      <c r="AV1138" s="7"/>
      <c r="AW1138" s="7">
        <v>8427.07</v>
      </c>
      <c r="AX1138" s="7"/>
      <c r="AY1138" s="7"/>
    </row>
    <row r="1139" spans="1:51" ht="15.75">
      <c r="A1139" s="6">
        <v>3516</v>
      </c>
      <c r="B1139" s="6" t="s">
        <v>1430</v>
      </c>
      <c r="C1139" s="6" t="str">
        <f t="shared" si="107"/>
        <v>Красноармейский муниципальный район</v>
      </c>
      <c r="D1139" s="6">
        <v>238</v>
      </c>
      <c r="E1139" s="6" t="s">
        <v>323</v>
      </c>
      <c r="F1139" s="7">
        <v>504636.13999999996</v>
      </c>
      <c r="G1139" s="7">
        <f t="shared" si="102"/>
        <v>0</v>
      </c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>
        <v>620</v>
      </c>
      <c r="U1139" s="7">
        <v>460518</v>
      </c>
      <c r="V1139" s="7"/>
      <c r="W1139" s="7"/>
      <c r="X1139" s="7">
        <f t="shared" si="103"/>
        <v>34246.589999999997</v>
      </c>
      <c r="Y1139" s="7">
        <f t="shared" si="104"/>
        <v>0</v>
      </c>
      <c r="Z1139" s="7"/>
      <c r="AA1139" s="7"/>
      <c r="AB1139" s="7"/>
      <c r="AC1139" s="7"/>
      <c r="AD1139" s="7"/>
      <c r="AE1139" s="7"/>
      <c r="AF1139" s="7"/>
      <c r="AG1139" s="7"/>
      <c r="AH1139" s="7"/>
      <c r="AI1139" s="7">
        <v>34246.589999999997</v>
      </c>
      <c r="AJ1139" s="7"/>
      <c r="AK1139" s="7"/>
      <c r="AL1139" s="7">
        <f t="shared" si="105"/>
        <v>9871.5499999999993</v>
      </c>
      <c r="AM1139" s="7">
        <f t="shared" si="106"/>
        <v>0</v>
      </c>
      <c r="AN1139" s="7"/>
      <c r="AO1139" s="7"/>
      <c r="AP1139" s="7"/>
      <c r="AQ1139" s="7"/>
      <c r="AR1139" s="7"/>
      <c r="AS1139" s="7"/>
      <c r="AT1139" s="7"/>
      <c r="AU1139" s="7"/>
      <c r="AV1139" s="7"/>
      <c r="AW1139" s="7">
        <v>9871.5499999999993</v>
      </c>
      <c r="AX1139" s="7"/>
      <c r="AY1139" s="7"/>
    </row>
    <row r="1140" spans="1:51" ht="15.75">
      <c r="A1140" s="6">
        <v>4203</v>
      </c>
      <c r="B1140" s="6" t="s">
        <v>1430</v>
      </c>
      <c r="C1140" s="6" t="str">
        <f t="shared" si="107"/>
        <v>Красноармейский муниципальный район</v>
      </c>
      <c r="D1140" s="6">
        <v>239</v>
      </c>
      <c r="E1140" s="6" t="s">
        <v>324</v>
      </c>
      <c r="F1140" s="7">
        <v>486494.14999999997</v>
      </c>
      <c r="G1140" s="7">
        <f t="shared" si="102"/>
        <v>0</v>
      </c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>
        <v>580</v>
      </c>
      <c r="U1140" s="7">
        <v>381016.8</v>
      </c>
      <c r="V1140" s="7"/>
      <c r="W1140" s="7"/>
      <c r="X1140" s="7">
        <f t="shared" si="103"/>
        <v>97028.03</v>
      </c>
      <c r="Y1140" s="7">
        <f t="shared" si="104"/>
        <v>49222.62</v>
      </c>
      <c r="Z1140" s="7"/>
      <c r="AA1140" s="7"/>
      <c r="AB1140" s="7">
        <v>16257.54</v>
      </c>
      <c r="AC1140" s="7">
        <v>16670.04</v>
      </c>
      <c r="AD1140" s="7">
        <v>16295.04</v>
      </c>
      <c r="AE1140" s="7"/>
      <c r="AF1140" s="7"/>
      <c r="AG1140" s="7">
        <v>17053.89</v>
      </c>
      <c r="AH1140" s="7">
        <v>14851.34</v>
      </c>
      <c r="AI1140" s="7">
        <v>15900.18</v>
      </c>
      <c r="AJ1140" s="7"/>
      <c r="AK1140" s="7"/>
      <c r="AL1140" s="7">
        <f t="shared" si="105"/>
        <v>8449.32</v>
      </c>
      <c r="AM1140" s="7">
        <f t="shared" si="106"/>
        <v>0</v>
      </c>
      <c r="AN1140" s="7"/>
      <c r="AO1140" s="7"/>
      <c r="AP1140" s="7"/>
      <c r="AQ1140" s="7"/>
      <c r="AR1140" s="7"/>
      <c r="AS1140" s="7"/>
      <c r="AT1140" s="7"/>
      <c r="AU1140" s="7"/>
      <c r="AV1140" s="7"/>
      <c r="AW1140" s="7">
        <v>8449.32</v>
      </c>
      <c r="AX1140" s="7"/>
      <c r="AY1140" s="7"/>
    </row>
    <row r="1141" spans="1:51" ht="15.75">
      <c r="A1141" s="6">
        <v>4960</v>
      </c>
      <c r="B1141" s="6" t="s">
        <v>1430</v>
      </c>
      <c r="C1141" s="6" t="str">
        <f t="shared" si="107"/>
        <v>Красноармейский муниципальный район</v>
      </c>
      <c r="D1141" s="6">
        <v>240</v>
      </c>
      <c r="E1141" s="6" t="s">
        <v>325</v>
      </c>
      <c r="F1141" s="7">
        <v>819439.14</v>
      </c>
      <c r="G1141" s="7">
        <f t="shared" si="102"/>
        <v>234042</v>
      </c>
      <c r="H1141" s="7"/>
      <c r="I1141" s="7"/>
      <c r="J1141" s="7">
        <v>234042</v>
      </c>
      <c r="K1141" s="7"/>
      <c r="L1141" s="7"/>
      <c r="M1141" s="7"/>
      <c r="N1141" s="7"/>
      <c r="O1141" s="7"/>
      <c r="P1141" s="7"/>
      <c r="Q1141" s="7"/>
      <c r="R1141" s="7"/>
      <c r="S1141" s="7"/>
      <c r="T1141" s="7">
        <v>389</v>
      </c>
      <c r="U1141" s="7">
        <v>533217.6</v>
      </c>
      <c r="V1141" s="7"/>
      <c r="W1141" s="7"/>
      <c r="X1141" s="7">
        <f t="shared" si="103"/>
        <v>35452.89</v>
      </c>
      <c r="Y1141" s="7">
        <f t="shared" si="104"/>
        <v>17941.97</v>
      </c>
      <c r="Z1141" s="7"/>
      <c r="AA1141" s="7"/>
      <c r="AB1141" s="7">
        <v>17941.97</v>
      </c>
      <c r="AC1141" s="7"/>
      <c r="AD1141" s="7"/>
      <c r="AE1141" s="7"/>
      <c r="AF1141" s="7"/>
      <c r="AG1141" s="7"/>
      <c r="AH1141" s="7"/>
      <c r="AI1141" s="7">
        <v>17510.919999999998</v>
      </c>
      <c r="AJ1141" s="7"/>
      <c r="AK1141" s="7"/>
      <c r="AL1141" s="7">
        <f t="shared" si="105"/>
        <v>16726.650000000001</v>
      </c>
      <c r="AM1141" s="7">
        <f t="shared" si="106"/>
        <v>5369.22</v>
      </c>
      <c r="AN1141" s="7"/>
      <c r="AO1141" s="7"/>
      <c r="AP1141" s="7">
        <v>5369.22</v>
      </c>
      <c r="AQ1141" s="7"/>
      <c r="AR1141" s="7"/>
      <c r="AS1141" s="7"/>
      <c r="AT1141" s="7"/>
      <c r="AU1141" s="7"/>
      <c r="AV1141" s="7"/>
      <c r="AW1141" s="7">
        <v>11357.43</v>
      </c>
      <c r="AX1141" s="7"/>
      <c r="AY1141" s="7"/>
    </row>
    <row r="1142" spans="1:51" ht="15.75">
      <c r="A1142" s="6">
        <v>14881</v>
      </c>
      <c r="B1142" s="6" t="s">
        <v>1430</v>
      </c>
      <c r="C1142" s="6" t="str">
        <f t="shared" si="107"/>
        <v>Красноармейский муниципальный район</v>
      </c>
      <c r="D1142" s="6">
        <v>241</v>
      </c>
      <c r="E1142" s="6" t="s">
        <v>326</v>
      </c>
      <c r="F1142" s="7">
        <v>254180.06</v>
      </c>
      <c r="G1142" s="7">
        <f t="shared" si="102"/>
        <v>0</v>
      </c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>
        <v>160</v>
      </c>
      <c r="U1142" s="7">
        <v>236222.4</v>
      </c>
      <c r="V1142" s="7"/>
      <c r="W1142" s="7"/>
      <c r="X1142" s="7">
        <f t="shared" si="103"/>
        <v>13239.98</v>
      </c>
      <c r="Y1142" s="7">
        <f t="shared" si="104"/>
        <v>0</v>
      </c>
      <c r="Z1142" s="7"/>
      <c r="AA1142" s="7"/>
      <c r="AB1142" s="7"/>
      <c r="AC1142" s="7"/>
      <c r="AD1142" s="7"/>
      <c r="AE1142" s="7"/>
      <c r="AF1142" s="7"/>
      <c r="AG1142" s="7"/>
      <c r="AH1142" s="7"/>
      <c r="AI1142" s="7">
        <v>13239.98</v>
      </c>
      <c r="AJ1142" s="7"/>
      <c r="AK1142" s="7"/>
      <c r="AL1142" s="7">
        <f t="shared" si="105"/>
        <v>4717.68</v>
      </c>
      <c r="AM1142" s="7">
        <f t="shared" si="106"/>
        <v>0</v>
      </c>
      <c r="AN1142" s="7"/>
      <c r="AO1142" s="7"/>
      <c r="AP1142" s="7"/>
      <c r="AQ1142" s="7"/>
      <c r="AR1142" s="7"/>
      <c r="AS1142" s="7"/>
      <c r="AT1142" s="7"/>
      <c r="AU1142" s="7"/>
      <c r="AV1142" s="7"/>
      <c r="AW1142" s="7">
        <v>4717.68</v>
      </c>
      <c r="AX1142" s="7"/>
      <c r="AY1142" s="7"/>
    </row>
    <row r="1143" spans="1:51" ht="15.75">
      <c r="A1143" s="6">
        <v>15339</v>
      </c>
      <c r="B1143" s="6" t="s">
        <v>1430</v>
      </c>
      <c r="C1143" s="6" t="str">
        <f t="shared" si="107"/>
        <v>Красноармейский муниципальный район</v>
      </c>
      <c r="D1143" s="6">
        <v>242</v>
      </c>
      <c r="E1143" s="6" t="s">
        <v>327</v>
      </c>
      <c r="F1143" s="7">
        <v>1855576.67</v>
      </c>
      <c r="G1143" s="7">
        <f t="shared" si="102"/>
        <v>250912.13</v>
      </c>
      <c r="H1143" s="7">
        <v>250912.13</v>
      </c>
      <c r="I1143" s="7"/>
      <c r="J1143" s="7"/>
      <c r="K1143" s="7"/>
      <c r="L1143" s="7"/>
      <c r="M1143" s="7"/>
      <c r="N1143" s="7"/>
      <c r="O1143" s="7"/>
      <c r="P1143" s="7"/>
      <c r="Q1143" s="7"/>
      <c r="R1143" s="7">
        <v>494</v>
      </c>
      <c r="S1143" s="7">
        <v>1313270</v>
      </c>
      <c r="T1143" s="7">
        <v>248</v>
      </c>
      <c r="U1143" s="7">
        <v>235375</v>
      </c>
      <c r="V1143" s="7"/>
      <c r="W1143" s="7"/>
      <c r="X1143" s="7">
        <f t="shared" si="103"/>
        <v>27403.86</v>
      </c>
      <c r="Y1143" s="7">
        <f t="shared" si="104"/>
        <v>0</v>
      </c>
      <c r="Z1143" s="7"/>
      <c r="AA1143" s="7"/>
      <c r="AB1143" s="7"/>
      <c r="AC1143" s="7"/>
      <c r="AD1143" s="7"/>
      <c r="AE1143" s="7"/>
      <c r="AF1143" s="7"/>
      <c r="AG1143" s="7"/>
      <c r="AH1143" s="7">
        <v>13224.12</v>
      </c>
      <c r="AI1143" s="7">
        <v>14179.74</v>
      </c>
      <c r="AJ1143" s="7"/>
      <c r="AK1143" s="7"/>
      <c r="AL1143" s="7">
        <f t="shared" si="105"/>
        <v>28615.68</v>
      </c>
      <c r="AM1143" s="7">
        <f t="shared" si="106"/>
        <v>2286.5300000000002</v>
      </c>
      <c r="AN1143" s="7">
        <v>2286.5300000000002</v>
      </c>
      <c r="AO1143" s="7"/>
      <c r="AP1143" s="7"/>
      <c r="AQ1143" s="7"/>
      <c r="AR1143" s="7"/>
      <c r="AS1143" s="7"/>
      <c r="AT1143" s="7"/>
      <c r="AU1143" s="7"/>
      <c r="AV1143" s="7">
        <v>21342.5</v>
      </c>
      <c r="AW1143" s="7">
        <v>4986.6499999999996</v>
      </c>
      <c r="AX1143" s="7"/>
      <c r="AY1143" s="7"/>
    </row>
    <row r="1144" spans="1:51" ht="15.75">
      <c r="A1144" s="6">
        <v>15360</v>
      </c>
      <c r="B1144" s="6" t="s">
        <v>1430</v>
      </c>
      <c r="C1144" s="6" t="str">
        <f t="shared" si="107"/>
        <v>Красноармейский муниципальный район</v>
      </c>
      <c r="D1144" s="6">
        <v>243</v>
      </c>
      <c r="E1144" s="6" t="s">
        <v>328</v>
      </c>
      <c r="F1144" s="7">
        <v>555611.69999999995</v>
      </c>
      <c r="G1144" s="7">
        <f t="shared" ref="G1144:G1207" si="108">H1144+I1144+J1144+K1144+L1144+M1144</f>
        <v>0</v>
      </c>
      <c r="H1144" s="7"/>
      <c r="I1144" s="7"/>
      <c r="J1144" s="7"/>
      <c r="K1144" s="7"/>
      <c r="L1144" s="7"/>
      <c r="M1144" s="7"/>
      <c r="N1144" s="7"/>
      <c r="O1144" s="7"/>
      <c r="P1144" s="7">
        <v>445</v>
      </c>
      <c r="Q1144" s="7">
        <v>135681.60000000001</v>
      </c>
      <c r="R1144" s="7"/>
      <c r="S1144" s="7"/>
      <c r="T1144" s="7">
        <v>445</v>
      </c>
      <c r="U1144" s="7">
        <v>376323.6</v>
      </c>
      <c r="V1144" s="7"/>
      <c r="W1144" s="7"/>
      <c r="X1144" s="7">
        <f t="shared" ref="X1144:X1207" si="109">Y1144+AF1144+AG1144+AH1144+AI1144+AJ1144+AK1144</f>
        <v>33337.229999999996</v>
      </c>
      <c r="Y1144" s="7">
        <f t="shared" ref="Y1144:Y1207" si="110">Z1144+AA1144+AB1144+AC1144+AD1144+AE1144</f>
        <v>0</v>
      </c>
      <c r="Z1144" s="7"/>
      <c r="AA1144" s="7"/>
      <c r="AB1144" s="7"/>
      <c r="AC1144" s="7"/>
      <c r="AD1144" s="7"/>
      <c r="AE1144" s="7"/>
      <c r="AF1144" s="7"/>
      <c r="AG1144" s="7">
        <v>17251.02</v>
      </c>
      <c r="AH1144" s="7"/>
      <c r="AI1144" s="7">
        <v>16086.21</v>
      </c>
      <c r="AJ1144" s="7"/>
      <c r="AK1144" s="7"/>
      <c r="AL1144" s="7">
        <f t="shared" ref="AL1144:AL1207" si="111">AM1144+AT1144+AU1144+AV1144+AW1144+AX1144+AY1144</f>
        <v>10269.27</v>
      </c>
      <c r="AM1144" s="7">
        <f t="shared" ref="AM1144:AM1207" si="112">AN1144+AO1144+AP1144+AQ1144+AR1144+AS1144</f>
        <v>0</v>
      </c>
      <c r="AN1144" s="7"/>
      <c r="AO1144" s="7"/>
      <c r="AP1144" s="7"/>
      <c r="AQ1144" s="7"/>
      <c r="AR1144" s="7"/>
      <c r="AS1144" s="7"/>
      <c r="AT1144" s="7"/>
      <c r="AU1144" s="7">
        <v>3291.41</v>
      </c>
      <c r="AV1144" s="7"/>
      <c r="AW1144" s="7">
        <v>6977.86</v>
      </c>
      <c r="AX1144" s="7"/>
      <c r="AY1144" s="7"/>
    </row>
    <row r="1145" spans="1:51" ht="15.75">
      <c r="A1145" s="6">
        <v>15711</v>
      </c>
      <c r="B1145" s="6" t="s">
        <v>1430</v>
      </c>
      <c r="C1145" s="6" t="str">
        <f t="shared" si="107"/>
        <v>Красноармейский муниципальный район</v>
      </c>
      <c r="D1145" s="6">
        <v>244</v>
      </c>
      <c r="E1145" s="6" t="s">
        <v>329</v>
      </c>
      <c r="F1145" s="7">
        <v>179861.69999999998</v>
      </c>
      <c r="G1145" s="7">
        <f t="shared" si="108"/>
        <v>0</v>
      </c>
      <c r="H1145" s="7"/>
      <c r="I1145" s="7"/>
      <c r="J1145" s="7"/>
      <c r="K1145" s="7"/>
      <c r="L1145" s="7"/>
      <c r="M1145" s="7"/>
      <c r="N1145" s="7"/>
      <c r="O1145" s="7"/>
      <c r="P1145" s="7">
        <v>695</v>
      </c>
      <c r="Q1145" s="7">
        <v>159188.4</v>
      </c>
      <c r="R1145" s="7"/>
      <c r="S1145" s="7"/>
      <c r="T1145" s="7"/>
      <c r="U1145" s="7"/>
      <c r="V1145" s="7"/>
      <c r="W1145" s="7"/>
      <c r="X1145" s="7">
        <f t="shared" si="109"/>
        <v>17338.64</v>
      </c>
      <c r="Y1145" s="7">
        <f t="shared" si="110"/>
        <v>0</v>
      </c>
      <c r="Z1145" s="7"/>
      <c r="AA1145" s="7"/>
      <c r="AB1145" s="7"/>
      <c r="AC1145" s="7"/>
      <c r="AD1145" s="7"/>
      <c r="AE1145" s="7"/>
      <c r="AF1145" s="7"/>
      <c r="AG1145" s="7">
        <v>17338.64</v>
      </c>
      <c r="AH1145" s="7"/>
      <c r="AI1145" s="7"/>
      <c r="AJ1145" s="7"/>
      <c r="AK1145" s="7"/>
      <c r="AL1145" s="7">
        <f t="shared" si="111"/>
        <v>3334.66</v>
      </c>
      <c r="AM1145" s="7">
        <f t="shared" si="112"/>
        <v>0</v>
      </c>
      <c r="AN1145" s="7"/>
      <c r="AO1145" s="7"/>
      <c r="AP1145" s="7"/>
      <c r="AQ1145" s="7"/>
      <c r="AR1145" s="7"/>
      <c r="AS1145" s="7"/>
      <c r="AT1145" s="7"/>
      <c r="AU1145" s="7">
        <v>3334.66</v>
      </c>
      <c r="AV1145" s="7"/>
      <c r="AW1145" s="7"/>
      <c r="AX1145" s="7"/>
      <c r="AY1145" s="7"/>
    </row>
    <row r="1146" spans="1:51" ht="15.75">
      <c r="A1146" s="6">
        <v>15991</v>
      </c>
      <c r="B1146" s="6" t="s">
        <v>1430</v>
      </c>
      <c r="C1146" s="6" t="str">
        <f t="shared" si="107"/>
        <v>Красноармейский муниципальный район</v>
      </c>
      <c r="D1146" s="6">
        <v>245</v>
      </c>
      <c r="E1146" s="6" t="s">
        <v>330</v>
      </c>
      <c r="F1146" s="7">
        <v>350088.23000000004</v>
      </c>
      <c r="G1146" s="7">
        <f t="shared" si="108"/>
        <v>263248.8</v>
      </c>
      <c r="H1146" s="7"/>
      <c r="I1146" s="7"/>
      <c r="J1146" s="7"/>
      <c r="K1146" s="7">
        <v>263248.8</v>
      </c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>
        <f t="shared" si="109"/>
        <v>74566.8</v>
      </c>
      <c r="Y1146" s="7">
        <f t="shared" si="110"/>
        <v>50690.1</v>
      </c>
      <c r="Z1146" s="7">
        <v>11359.14</v>
      </c>
      <c r="AA1146" s="7"/>
      <c r="AB1146" s="7">
        <v>13122.82</v>
      </c>
      <c r="AC1146" s="7">
        <v>13197.82</v>
      </c>
      <c r="AD1146" s="7">
        <v>13010.32</v>
      </c>
      <c r="AE1146" s="7"/>
      <c r="AF1146" s="7"/>
      <c r="AG1146" s="7"/>
      <c r="AH1146" s="7">
        <v>11509.67</v>
      </c>
      <c r="AI1146" s="7">
        <v>12367.03</v>
      </c>
      <c r="AJ1146" s="7"/>
      <c r="AK1146" s="7"/>
      <c r="AL1146" s="7">
        <f t="shared" si="111"/>
        <v>12272.63</v>
      </c>
      <c r="AM1146" s="7">
        <f t="shared" si="112"/>
        <v>12272.63</v>
      </c>
      <c r="AN1146" s="7"/>
      <c r="AO1146" s="7"/>
      <c r="AP1146" s="7"/>
      <c r="AQ1146" s="7">
        <v>12272.63</v>
      </c>
      <c r="AR1146" s="7"/>
      <c r="AS1146" s="7"/>
      <c r="AT1146" s="7"/>
      <c r="AU1146" s="7"/>
      <c r="AV1146" s="7"/>
      <c r="AW1146" s="7"/>
      <c r="AX1146" s="7"/>
      <c r="AY1146" s="7"/>
    </row>
    <row r="1147" spans="1:51" ht="15.75">
      <c r="A1147" s="6">
        <v>16233</v>
      </c>
      <c r="B1147" s="6" t="s">
        <v>1430</v>
      </c>
      <c r="C1147" s="6" t="str">
        <f t="shared" si="107"/>
        <v>Красноармейский муниципальный район</v>
      </c>
      <c r="D1147" s="6">
        <v>246</v>
      </c>
      <c r="E1147" s="6" t="s">
        <v>331</v>
      </c>
      <c r="F1147" s="7">
        <v>78032.37</v>
      </c>
      <c r="G1147" s="7">
        <f t="shared" si="108"/>
        <v>62663</v>
      </c>
      <c r="H1147" s="7"/>
      <c r="I1147" s="7"/>
      <c r="J1147" s="7">
        <v>62663</v>
      </c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>
        <f t="shared" si="109"/>
        <v>14017.36</v>
      </c>
      <c r="Y1147" s="7">
        <f t="shared" si="110"/>
        <v>14017.36</v>
      </c>
      <c r="Z1147" s="7"/>
      <c r="AA1147" s="7"/>
      <c r="AB1147" s="7">
        <v>14017.36</v>
      </c>
      <c r="AC1147" s="7"/>
      <c r="AD1147" s="7"/>
      <c r="AE1147" s="7"/>
      <c r="AF1147" s="7"/>
      <c r="AG1147" s="7"/>
      <c r="AH1147" s="7"/>
      <c r="AI1147" s="7"/>
      <c r="AJ1147" s="7"/>
      <c r="AK1147" s="7"/>
      <c r="AL1147" s="7">
        <f t="shared" si="111"/>
        <v>1352.01</v>
      </c>
      <c r="AM1147" s="7">
        <f t="shared" si="112"/>
        <v>1352.01</v>
      </c>
      <c r="AN1147" s="7"/>
      <c r="AO1147" s="7"/>
      <c r="AP1147" s="7">
        <v>1352.01</v>
      </c>
      <c r="AQ1147" s="7"/>
      <c r="AR1147" s="7"/>
      <c r="AS1147" s="7"/>
      <c r="AT1147" s="7"/>
      <c r="AU1147" s="7"/>
      <c r="AV1147" s="7"/>
      <c r="AW1147" s="7"/>
      <c r="AX1147" s="7"/>
      <c r="AY1147" s="7"/>
    </row>
    <row r="1148" spans="1:51" ht="15.75">
      <c r="A1148" s="6">
        <v>16234</v>
      </c>
      <c r="B1148" s="6" t="s">
        <v>1430</v>
      </c>
      <c r="C1148" s="6" t="str">
        <f t="shared" si="107"/>
        <v>Красноармейский муниципальный район</v>
      </c>
      <c r="D1148" s="6">
        <v>247</v>
      </c>
      <c r="E1148" s="6" t="s">
        <v>332</v>
      </c>
      <c r="F1148" s="7">
        <v>14061.31</v>
      </c>
      <c r="G1148" s="7">
        <f t="shared" si="108"/>
        <v>0</v>
      </c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>
        <f t="shared" si="109"/>
        <v>14061.31</v>
      </c>
      <c r="Y1148" s="7">
        <f t="shared" si="110"/>
        <v>14061.31</v>
      </c>
      <c r="Z1148" s="7"/>
      <c r="AA1148" s="7"/>
      <c r="AB1148" s="7">
        <v>14061.31</v>
      </c>
      <c r="AC1148" s="7"/>
      <c r="AD1148" s="7"/>
      <c r="AE1148" s="7"/>
      <c r="AF1148" s="7"/>
      <c r="AG1148" s="7"/>
      <c r="AH1148" s="7"/>
      <c r="AI1148" s="7"/>
      <c r="AJ1148" s="7"/>
      <c r="AK1148" s="7"/>
      <c r="AL1148" s="7">
        <f t="shared" si="111"/>
        <v>0</v>
      </c>
      <c r="AM1148" s="7">
        <f t="shared" si="112"/>
        <v>0</v>
      </c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</row>
    <row r="1149" spans="1:51" ht="15.75">
      <c r="A1149" s="6">
        <v>17521</v>
      </c>
      <c r="B1149" s="6" t="s">
        <v>1430</v>
      </c>
      <c r="C1149" s="6" t="str">
        <f t="shared" si="107"/>
        <v>Красноармейский муниципальный район</v>
      </c>
      <c r="D1149" s="6">
        <v>248</v>
      </c>
      <c r="E1149" s="6" t="s">
        <v>333</v>
      </c>
      <c r="F1149" s="7">
        <v>352428.30000000005</v>
      </c>
      <c r="G1149" s="7">
        <f t="shared" si="108"/>
        <v>0</v>
      </c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>
        <v>271</v>
      </c>
      <c r="U1149" s="7">
        <v>279194.40000000002</v>
      </c>
      <c r="V1149" s="7"/>
      <c r="W1149" s="7"/>
      <c r="X1149" s="7">
        <f t="shared" si="109"/>
        <v>67417.98</v>
      </c>
      <c r="Y1149" s="7">
        <f t="shared" si="110"/>
        <v>54155.74</v>
      </c>
      <c r="Z1149" s="7">
        <v>12116.53</v>
      </c>
      <c r="AA1149" s="7"/>
      <c r="AB1149" s="7">
        <v>13963.07</v>
      </c>
      <c r="AC1149" s="7">
        <v>14150.57</v>
      </c>
      <c r="AD1149" s="7">
        <v>13925.57</v>
      </c>
      <c r="AE1149" s="7"/>
      <c r="AF1149" s="7"/>
      <c r="AG1149" s="7"/>
      <c r="AH1149" s="7"/>
      <c r="AI1149" s="7">
        <v>13262.24</v>
      </c>
      <c r="AJ1149" s="7"/>
      <c r="AK1149" s="7"/>
      <c r="AL1149" s="7">
        <f t="shared" si="111"/>
        <v>5815.92</v>
      </c>
      <c r="AM1149" s="7">
        <f t="shared" si="112"/>
        <v>0</v>
      </c>
      <c r="AN1149" s="7"/>
      <c r="AO1149" s="7"/>
      <c r="AP1149" s="7"/>
      <c r="AQ1149" s="7"/>
      <c r="AR1149" s="7"/>
      <c r="AS1149" s="7"/>
      <c r="AT1149" s="7"/>
      <c r="AU1149" s="7"/>
      <c r="AV1149" s="7"/>
      <c r="AW1149" s="7">
        <v>5815.92</v>
      </c>
      <c r="AX1149" s="7"/>
      <c r="AY1149" s="7"/>
    </row>
    <row r="1150" spans="1:51" ht="15.75">
      <c r="A1150" s="6">
        <v>17527</v>
      </c>
      <c r="B1150" s="6" t="s">
        <v>1430</v>
      </c>
      <c r="C1150" s="6" t="str">
        <f t="shared" si="107"/>
        <v>Красноармейский муниципальный район</v>
      </c>
      <c r="D1150" s="6">
        <v>249</v>
      </c>
      <c r="E1150" s="6" t="s">
        <v>334</v>
      </c>
      <c r="F1150" s="7">
        <v>828622.66000000015</v>
      </c>
      <c r="G1150" s="7">
        <f t="shared" si="108"/>
        <v>0</v>
      </c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>
        <v>464</v>
      </c>
      <c r="S1150" s="7">
        <v>555310.80000000005</v>
      </c>
      <c r="T1150" s="7">
        <v>227</v>
      </c>
      <c r="U1150" s="7">
        <v>230654</v>
      </c>
      <c r="V1150" s="7"/>
      <c r="W1150" s="7"/>
      <c r="X1150" s="7">
        <f t="shared" si="109"/>
        <v>27218.199999999997</v>
      </c>
      <c r="Y1150" s="7">
        <f t="shared" si="110"/>
        <v>0</v>
      </c>
      <c r="Z1150" s="7"/>
      <c r="AA1150" s="7"/>
      <c r="AB1150" s="7"/>
      <c r="AC1150" s="7"/>
      <c r="AD1150" s="7"/>
      <c r="AE1150" s="7"/>
      <c r="AF1150" s="7"/>
      <c r="AG1150" s="7"/>
      <c r="AH1150" s="7">
        <v>13133.89</v>
      </c>
      <c r="AI1150" s="7">
        <v>14084.31</v>
      </c>
      <c r="AJ1150" s="7"/>
      <c r="AK1150" s="7"/>
      <c r="AL1150" s="7">
        <f t="shared" si="111"/>
        <v>15439.66</v>
      </c>
      <c r="AM1150" s="7">
        <f t="shared" si="112"/>
        <v>0</v>
      </c>
      <c r="AN1150" s="7"/>
      <c r="AO1150" s="7"/>
      <c r="AP1150" s="7"/>
      <c r="AQ1150" s="7"/>
      <c r="AR1150" s="7"/>
      <c r="AS1150" s="7"/>
      <c r="AT1150" s="7"/>
      <c r="AU1150" s="7"/>
      <c r="AV1150" s="7">
        <v>10553.02</v>
      </c>
      <c r="AW1150" s="7">
        <v>4886.6400000000003</v>
      </c>
      <c r="AX1150" s="7"/>
      <c r="AY1150" s="7"/>
    </row>
    <row r="1151" spans="1:51" ht="15.75">
      <c r="A1151" s="6">
        <v>17585</v>
      </c>
      <c r="B1151" s="6" t="s">
        <v>1430</v>
      </c>
      <c r="C1151" s="6" t="str">
        <f t="shared" si="107"/>
        <v>Красноармейский муниципальный район</v>
      </c>
      <c r="D1151" s="6">
        <v>250</v>
      </c>
      <c r="E1151" s="6" t="s">
        <v>335</v>
      </c>
      <c r="F1151" s="7">
        <v>528017.41</v>
      </c>
      <c r="G1151" s="7">
        <f t="shared" si="108"/>
        <v>445444.7</v>
      </c>
      <c r="H1151" s="7">
        <v>269993.7</v>
      </c>
      <c r="I1151" s="7"/>
      <c r="J1151" s="7">
        <v>175451</v>
      </c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>
        <f t="shared" si="109"/>
        <v>75372.490000000005</v>
      </c>
      <c r="Y1151" s="7">
        <f t="shared" si="110"/>
        <v>30802.36</v>
      </c>
      <c r="Z1151" s="7"/>
      <c r="AA1151" s="7"/>
      <c r="AB1151" s="7">
        <v>15382.43</v>
      </c>
      <c r="AC1151" s="7">
        <v>15419.93</v>
      </c>
      <c r="AD1151" s="7"/>
      <c r="AE1151" s="7"/>
      <c r="AF1151" s="7"/>
      <c r="AG1151" s="7">
        <v>15913.24</v>
      </c>
      <c r="AH1151" s="7">
        <v>13833.2</v>
      </c>
      <c r="AI1151" s="7">
        <v>14823.69</v>
      </c>
      <c r="AJ1151" s="7"/>
      <c r="AK1151" s="7"/>
      <c r="AL1151" s="7">
        <f t="shared" si="111"/>
        <v>7200.22</v>
      </c>
      <c r="AM1151" s="7">
        <f t="shared" si="112"/>
        <v>7200.22</v>
      </c>
      <c r="AN1151" s="7">
        <v>3186.19</v>
      </c>
      <c r="AO1151" s="7"/>
      <c r="AP1151" s="7">
        <v>4014.03</v>
      </c>
      <c r="AQ1151" s="7"/>
      <c r="AR1151" s="7"/>
      <c r="AS1151" s="7"/>
      <c r="AT1151" s="7"/>
      <c r="AU1151" s="7"/>
      <c r="AV1151" s="7"/>
      <c r="AW1151" s="7"/>
      <c r="AX1151" s="7"/>
      <c r="AY1151" s="7"/>
    </row>
    <row r="1152" spans="1:51" ht="15.75">
      <c r="A1152" s="6" t="s">
        <v>336</v>
      </c>
      <c r="B1152" s="6" t="s">
        <v>1430</v>
      </c>
      <c r="C1152" s="6" t="str">
        <f t="shared" si="107"/>
        <v>Красноармейский муниципальный район, итого:</v>
      </c>
      <c r="D1152" s="6" t="s">
        <v>337</v>
      </c>
      <c r="E1152" s="6"/>
      <c r="F1152" s="7">
        <v>10451229.130000001</v>
      </c>
      <c r="G1152" s="7">
        <f t="shared" si="108"/>
        <v>1854371.09</v>
      </c>
      <c r="H1152" s="7">
        <v>1118966.29</v>
      </c>
      <c r="I1152" s="7"/>
      <c r="J1152" s="7">
        <v>472156</v>
      </c>
      <c r="K1152" s="7">
        <v>263248.8</v>
      </c>
      <c r="L1152" s="7"/>
      <c r="M1152" s="7"/>
      <c r="N1152" s="7"/>
      <c r="O1152" s="7"/>
      <c r="P1152" s="7"/>
      <c r="Q1152" s="7">
        <v>294870</v>
      </c>
      <c r="R1152" s="7"/>
      <c r="S1152" s="7">
        <v>3763677.2</v>
      </c>
      <c r="T1152" s="7"/>
      <c r="U1152" s="7">
        <v>3729340.1999999997</v>
      </c>
      <c r="V1152" s="7"/>
      <c r="W1152" s="7"/>
      <c r="X1152" s="7">
        <f t="shared" si="109"/>
        <v>618995.61</v>
      </c>
      <c r="Y1152" s="7">
        <f t="shared" si="110"/>
        <v>230891.46</v>
      </c>
      <c r="Z1152" s="7">
        <v>23475.67</v>
      </c>
      <c r="AA1152" s="7"/>
      <c r="AB1152" s="7">
        <v>104746.5</v>
      </c>
      <c r="AC1152" s="7">
        <v>59438.36</v>
      </c>
      <c r="AD1152" s="7">
        <v>43230.93</v>
      </c>
      <c r="AE1152" s="7"/>
      <c r="AF1152" s="7"/>
      <c r="AG1152" s="7">
        <v>67556.790000000008</v>
      </c>
      <c r="AH1152" s="7">
        <v>109181.23999999999</v>
      </c>
      <c r="AI1152" s="7">
        <v>211366.11999999997</v>
      </c>
      <c r="AJ1152" s="7"/>
      <c r="AK1152" s="7"/>
      <c r="AL1152" s="7">
        <f t="shared" si="111"/>
        <v>189975.03</v>
      </c>
      <c r="AM1152" s="7">
        <f t="shared" si="112"/>
        <v>34882.54</v>
      </c>
      <c r="AN1152" s="7">
        <v>11874.650000000001</v>
      </c>
      <c r="AO1152" s="7"/>
      <c r="AP1152" s="7">
        <v>10735.26</v>
      </c>
      <c r="AQ1152" s="7">
        <v>12272.63</v>
      </c>
      <c r="AR1152" s="7"/>
      <c r="AS1152" s="7"/>
      <c r="AT1152" s="7"/>
      <c r="AU1152" s="7">
        <v>6626.07</v>
      </c>
      <c r="AV1152" s="7">
        <v>71972.78</v>
      </c>
      <c r="AW1152" s="7">
        <v>76493.64</v>
      </c>
      <c r="AX1152" s="7"/>
      <c r="AY1152" s="7"/>
    </row>
    <row r="1153" spans="1:51" ht="15.75">
      <c r="A1153" s="6" t="s">
        <v>338</v>
      </c>
      <c r="B1153" s="6" t="s">
        <v>1430</v>
      </c>
      <c r="C1153" s="6" t="str">
        <f t="shared" si="107"/>
        <v>Кунашакский муниципальный район</v>
      </c>
      <c r="D1153" s="6" t="s">
        <v>338</v>
      </c>
      <c r="E1153" s="6"/>
      <c r="F1153" s="7"/>
      <c r="G1153" s="7">
        <f t="shared" si="108"/>
        <v>0</v>
      </c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>
        <f t="shared" si="109"/>
        <v>0</v>
      </c>
      <c r="Y1153" s="7">
        <f t="shared" si="110"/>
        <v>0</v>
      </c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>
        <f t="shared" si="111"/>
        <v>0</v>
      </c>
      <c r="AM1153" s="7">
        <f t="shared" si="112"/>
        <v>0</v>
      </c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</row>
    <row r="1154" spans="1:51" ht="15.75">
      <c r="A1154" s="6">
        <v>3266</v>
      </c>
      <c r="B1154" s="6" t="s">
        <v>1430</v>
      </c>
      <c r="C1154" s="6" t="str">
        <f t="shared" si="107"/>
        <v>Кунашакский муниципальный район</v>
      </c>
      <c r="D1154" s="6">
        <v>251</v>
      </c>
      <c r="E1154" s="6" t="s">
        <v>339</v>
      </c>
      <c r="F1154" s="7">
        <v>769931.85000000009</v>
      </c>
      <c r="G1154" s="7">
        <f t="shared" si="108"/>
        <v>675162.23</v>
      </c>
      <c r="H1154" s="7"/>
      <c r="I1154" s="7"/>
      <c r="J1154" s="7">
        <v>67785.37</v>
      </c>
      <c r="K1154" s="7">
        <v>607376.86</v>
      </c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>
        <f t="shared" si="109"/>
        <v>78112.570000000007</v>
      </c>
      <c r="Y1154" s="7">
        <f t="shared" si="110"/>
        <v>78112.570000000007</v>
      </c>
      <c r="Z1154" s="7"/>
      <c r="AA1154" s="7"/>
      <c r="AB1154" s="7">
        <v>23999.79</v>
      </c>
      <c r="AC1154" s="7">
        <v>30188.49</v>
      </c>
      <c r="AD1154" s="7">
        <v>23924.29</v>
      </c>
      <c r="AE1154" s="7"/>
      <c r="AF1154" s="7"/>
      <c r="AG1154" s="7"/>
      <c r="AH1154" s="7"/>
      <c r="AI1154" s="7"/>
      <c r="AJ1154" s="7"/>
      <c r="AK1154" s="7"/>
      <c r="AL1154" s="7">
        <f t="shared" si="111"/>
        <v>16657.05</v>
      </c>
      <c r="AM1154" s="7">
        <f t="shared" si="112"/>
        <v>16657.05</v>
      </c>
      <c r="AN1154" s="7"/>
      <c r="AO1154" s="7"/>
      <c r="AP1154" s="7">
        <v>1902.79</v>
      </c>
      <c r="AQ1154" s="7">
        <v>14754.26</v>
      </c>
      <c r="AR1154" s="7"/>
      <c r="AS1154" s="7"/>
      <c r="AT1154" s="7"/>
      <c r="AU1154" s="7"/>
      <c r="AV1154" s="7"/>
      <c r="AW1154" s="7"/>
      <c r="AX1154" s="7"/>
      <c r="AY1154" s="7"/>
    </row>
    <row r="1155" spans="1:51" ht="15.75">
      <c r="A1155" s="6">
        <v>5457</v>
      </c>
      <c r="B1155" s="6" t="s">
        <v>1430</v>
      </c>
      <c r="C1155" s="6" t="str">
        <f t="shared" si="107"/>
        <v>Кунашакский муниципальный район</v>
      </c>
      <c r="D1155" s="6">
        <v>252</v>
      </c>
      <c r="E1155" s="6" t="s">
        <v>340</v>
      </c>
      <c r="F1155" s="7">
        <v>174970.38999999998</v>
      </c>
      <c r="G1155" s="7">
        <f t="shared" si="108"/>
        <v>145668</v>
      </c>
      <c r="H1155" s="7"/>
      <c r="I1155" s="7"/>
      <c r="J1155" s="7">
        <v>145668</v>
      </c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>
        <f t="shared" si="109"/>
        <v>26075.59</v>
      </c>
      <c r="Y1155" s="7">
        <f t="shared" si="110"/>
        <v>26075.59</v>
      </c>
      <c r="Z1155" s="7"/>
      <c r="AA1155" s="7"/>
      <c r="AB1155" s="7">
        <v>26075.59</v>
      </c>
      <c r="AC1155" s="7"/>
      <c r="AD1155" s="7"/>
      <c r="AE1155" s="7"/>
      <c r="AF1155" s="7"/>
      <c r="AG1155" s="7"/>
      <c r="AH1155" s="7"/>
      <c r="AI1155" s="7"/>
      <c r="AJ1155" s="7"/>
      <c r="AK1155" s="7"/>
      <c r="AL1155" s="7">
        <f t="shared" si="111"/>
        <v>3226.8</v>
      </c>
      <c r="AM1155" s="7">
        <f t="shared" si="112"/>
        <v>3226.8</v>
      </c>
      <c r="AN1155" s="7"/>
      <c r="AO1155" s="7"/>
      <c r="AP1155" s="7">
        <v>3226.8</v>
      </c>
      <c r="AQ1155" s="7"/>
      <c r="AR1155" s="7"/>
      <c r="AS1155" s="7"/>
      <c r="AT1155" s="7"/>
      <c r="AU1155" s="7"/>
      <c r="AV1155" s="7"/>
      <c r="AW1155" s="7"/>
      <c r="AX1155" s="7"/>
      <c r="AY1155" s="7"/>
    </row>
    <row r="1156" spans="1:51" ht="15.75">
      <c r="A1156" s="6">
        <v>5868</v>
      </c>
      <c r="B1156" s="6" t="s">
        <v>1430</v>
      </c>
      <c r="C1156" s="6" t="str">
        <f t="shared" si="107"/>
        <v>Кунашакский муниципальный район</v>
      </c>
      <c r="D1156" s="6">
        <v>253</v>
      </c>
      <c r="E1156" s="6" t="s">
        <v>341</v>
      </c>
      <c r="F1156" s="7">
        <v>809808.95</v>
      </c>
      <c r="G1156" s="7">
        <f t="shared" si="108"/>
        <v>745164.46</v>
      </c>
      <c r="H1156" s="7"/>
      <c r="I1156" s="7"/>
      <c r="J1156" s="7"/>
      <c r="K1156" s="7">
        <v>745164.46</v>
      </c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>
        <f t="shared" si="109"/>
        <v>38866.46</v>
      </c>
      <c r="Y1156" s="7">
        <f t="shared" si="110"/>
        <v>38866.46</v>
      </c>
      <c r="Z1156" s="7"/>
      <c r="AA1156" s="7"/>
      <c r="AB1156" s="7"/>
      <c r="AC1156" s="7">
        <v>38866.46</v>
      </c>
      <c r="AD1156" s="7"/>
      <c r="AE1156" s="7"/>
      <c r="AF1156" s="7"/>
      <c r="AG1156" s="7"/>
      <c r="AH1156" s="7"/>
      <c r="AI1156" s="7"/>
      <c r="AJ1156" s="7"/>
      <c r="AK1156" s="7"/>
      <c r="AL1156" s="7">
        <f t="shared" si="111"/>
        <v>25778.03</v>
      </c>
      <c r="AM1156" s="7">
        <f t="shared" si="112"/>
        <v>25778.03</v>
      </c>
      <c r="AN1156" s="7"/>
      <c r="AO1156" s="7"/>
      <c r="AP1156" s="7"/>
      <c r="AQ1156" s="7">
        <v>25778.03</v>
      </c>
      <c r="AR1156" s="7"/>
      <c r="AS1156" s="7"/>
      <c r="AT1156" s="7"/>
      <c r="AU1156" s="7"/>
      <c r="AV1156" s="7"/>
      <c r="AW1156" s="7"/>
      <c r="AX1156" s="7"/>
      <c r="AY1156" s="7"/>
    </row>
    <row r="1157" spans="1:51" ht="15.75">
      <c r="A1157" s="6">
        <v>18404</v>
      </c>
      <c r="B1157" s="6" t="s">
        <v>1430</v>
      </c>
      <c r="C1157" s="6" t="str">
        <f t="shared" si="107"/>
        <v>Кунашакский муниципальный район</v>
      </c>
      <c r="D1157" s="6">
        <v>254</v>
      </c>
      <c r="E1157" s="6" t="s">
        <v>342</v>
      </c>
      <c r="F1157" s="7">
        <v>941230.04</v>
      </c>
      <c r="G1157" s="7">
        <f t="shared" si="108"/>
        <v>0</v>
      </c>
      <c r="H1157" s="7"/>
      <c r="I1157" s="7"/>
      <c r="J1157" s="7"/>
      <c r="K1157" s="7"/>
      <c r="L1157" s="7"/>
      <c r="M1157" s="7"/>
      <c r="N1157" s="7">
        <v>362</v>
      </c>
      <c r="O1157" s="7">
        <v>884104.27</v>
      </c>
      <c r="P1157" s="7"/>
      <c r="Q1157" s="7"/>
      <c r="R1157" s="7"/>
      <c r="S1157" s="7"/>
      <c r="T1157" s="7"/>
      <c r="U1157" s="7"/>
      <c r="V1157" s="7"/>
      <c r="W1157" s="7"/>
      <c r="X1157" s="7">
        <f t="shared" si="109"/>
        <v>32706.62</v>
      </c>
      <c r="Y1157" s="7">
        <f t="shared" si="110"/>
        <v>0</v>
      </c>
      <c r="Z1157" s="7"/>
      <c r="AA1157" s="7"/>
      <c r="AB1157" s="7"/>
      <c r="AC1157" s="7"/>
      <c r="AD1157" s="7"/>
      <c r="AE1157" s="7"/>
      <c r="AF1157" s="7">
        <v>32706.62</v>
      </c>
      <c r="AG1157" s="7"/>
      <c r="AH1157" s="7"/>
      <c r="AI1157" s="7"/>
      <c r="AJ1157" s="7"/>
      <c r="AK1157" s="7"/>
      <c r="AL1157" s="7">
        <f t="shared" si="111"/>
        <v>24419.15</v>
      </c>
      <c r="AM1157" s="7">
        <f t="shared" si="112"/>
        <v>0</v>
      </c>
      <c r="AN1157" s="7"/>
      <c r="AO1157" s="7"/>
      <c r="AP1157" s="7"/>
      <c r="AQ1157" s="7"/>
      <c r="AR1157" s="7"/>
      <c r="AS1157" s="7"/>
      <c r="AT1157" s="7">
        <v>24419.15</v>
      </c>
      <c r="AU1157" s="7"/>
      <c r="AV1157" s="7"/>
      <c r="AW1157" s="7"/>
      <c r="AX1157" s="7"/>
      <c r="AY1157" s="7"/>
    </row>
    <row r="1158" spans="1:51" ht="15.75">
      <c r="A1158" s="6" t="s">
        <v>343</v>
      </c>
      <c r="B1158" s="6" t="s">
        <v>1430</v>
      </c>
      <c r="C1158" s="6" t="str">
        <f t="shared" si="107"/>
        <v>Кунашакский муниципальный район, итого:</v>
      </c>
      <c r="D1158" s="6" t="s">
        <v>344</v>
      </c>
      <c r="E1158" s="6"/>
      <c r="F1158" s="7">
        <v>2695941.23</v>
      </c>
      <c r="G1158" s="7">
        <f t="shared" si="108"/>
        <v>1565994.69</v>
      </c>
      <c r="H1158" s="7"/>
      <c r="I1158" s="7"/>
      <c r="J1158" s="7">
        <v>213453.37</v>
      </c>
      <c r="K1158" s="7">
        <v>1352541.3199999998</v>
      </c>
      <c r="L1158" s="7"/>
      <c r="M1158" s="7"/>
      <c r="N1158" s="7"/>
      <c r="O1158" s="7">
        <v>884104.27</v>
      </c>
      <c r="P1158" s="7"/>
      <c r="Q1158" s="7"/>
      <c r="R1158" s="7"/>
      <c r="S1158" s="7"/>
      <c r="T1158" s="7"/>
      <c r="U1158" s="7"/>
      <c r="V1158" s="7"/>
      <c r="W1158" s="7"/>
      <c r="X1158" s="7">
        <f t="shared" si="109"/>
        <v>175761.24</v>
      </c>
      <c r="Y1158" s="7">
        <f t="shared" si="110"/>
        <v>143054.62</v>
      </c>
      <c r="Z1158" s="7"/>
      <c r="AA1158" s="7"/>
      <c r="AB1158" s="7">
        <v>50075.380000000005</v>
      </c>
      <c r="AC1158" s="7">
        <v>69054.95</v>
      </c>
      <c r="AD1158" s="7">
        <v>23924.29</v>
      </c>
      <c r="AE1158" s="7"/>
      <c r="AF1158" s="7">
        <v>32706.62</v>
      </c>
      <c r="AG1158" s="7"/>
      <c r="AH1158" s="7"/>
      <c r="AI1158" s="7"/>
      <c r="AJ1158" s="7"/>
      <c r="AK1158" s="7"/>
      <c r="AL1158" s="7">
        <f t="shared" si="111"/>
        <v>70081.03</v>
      </c>
      <c r="AM1158" s="7">
        <f t="shared" si="112"/>
        <v>45661.880000000005</v>
      </c>
      <c r="AN1158" s="7"/>
      <c r="AO1158" s="7"/>
      <c r="AP1158" s="7">
        <v>5129.59</v>
      </c>
      <c r="AQ1158" s="7">
        <v>40532.29</v>
      </c>
      <c r="AR1158" s="7"/>
      <c r="AS1158" s="7"/>
      <c r="AT1158" s="7">
        <v>24419.15</v>
      </c>
      <c r="AU1158" s="7"/>
      <c r="AV1158" s="7"/>
      <c r="AW1158" s="7"/>
      <c r="AX1158" s="7"/>
      <c r="AY1158" s="7"/>
    </row>
    <row r="1159" spans="1:51" ht="15.75">
      <c r="A1159" s="6" t="s">
        <v>345</v>
      </c>
      <c r="B1159" s="6" t="s">
        <v>1430</v>
      </c>
      <c r="C1159" s="6" t="str">
        <f t="shared" si="107"/>
        <v>Кусинский муниципальный район</v>
      </c>
      <c r="D1159" s="6" t="s">
        <v>345</v>
      </c>
      <c r="E1159" s="6"/>
      <c r="F1159" s="7"/>
      <c r="G1159" s="7">
        <f t="shared" si="108"/>
        <v>0</v>
      </c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>
        <f t="shared" si="109"/>
        <v>0</v>
      </c>
      <c r="Y1159" s="7">
        <f t="shared" si="110"/>
        <v>0</v>
      </c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>
        <f t="shared" si="111"/>
        <v>0</v>
      </c>
      <c r="AM1159" s="7">
        <f t="shared" si="112"/>
        <v>0</v>
      </c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</row>
    <row r="1160" spans="1:51" ht="15.75">
      <c r="A1160" s="6">
        <v>3606</v>
      </c>
      <c r="B1160" s="6" t="s">
        <v>1430</v>
      </c>
      <c r="C1160" s="6" t="str">
        <f t="shared" si="107"/>
        <v>Кусинский муниципальный район</v>
      </c>
      <c r="D1160" s="6">
        <v>255</v>
      </c>
      <c r="E1160" s="6" t="s">
        <v>346</v>
      </c>
      <c r="F1160" s="7">
        <v>893850.17999999993</v>
      </c>
      <c r="G1160" s="7">
        <f t="shared" si="108"/>
        <v>869120.74</v>
      </c>
      <c r="H1160" s="7"/>
      <c r="I1160" s="7"/>
      <c r="J1160" s="7">
        <v>67179.759999999995</v>
      </c>
      <c r="K1160" s="7">
        <v>701604.4</v>
      </c>
      <c r="L1160" s="7">
        <v>100336.58</v>
      </c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>
        <f t="shared" si="109"/>
        <v>0</v>
      </c>
      <c r="Y1160" s="7">
        <f t="shared" si="110"/>
        <v>0</v>
      </c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>
        <f t="shared" si="111"/>
        <v>24729.440000000002</v>
      </c>
      <c r="AM1160" s="7">
        <f t="shared" si="112"/>
        <v>24729.440000000002</v>
      </c>
      <c r="AN1160" s="7"/>
      <c r="AO1160" s="7"/>
      <c r="AP1160" s="7">
        <v>2591.6999999999998</v>
      </c>
      <c r="AQ1160" s="7">
        <v>17379.09</v>
      </c>
      <c r="AR1160" s="7">
        <v>4758.6499999999996</v>
      </c>
      <c r="AS1160" s="7"/>
      <c r="AT1160" s="7"/>
      <c r="AU1160" s="7"/>
      <c r="AV1160" s="7"/>
      <c r="AW1160" s="7"/>
      <c r="AX1160" s="7"/>
      <c r="AY1160" s="7"/>
    </row>
    <row r="1161" spans="1:51" ht="15.75">
      <c r="A1161" s="6">
        <v>4207</v>
      </c>
      <c r="B1161" s="6" t="s">
        <v>1430</v>
      </c>
      <c r="C1161" s="6" t="str">
        <f t="shared" ref="C1161:C1224" si="113">IF(LEN(D1161)&gt;4,D1161,C1160)</f>
        <v>Кусинский муниципальный район</v>
      </c>
      <c r="D1161" s="6">
        <v>256</v>
      </c>
      <c r="E1161" s="6" t="s">
        <v>347</v>
      </c>
      <c r="F1161" s="7">
        <v>1050334.4099999999</v>
      </c>
      <c r="G1161" s="7">
        <f t="shared" si="108"/>
        <v>53941.34</v>
      </c>
      <c r="H1161" s="7"/>
      <c r="I1161" s="7"/>
      <c r="J1161" s="7">
        <v>53941.34</v>
      </c>
      <c r="K1161" s="7"/>
      <c r="L1161" s="7"/>
      <c r="M1161" s="7"/>
      <c r="N1161" s="7"/>
      <c r="O1161" s="7"/>
      <c r="P1161" s="7"/>
      <c r="Q1161" s="7"/>
      <c r="R1161" s="7">
        <v>422</v>
      </c>
      <c r="S1161" s="7">
        <v>984456.3</v>
      </c>
      <c r="T1161" s="7"/>
      <c r="U1161" s="7"/>
      <c r="V1161" s="7"/>
      <c r="W1161" s="7"/>
      <c r="X1161" s="7">
        <f t="shared" si="109"/>
        <v>0</v>
      </c>
      <c r="Y1161" s="7">
        <f t="shared" si="110"/>
        <v>0</v>
      </c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>
        <f t="shared" si="111"/>
        <v>11936.77</v>
      </c>
      <c r="AM1161" s="7">
        <f t="shared" si="112"/>
        <v>2591.6999999999998</v>
      </c>
      <c r="AN1161" s="7"/>
      <c r="AO1161" s="7"/>
      <c r="AP1161" s="7">
        <v>2591.6999999999998</v>
      </c>
      <c r="AQ1161" s="7"/>
      <c r="AR1161" s="7"/>
      <c r="AS1161" s="7"/>
      <c r="AT1161" s="7"/>
      <c r="AU1161" s="7"/>
      <c r="AV1161" s="7">
        <v>9345.07</v>
      </c>
      <c r="AW1161" s="7"/>
      <c r="AX1161" s="7"/>
      <c r="AY1161" s="7"/>
    </row>
    <row r="1162" spans="1:51" ht="15.75">
      <c r="A1162" s="6">
        <v>19760</v>
      </c>
      <c r="B1162" s="6" t="s">
        <v>1430</v>
      </c>
      <c r="C1162" s="6" t="str">
        <f t="shared" si="113"/>
        <v>Кусинский муниципальный район</v>
      </c>
      <c r="D1162" s="6">
        <v>257</v>
      </c>
      <c r="E1162" s="6" t="s">
        <v>348</v>
      </c>
      <c r="F1162" s="7">
        <v>219783.66999999998</v>
      </c>
      <c r="G1162" s="7">
        <f t="shared" si="108"/>
        <v>0</v>
      </c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>
        <v>504</v>
      </c>
      <c r="U1162" s="7">
        <v>208236.96</v>
      </c>
      <c r="V1162" s="7"/>
      <c r="W1162" s="7"/>
      <c r="X1162" s="7">
        <f t="shared" si="109"/>
        <v>0</v>
      </c>
      <c r="Y1162" s="7">
        <f t="shared" si="110"/>
        <v>0</v>
      </c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>
        <f t="shared" si="111"/>
        <v>11546.71</v>
      </c>
      <c r="AM1162" s="7">
        <f t="shared" si="112"/>
        <v>0</v>
      </c>
      <c r="AN1162" s="7"/>
      <c r="AO1162" s="7"/>
      <c r="AP1162" s="7"/>
      <c r="AQ1162" s="7"/>
      <c r="AR1162" s="7"/>
      <c r="AS1162" s="7"/>
      <c r="AT1162" s="7"/>
      <c r="AU1162" s="7"/>
      <c r="AV1162" s="7"/>
      <c r="AW1162" s="7">
        <v>11546.71</v>
      </c>
      <c r="AX1162" s="7"/>
      <c r="AY1162" s="7"/>
    </row>
    <row r="1163" spans="1:51" ht="15.75">
      <c r="A1163" s="6">
        <v>20747</v>
      </c>
      <c r="B1163" s="6" t="s">
        <v>1430</v>
      </c>
      <c r="C1163" s="6" t="str">
        <f t="shared" si="113"/>
        <v>Кусинский муниципальный район</v>
      </c>
      <c r="D1163" s="6">
        <v>258</v>
      </c>
      <c r="E1163" s="6" t="s">
        <v>349</v>
      </c>
      <c r="F1163" s="7">
        <v>317548.94</v>
      </c>
      <c r="G1163" s="7">
        <f t="shared" si="108"/>
        <v>0</v>
      </c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>
        <f t="shared" si="109"/>
        <v>317548.94</v>
      </c>
      <c r="Y1163" s="7">
        <f t="shared" si="110"/>
        <v>126545.23999999999</v>
      </c>
      <c r="Z1163" s="7">
        <v>40699.79</v>
      </c>
      <c r="AA1163" s="7"/>
      <c r="AB1163" s="7">
        <v>38022.199999999997</v>
      </c>
      <c r="AC1163" s="7">
        <v>47823.25</v>
      </c>
      <c r="AD1163" s="7"/>
      <c r="AE1163" s="7"/>
      <c r="AF1163" s="7">
        <v>52653.93</v>
      </c>
      <c r="AG1163" s="7">
        <v>49385.26</v>
      </c>
      <c r="AH1163" s="7">
        <v>43145.07</v>
      </c>
      <c r="AI1163" s="7">
        <v>45819.44</v>
      </c>
      <c r="AJ1163" s="7"/>
      <c r="AK1163" s="7"/>
      <c r="AL1163" s="7">
        <f t="shared" si="111"/>
        <v>0</v>
      </c>
      <c r="AM1163" s="7">
        <f t="shared" si="112"/>
        <v>0</v>
      </c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</row>
    <row r="1164" spans="1:51" ht="15.75">
      <c r="A1164" s="6">
        <v>21312</v>
      </c>
      <c r="B1164" s="6" t="s">
        <v>1430</v>
      </c>
      <c r="C1164" s="6" t="str">
        <f t="shared" si="113"/>
        <v>Кусинский муниципальный район</v>
      </c>
      <c r="D1164" s="6">
        <v>259</v>
      </c>
      <c r="E1164" s="6" t="s">
        <v>350</v>
      </c>
      <c r="F1164" s="7">
        <v>232029.29000000004</v>
      </c>
      <c r="G1164" s="7">
        <f t="shared" si="108"/>
        <v>0</v>
      </c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>
        <f t="shared" si="109"/>
        <v>232029.29000000004</v>
      </c>
      <c r="Y1164" s="7">
        <f t="shared" si="110"/>
        <v>109136.09000000001</v>
      </c>
      <c r="Z1164" s="7">
        <v>26969.61</v>
      </c>
      <c r="AA1164" s="7"/>
      <c r="AB1164" s="7">
        <v>25024.38</v>
      </c>
      <c r="AC1164" s="7">
        <v>32019.22</v>
      </c>
      <c r="AD1164" s="7">
        <v>25122.880000000001</v>
      </c>
      <c r="AE1164" s="7"/>
      <c r="AF1164" s="7">
        <v>35383.56</v>
      </c>
      <c r="AG1164" s="7"/>
      <c r="AH1164" s="7">
        <v>56658.13</v>
      </c>
      <c r="AI1164" s="7">
        <v>30851.51</v>
      </c>
      <c r="AJ1164" s="7"/>
      <c r="AK1164" s="7"/>
      <c r="AL1164" s="7">
        <f t="shared" si="111"/>
        <v>0</v>
      </c>
      <c r="AM1164" s="7">
        <f t="shared" si="112"/>
        <v>0</v>
      </c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</row>
    <row r="1165" spans="1:51" ht="15.75">
      <c r="A1165" s="6">
        <v>23235</v>
      </c>
      <c r="B1165" s="6" t="s">
        <v>1430</v>
      </c>
      <c r="C1165" s="6" t="str">
        <f t="shared" si="113"/>
        <v>Кусинский муниципальный район</v>
      </c>
      <c r="D1165" s="6">
        <v>260</v>
      </c>
      <c r="E1165" s="6" t="s">
        <v>351</v>
      </c>
      <c r="F1165" s="7">
        <v>120559.76999999999</v>
      </c>
      <c r="G1165" s="7">
        <f t="shared" si="108"/>
        <v>0</v>
      </c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>
        <f t="shared" si="109"/>
        <v>120559.76999999999</v>
      </c>
      <c r="Y1165" s="7">
        <f t="shared" si="110"/>
        <v>43453.11</v>
      </c>
      <c r="Z1165" s="7">
        <v>22434.959999999999</v>
      </c>
      <c r="AA1165" s="7"/>
      <c r="AB1165" s="7"/>
      <c r="AC1165" s="7"/>
      <c r="AD1165" s="7">
        <v>21018.15</v>
      </c>
      <c r="AE1165" s="7"/>
      <c r="AF1165" s="7">
        <v>28777.89</v>
      </c>
      <c r="AG1165" s="7"/>
      <c r="AH1165" s="7">
        <v>23409.45</v>
      </c>
      <c r="AI1165" s="7">
        <v>24919.32</v>
      </c>
      <c r="AJ1165" s="7"/>
      <c r="AK1165" s="7"/>
      <c r="AL1165" s="7">
        <f t="shared" si="111"/>
        <v>0</v>
      </c>
      <c r="AM1165" s="7">
        <f t="shared" si="112"/>
        <v>0</v>
      </c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</row>
    <row r="1166" spans="1:51" ht="15.75">
      <c r="A1166" s="6">
        <v>23819</v>
      </c>
      <c r="B1166" s="6" t="s">
        <v>1430</v>
      </c>
      <c r="C1166" s="6" t="str">
        <f t="shared" si="113"/>
        <v>Кусинский муниципальный район</v>
      </c>
      <c r="D1166" s="6">
        <v>261</v>
      </c>
      <c r="E1166" s="6" t="s">
        <v>352</v>
      </c>
      <c r="F1166" s="7">
        <v>128709.06999999999</v>
      </c>
      <c r="G1166" s="7">
        <f t="shared" si="108"/>
        <v>0</v>
      </c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>
        <f t="shared" si="109"/>
        <v>128709.06999999999</v>
      </c>
      <c r="Y1166" s="7">
        <f t="shared" si="110"/>
        <v>49907.869999999995</v>
      </c>
      <c r="Z1166" s="7">
        <v>22857.01</v>
      </c>
      <c r="AA1166" s="7"/>
      <c r="AB1166" s="7"/>
      <c r="AC1166" s="7">
        <v>27050.86</v>
      </c>
      <c r="AD1166" s="7"/>
      <c r="AE1166" s="7"/>
      <c r="AF1166" s="7">
        <v>29392.7</v>
      </c>
      <c r="AG1166" s="7"/>
      <c r="AH1166" s="7">
        <v>23937.05</v>
      </c>
      <c r="AI1166" s="7">
        <v>25471.45</v>
      </c>
      <c r="AJ1166" s="7"/>
      <c r="AK1166" s="7"/>
      <c r="AL1166" s="7">
        <f t="shared" si="111"/>
        <v>0</v>
      </c>
      <c r="AM1166" s="7">
        <f t="shared" si="112"/>
        <v>0</v>
      </c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</row>
    <row r="1167" spans="1:51" ht="15.75">
      <c r="A1167" s="6">
        <v>24450</v>
      </c>
      <c r="B1167" s="6" t="s">
        <v>1430</v>
      </c>
      <c r="C1167" s="6" t="str">
        <f t="shared" si="113"/>
        <v>Кусинский муниципальный район</v>
      </c>
      <c r="D1167" s="6">
        <v>262</v>
      </c>
      <c r="E1167" s="6" t="s">
        <v>353</v>
      </c>
      <c r="F1167" s="7">
        <v>226951.18</v>
      </c>
      <c r="G1167" s="7">
        <f t="shared" si="108"/>
        <v>0</v>
      </c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>
        <f t="shared" si="109"/>
        <v>226951.18</v>
      </c>
      <c r="Y1167" s="7">
        <f t="shared" si="110"/>
        <v>120170.19</v>
      </c>
      <c r="Z1167" s="7">
        <v>29825.84</v>
      </c>
      <c r="AA1167" s="7"/>
      <c r="AB1167" s="7">
        <v>28222.57</v>
      </c>
      <c r="AC1167" s="7">
        <v>34785.71</v>
      </c>
      <c r="AD1167" s="7">
        <v>27336.07</v>
      </c>
      <c r="AE1167" s="7"/>
      <c r="AF1167" s="7">
        <v>39544.28</v>
      </c>
      <c r="AG1167" s="7"/>
      <c r="AH1167" s="7">
        <v>32648.66</v>
      </c>
      <c r="AI1167" s="7">
        <v>34588.050000000003</v>
      </c>
      <c r="AJ1167" s="7"/>
      <c r="AK1167" s="7"/>
      <c r="AL1167" s="7">
        <f t="shared" si="111"/>
        <v>0</v>
      </c>
      <c r="AM1167" s="7">
        <f t="shared" si="112"/>
        <v>0</v>
      </c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</row>
    <row r="1168" spans="1:51" ht="15.75">
      <c r="A1168" s="6">
        <v>24451</v>
      </c>
      <c r="B1168" s="6" t="s">
        <v>1430</v>
      </c>
      <c r="C1168" s="6" t="str">
        <f t="shared" si="113"/>
        <v>Кусинский муниципальный район</v>
      </c>
      <c r="D1168" s="6">
        <v>263</v>
      </c>
      <c r="E1168" s="6" t="s">
        <v>354</v>
      </c>
      <c r="F1168" s="7">
        <v>3056769.56</v>
      </c>
      <c r="G1168" s="7">
        <f t="shared" si="108"/>
        <v>0</v>
      </c>
      <c r="H1168" s="7"/>
      <c r="I1168" s="7"/>
      <c r="J1168" s="7"/>
      <c r="K1168" s="7"/>
      <c r="L1168" s="7"/>
      <c r="M1168" s="7"/>
      <c r="N1168" s="7">
        <v>620</v>
      </c>
      <c r="O1168" s="7">
        <v>1796970.08</v>
      </c>
      <c r="P1168" s="7"/>
      <c r="Q1168" s="7"/>
      <c r="R1168" s="7">
        <v>714</v>
      </c>
      <c r="S1168" s="7">
        <v>1060660.7</v>
      </c>
      <c r="T1168" s="7"/>
      <c r="U1168" s="7"/>
      <c r="V1168" s="7"/>
      <c r="W1168" s="7"/>
      <c r="X1168" s="7">
        <f t="shared" si="109"/>
        <v>133089.87000000002</v>
      </c>
      <c r="Y1168" s="7">
        <f t="shared" si="110"/>
        <v>101934.33000000002</v>
      </c>
      <c r="Z1168" s="7">
        <v>25482.59</v>
      </c>
      <c r="AA1168" s="7"/>
      <c r="AB1168" s="7">
        <v>23478.15</v>
      </c>
      <c r="AC1168" s="7">
        <v>29593.94</v>
      </c>
      <c r="AD1168" s="7">
        <v>23379.65</v>
      </c>
      <c r="AE1168" s="7"/>
      <c r="AF1168" s="7"/>
      <c r="AG1168" s="7">
        <v>31155.54</v>
      </c>
      <c r="AH1168" s="7"/>
      <c r="AI1168" s="7"/>
      <c r="AJ1168" s="7"/>
      <c r="AK1168" s="7"/>
      <c r="AL1168" s="7">
        <f t="shared" si="111"/>
        <v>66048.91</v>
      </c>
      <c r="AM1168" s="7">
        <f t="shared" si="112"/>
        <v>0</v>
      </c>
      <c r="AN1168" s="7"/>
      <c r="AO1168" s="7"/>
      <c r="AP1168" s="7"/>
      <c r="AQ1168" s="7"/>
      <c r="AR1168" s="7"/>
      <c r="AS1168" s="7"/>
      <c r="AT1168" s="7">
        <v>46011.41</v>
      </c>
      <c r="AU1168" s="7"/>
      <c r="AV1168" s="7">
        <v>20037.5</v>
      </c>
      <c r="AW1168" s="7"/>
      <c r="AX1168" s="7"/>
      <c r="AY1168" s="7"/>
    </row>
    <row r="1169" spans="1:51" ht="15.75">
      <c r="A1169" s="6" t="s">
        <v>355</v>
      </c>
      <c r="B1169" s="6" t="s">
        <v>1430</v>
      </c>
      <c r="C1169" s="6" t="str">
        <f t="shared" si="113"/>
        <v>Кусинский муниципальный район, итого:</v>
      </c>
      <c r="D1169" s="6" t="s">
        <v>356</v>
      </c>
      <c r="E1169" s="6"/>
      <c r="F1169" s="7">
        <v>6246536.0700000003</v>
      </c>
      <c r="G1169" s="7">
        <f t="shared" si="108"/>
        <v>923062.08</v>
      </c>
      <c r="H1169" s="7"/>
      <c r="I1169" s="7"/>
      <c r="J1169" s="7">
        <v>121121.09999999999</v>
      </c>
      <c r="K1169" s="7">
        <v>701604.4</v>
      </c>
      <c r="L1169" s="7">
        <v>100336.58</v>
      </c>
      <c r="M1169" s="7"/>
      <c r="N1169" s="7"/>
      <c r="O1169" s="7">
        <v>1796970.08</v>
      </c>
      <c r="P1169" s="7"/>
      <c r="Q1169" s="7"/>
      <c r="R1169" s="7"/>
      <c r="S1169" s="7">
        <v>2045117</v>
      </c>
      <c r="T1169" s="7"/>
      <c r="U1169" s="7">
        <v>208236.96</v>
      </c>
      <c r="V1169" s="7"/>
      <c r="W1169" s="7"/>
      <c r="X1169" s="7">
        <f t="shared" si="109"/>
        <v>1158888.1199999999</v>
      </c>
      <c r="Y1169" s="7">
        <f t="shared" si="110"/>
        <v>551146.82999999996</v>
      </c>
      <c r="Z1169" s="7">
        <v>168269.8</v>
      </c>
      <c r="AA1169" s="7"/>
      <c r="AB1169" s="7">
        <v>114747.29999999999</v>
      </c>
      <c r="AC1169" s="7">
        <v>171272.98</v>
      </c>
      <c r="AD1169" s="7">
        <v>96856.75</v>
      </c>
      <c r="AE1169" s="7"/>
      <c r="AF1169" s="7">
        <v>185752.36</v>
      </c>
      <c r="AG1169" s="7">
        <v>80540.800000000003</v>
      </c>
      <c r="AH1169" s="7">
        <v>179798.36</v>
      </c>
      <c r="AI1169" s="7">
        <v>161649.76999999999</v>
      </c>
      <c r="AJ1169" s="7"/>
      <c r="AK1169" s="7"/>
      <c r="AL1169" s="7">
        <f t="shared" si="111"/>
        <v>114261.82999999999</v>
      </c>
      <c r="AM1169" s="7">
        <f t="shared" si="112"/>
        <v>27321.14</v>
      </c>
      <c r="AN1169" s="7"/>
      <c r="AO1169" s="7"/>
      <c r="AP1169" s="7">
        <v>5183.3999999999996</v>
      </c>
      <c r="AQ1169" s="7">
        <v>17379.09</v>
      </c>
      <c r="AR1169" s="7">
        <v>4758.6499999999996</v>
      </c>
      <c r="AS1169" s="7"/>
      <c r="AT1169" s="7">
        <v>46011.41</v>
      </c>
      <c r="AU1169" s="7"/>
      <c r="AV1169" s="7">
        <v>29382.57</v>
      </c>
      <c r="AW1169" s="7">
        <v>11546.71</v>
      </c>
      <c r="AX1169" s="7"/>
      <c r="AY1169" s="7"/>
    </row>
    <row r="1170" spans="1:51" ht="15.75">
      <c r="A1170" s="6" t="s">
        <v>556</v>
      </c>
      <c r="B1170" s="6" t="s">
        <v>1430</v>
      </c>
      <c r="C1170" s="6" t="str">
        <f t="shared" si="113"/>
        <v>Нагайбакский муниципальный район</v>
      </c>
      <c r="D1170" s="6" t="s">
        <v>556</v>
      </c>
      <c r="E1170" s="6"/>
      <c r="F1170" s="7"/>
      <c r="G1170" s="7">
        <f t="shared" si="108"/>
        <v>0</v>
      </c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>
        <f t="shared" si="109"/>
        <v>0</v>
      </c>
      <c r="Y1170" s="7">
        <f t="shared" si="110"/>
        <v>0</v>
      </c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>
        <f t="shared" si="111"/>
        <v>0</v>
      </c>
      <c r="AM1170" s="7">
        <f t="shared" si="112"/>
        <v>0</v>
      </c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</row>
    <row r="1171" spans="1:51" ht="15.75">
      <c r="A1171" s="6">
        <v>18500</v>
      </c>
      <c r="B1171" s="6" t="s">
        <v>1430</v>
      </c>
      <c r="C1171" s="6" t="str">
        <f t="shared" si="113"/>
        <v>Нагайбакский муниципальный район</v>
      </c>
      <c r="D1171" s="6">
        <v>454</v>
      </c>
      <c r="E1171" s="6" t="s">
        <v>557</v>
      </c>
      <c r="F1171" s="7">
        <v>201859.29</v>
      </c>
      <c r="G1171" s="7">
        <f t="shared" si="108"/>
        <v>193031.48</v>
      </c>
      <c r="H1171" s="7">
        <v>193031.48</v>
      </c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>
        <f t="shared" si="109"/>
        <v>0</v>
      </c>
      <c r="Y1171" s="7">
        <f t="shared" si="110"/>
        <v>0</v>
      </c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>
        <f t="shared" si="111"/>
        <v>8827.81</v>
      </c>
      <c r="AM1171" s="7">
        <f t="shared" si="112"/>
        <v>8827.81</v>
      </c>
      <c r="AN1171" s="7">
        <v>8827.81</v>
      </c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</row>
    <row r="1172" spans="1:51" ht="15.75">
      <c r="A1172" s="6">
        <v>18933</v>
      </c>
      <c r="B1172" s="6" t="s">
        <v>1430</v>
      </c>
      <c r="C1172" s="6" t="str">
        <f t="shared" si="113"/>
        <v>Нагайбакский муниципальный район</v>
      </c>
      <c r="D1172" s="6">
        <v>455</v>
      </c>
      <c r="E1172" s="6" t="s">
        <v>558</v>
      </c>
      <c r="F1172" s="7">
        <v>2907567.3000000003</v>
      </c>
      <c r="G1172" s="7">
        <f t="shared" si="108"/>
        <v>0</v>
      </c>
      <c r="H1172" s="7"/>
      <c r="I1172" s="7"/>
      <c r="J1172" s="7"/>
      <c r="K1172" s="7"/>
      <c r="L1172" s="7"/>
      <c r="M1172" s="7"/>
      <c r="N1172" s="7">
        <v>370</v>
      </c>
      <c r="O1172" s="7">
        <v>2237084.12</v>
      </c>
      <c r="P1172" s="7"/>
      <c r="Q1172" s="7"/>
      <c r="R1172" s="7"/>
      <c r="S1172" s="7"/>
      <c r="T1172" s="7">
        <v>320</v>
      </c>
      <c r="U1172" s="7">
        <v>650059.64</v>
      </c>
      <c r="V1172" s="7"/>
      <c r="W1172" s="7"/>
      <c r="X1172" s="7">
        <f t="shared" si="109"/>
        <v>0</v>
      </c>
      <c r="Y1172" s="7">
        <f t="shared" si="110"/>
        <v>0</v>
      </c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>
        <f t="shared" si="111"/>
        <v>20423.54</v>
      </c>
      <c r="AM1172" s="7">
        <f t="shared" si="112"/>
        <v>0</v>
      </c>
      <c r="AN1172" s="7"/>
      <c r="AO1172" s="7"/>
      <c r="AP1172" s="7"/>
      <c r="AQ1172" s="7"/>
      <c r="AR1172" s="7"/>
      <c r="AS1172" s="7"/>
      <c r="AT1172" s="7">
        <v>16119.68</v>
      </c>
      <c r="AU1172" s="7"/>
      <c r="AV1172" s="7"/>
      <c r="AW1172" s="7">
        <v>4303.8599999999997</v>
      </c>
      <c r="AX1172" s="7"/>
      <c r="AY1172" s="7"/>
    </row>
    <row r="1173" spans="1:51" ht="15.75">
      <c r="A1173" s="6">
        <v>25109</v>
      </c>
      <c r="B1173" s="6" t="s">
        <v>1430</v>
      </c>
      <c r="C1173" s="6" t="str">
        <f t="shared" si="113"/>
        <v>Нагайбакский муниципальный район</v>
      </c>
      <c r="D1173" s="6">
        <v>456</v>
      </c>
      <c r="E1173" s="6" t="s">
        <v>559</v>
      </c>
      <c r="F1173" s="7">
        <v>216027.87</v>
      </c>
      <c r="G1173" s="7">
        <f t="shared" si="108"/>
        <v>209716.68</v>
      </c>
      <c r="H1173" s="7">
        <v>209716.68</v>
      </c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>
        <f t="shared" si="109"/>
        <v>0</v>
      </c>
      <c r="Y1173" s="7">
        <f t="shared" si="110"/>
        <v>0</v>
      </c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>
        <f t="shared" si="111"/>
        <v>6311.19</v>
      </c>
      <c r="AM1173" s="7">
        <f t="shared" si="112"/>
        <v>6311.19</v>
      </c>
      <c r="AN1173" s="7">
        <v>6311.19</v>
      </c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</row>
    <row r="1174" spans="1:51" ht="15.75">
      <c r="A1174" s="6">
        <v>25110</v>
      </c>
      <c r="B1174" s="6" t="s">
        <v>1430</v>
      </c>
      <c r="C1174" s="6" t="str">
        <f t="shared" si="113"/>
        <v>Нагайбакский муниципальный район</v>
      </c>
      <c r="D1174" s="6">
        <v>457</v>
      </c>
      <c r="E1174" s="6" t="s">
        <v>560</v>
      </c>
      <c r="F1174" s="7">
        <v>250120.98</v>
      </c>
      <c r="G1174" s="7">
        <f t="shared" si="108"/>
        <v>243766.76</v>
      </c>
      <c r="H1174" s="7">
        <v>243766.76</v>
      </c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>
        <f t="shared" si="109"/>
        <v>0</v>
      </c>
      <c r="Y1174" s="7">
        <f t="shared" si="110"/>
        <v>0</v>
      </c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>
        <f t="shared" si="111"/>
        <v>6354.22</v>
      </c>
      <c r="AM1174" s="7">
        <f t="shared" si="112"/>
        <v>6354.22</v>
      </c>
      <c r="AN1174" s="7">
        <v>6354.22</v>
      </c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</row>
    <row r="1175" spans="1:51" ht="15.75">
      <c r="A1175" s="6">
        <v>26383</v>
      </c>
      <c r="B1175" s="6" t="s">
        <v>1430</v>
      </c>
      <c r="C1175" s="6" t="str">
        <f t="shared" si="113"/>
        <v>Нагайбакский муниципальный район</v>
      </c>
      <c r="D1175" s="6">
        <v>458</v>
      </c>
      <c r="E1175" s="6" t="s">
        <v>561</v>
      </c>
      <c r="F1175" s="7">
        <v>457229.33999999997</v>
      </c>
      <c r="G1175" s="7">
        <f t="shared" si="108"/>
        <v>444195.66</v>
      </c>
      <c r="H1175" s="7">
        <v>444195.66</v>
      </c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>
        <f t="shared" si="109"/>
        <v>0</v>
      </c>
      <c r="Y1175" s="7">
        <f t="shared" si="110"/>
        <v>0</v>
      </c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>
        <f t="shared" si="111"/>
        <v>13033.68</v>
      </c>
      <c r="AM1175" s="7">
        <f t="shared" si="112"/>
        <v>13033.68</v>
      </c>
      <c r="AN1175" s="7">
        <v>13033.68</v>
      </c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</row>
    <row r="1176" spans="1:51" ht="15.75">
      <c r="A1176" s="6">
        <v>26955</v>
      </c>
      <c r="B1176" s="6" t="s">
        <v>1430</v>
      </c>
      <c r="C1176" s="6" t="str">
        <f t="shared" si="113"/>
        <v>Нагайбакский муниципальный район</v>
      </c>
      <c r="D1176" s="6">
        <v>459</v>
      </c>
      <c r="E1176" s="6" t="s">
        <v>562</v>
      </c>
      <c r="F1176" s="7">
        <v>215269.62000000002</v>
      </c>
      <c r="G1176" s="7">
        <f t="shared" si="108"/>
        <v>208961.48</v>
      </c>
      <c r="H1176" s="7">
        <v>208961.48</v>
      </c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>
        <f t="shared" si="109"/>
        <v>0</v>
      </c>
      <c r="Y1176" s="7">
        <f t="shared" si="110"/>
        <v>0</v>
      </c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>
        <f t="shared" si="111"/>
        <v>6308.14</v>
      </c>
      <c r="AM1176" s="7">
        <f t="shared" si="112"/>
        <v>6308.14</v>
      </c>
      <c r="AN1176" s="7">
        <v>6308.14</v>
      </c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</row>
    <row r="1177" spans="1:51" ht="15.75">
      <c r="A1177" s="6">
        <v>27162</v>
      </c>
      <c r="B1177" s="6" t="s">
        <v>1430</v>
      </c>
      <c r="C1177" s="6" t="str">
        <f t="shared" si="113"/>
        <v>Нагайбакский муниципальный район</v>
      </c>
      <c r="D1177" s="6">
        <v>460</v>
      </c>
      <c r="E1177" s="6" t="s">
        <v>563</v>
      </c>
      <c r="F1177" s="7">
        <v>212228.23</v>
      </c>
      <c r="G1177" s="7">
        <f t="shared" si="108"/>
        <v>205866.34</v>
      </c>
      <c r="H1177" s="7">
        <v>205866.34</v>
      </c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>
        <f t="shared" si="109"/>
        <v>0</v>
      </c>
      <c r="Y1177" s="7">
        <f t="shared" si="110"/>
        <v>0</v>
      </c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>
        <f t="shared" si="111"/>
        <v>6361.89</v>
      </c>
      <c r="AM1177" s="7">
        <f t="shared" si="112"/>
        <v>6361.89</v>
      </c>
      <c r="AN1177" s="7">
        <v>6361.89</v>
      </c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</row>
    <row r="1178" spans="1:51" ht="15.75">
      <c r="A1178" s="6" t="s">
        <v>564</v>
      </c>
      <c r="B1178" s="6" t="s">
        <v>1430</v>
      </c>
      <c r="C1178" s="6" t="str">
        <f t="shared" si="113"/>
        <v>Нагайбакский муниципальный район, итого:</v>
      </c>
      <c r="D1178" s="6" t="s">
        <v>565</v>
      </c>
      <c r="E1178" s="6"/>
      <c r="F1178" s="7">
        <v>4460302.6300000008</v>
      </c>
      <c r="G1178" s="7">
        <f t="shared" si="108"/>
        <v>1505538.4000000001</v>
      </c>
      <c r="H1178" s="7">
        <v>1505538.4000000001</v>
      </c>
      <c r="I1178" s="7"/>
      <c r="J1178" s="7"/>
      <c r="K1178" s="7"/>
      <c r="L1178" s="7"/>
      <c r="M1178" s="7"/>
      <c r="N1178" s="7"/>
      <c r="O1178" s="7">
        <v>2237084.12</v>
      </c>
      <c r="P1178" s="7"/>
      <c r="Q1178" s="7"/>
      <c r="R1178" s="7"/>
      <c r="S1178" s="7"/>
      <c r="T1178" s="7"/>
      <c r="U1178" s="7">
        <v>650059.64</v>
      </c>
      <c r="V1178" s="7"/>
      <c r="W1178" s="7"/>
      <c r="X1178" s="7">
        <f t="shared" si="109"/>
        <v>0</v>
      </c>
      <c r="Y1178" s="7">
        <f t="shared" si="110"/>
        <v>0</v>
      </c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>
        <f t="shared" si="111"/>
        <v>67620.47</v>
      </c>
      <c r="AM1178" s="7">
        <f t="shared" si="112"/>
        <v>47196.93</v>
      </c>
      <c r="AN1178" s="7">
        <v>47196.93</v>
      </c>
      <c r="AO1178" s="7"/>
      <c r="AP1178" s="7"/>
      <c r="AQ1178" s="7"/>
      <c r="AR1178" s="7"/>
      <c r="AS1178" s="7"/>
      <c r="AT1178" s="7">
        <v>16119.68</v>
      </c>
      <c r="AU1178" s="7"/>
      <c r="AV1178" s="7"/>
      <c r="AW1178" s="7">
        <v>4303.8599999999997</v>
      </c>
      <c r="AX1178" s="7"/>
      <c r="AY1178" s="7"/>
    </row>
    <row r="1179" spans="1:51" ht="15.75">
      <c r="A1179" s="6" t="s">
        <v>566</v>
      </c>
      <c r="B1179" s="6" t="s">
        <v>1430</v>
      </c>
      <c r="C1179" s="6" t="str">
        <f t="shared" si="113"/>
        <v>Нязепетровский муниципальный район</v>
      </c>
      <c r="D1179" s="6" t="s">
        <v>566</v>
      </c>
      <c r="E1179" s="6"/>
      <c r="F1179" s="7"/>
      <c r="G1179" s="7">
        <f t="shared" si="108"/>
        <v>0</v>
      </c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>
        <f t="shared" si="109"/>
        <v>0</v>
      </c>
      <c r="Y1179" s="7">
        <f t="shared" si="110"/>
        <v>0</v>
      </c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>
        <f t="shared" si="111"/>
        <v>0</v>
      </c>
      <c r="AM1179" s="7">
        <f t="shared" si="112"/>
        <v>0</v>
      </c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</row>
    <row r="1180" spans="1:51" ht="15.75">
      <c r="A1180" s="6">
        <v>7468</v>
      </c>
      <c r="B1180" s="6" t="s">
        <v>1430</v>
      </c>
      <c r="C1180" s="6" t="str">
        <f t="shared" si="113"/>
        <v>Нязепетровский муниципальный район</v>
      </c>
      <c r="D1180" s="6">
        <v>461</v>
      </c>
      <c r="E1180" s="6" t="s">
        <v>567</v>
      </c>
      <c r="F1180" s="7">
        <v>35446.160000000003</v>
      </c>
      <c r="G1180" s="7">
        <f t="shared" si="108"/>
        <v>0</v>
      </c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>
        <f t="shared" si="109"/>
        <v>35446.160000000003</v>
      </c>
      <c r="Y1180" s="7">
        <f t="shared" si="110"/>
        <v>35446.160000000003</v>
      </c>
      <c r="Z1180" s="7"/>
      <c r="AA1180" s="7"/>
      <c r="AB1180" s="7"/>
      <c r="AC1180" s="7">
        <v>35446.160000000003</v>
      </c>
      <c r="AD1180" s="7"/>
      <c r="AE1180" s="7"/>
      <c r="AF1180" s="7"/>
      <c r="AG1180" s="7"/>
      <c r="AH1180" s="7"/>
      <c r="AI1180" s="7"/>
      <c r="AJ1180" s="7"/>
      <c r="AK1180" s="7"/>
      <c r="AL1180" s="7">
        <f t="shared" si="111"/>
        <v>0</v>
      </c>
      <c r="AM1180" s="7">
        <f t="shared" si="112"/>
        <v>0</v>
      </c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</row>
    <row r="1181" spans="1:51" ht="15.75">
      <c r="A1181" s="6">
        <v>7939</v>
      </c>
      <c r="B1181" s="6" t="s">
        <v>1430</v>
      </c>
      <c r="C1181" s="6" t="str">
        <f t="shared" si="113"/>
        <v>Нязепетровский муниципальный район</v>
      </c>
      <c r="D1181" s="6">
        <v>462</v>
      </c>
      <c r="E1181" s="6" t="s">
        <v>568</v>
      </c>
      <c r="F1181" s="7">
        <v>50216.800000000003</v>
      </c>
      <c r="G1181" s="7">
        <f t="shared" si="108"/>
        <v>0</v>
      </c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>
        <f t="shared" si="109"/>
        <v>50216.800000000003</v>
      </c>
      <c r="Y1181" s="7">
        <f t="shared" si="110"/>
        <v>0</v>
      </c>
      <c r="Z1181" s="7"/>
      <c r="AA1181" s="7"/>
      <c r="AB1181" s="7"/>
      <c r="AC1181" s="7"/>
      <c r="AD1181" s="7"/>
      <c r="AE1181" s="7"/>
      <c r="AF1181" s="7">
        <v>50216.800000000003</v>
      </c>
      <c r="AG1181" s="7"/>
      <c r="AH1181" s="7"/>
      <c r="AI1181" s="7"/>
      <c r="AJ1181" s="7"/>
      <c r="AK1181" s="7"/>
      <c r="AL1181" s="7">
        <f t="shared" si="111"/>
        <v>0</v>
      </c>
      <c r="AM1181" s="7">
        <f t="shared" si="112"/>
        <v>0</v>
      </c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</row>
    <row r="1182" spans="1:51" ht="15.75">
      <c r="A1182" s="6">
        <v>8728</v>
      </c>
      <c r="B1182" s="6" t="s">
        <v>1430</v>
      </c>
      <c r="C1182" s="6" t="str">
        <f t="shared" si="113"/>
        <v>Нязепетровский муниципальный район</v>
      </c>
      <c r="D1182" s="6">
        <v>463</v>
      </c>
      <c r="E1182" s="6" t="s">
        <v>569</v>
      </c>
      <c r="F1182" s="7">
        <v>1578926.4200000002</v>
      </c>
      <c r="G1182" s="7">
        <f t="shared" si="108"/>
        <v>0</v>
      </c>
      <c r="H1182" s="7"/>
      <c r="I1182" s="7"/>
      <c r="J1182" s="7"/>
      <c r="K1182" s="7"/>
      <c r="L1182" s="7"/>
      <c r="M1182" s="7"/>
      <c r="N1182" s="7">
        <v>487</v>
      </c>
      <c r="O1182" s="7">
        <v>1484332.05</v>
      </c>
      <c r="P1182" s="7"/>
      <c r="Q1182" s="7"/>
      <c r="R1182" s="7"/>
      <c r="S1182" s="7"/>
      <c r="T1182" s="7"/>
      <c r="U1182" s="7"/>
      <c r="V1182" s="7"/>
      <c r="W1182" s="7"/>
      <c r="X1182" s="7">
        <f t="shared" si="109"/>
        <v>58507.35</v>
      </c>
      <c r="Y1182" s="7">
        <f t="shared" si="110"/>
        <v>0</v>
      </c>
      <c r="Z1182" s="7"/>
      <c r="AA1182" s="7"/>
      <c r="AB1182" s="7"/>
      <c r="AC1182" s="7"/>
      <c r="AD1182" s="7"/>
      <c r="AE1182" s="7"/>
      <c r="AF1182" s="7">
        <v>58507.35</v>
      </c>
      <c r="AG1182" s="7"/>
      <c r="AH1182" s="7"/>
      <c r="AI1182" s="7"/>
      <c r="AJ1182" s="7"/>
      <c r="AK1182" s="7"/>
      <c r="AL1182" s="7">
        <f t="shared" si="111"/>
        <v>36087.019999999997</v>
      </c>
      <c r="AM1182" s="7">
        <f t="shared" si="112"/>
        <v>0</v>
      </c>
      <c r="AN1182" s="7"/>
      <c r="AO1182" s="7"/>
      <c r="AP1182" s="7"/>
      <c r="AQ1182" s="7"/>
      <c r="AR1182" s="7"/>
      <c r="AS1182" s="7"/>
      <c r="AT1182" s="7">
        <v>36087.019999999997</v>
      </c>
      <c r="AU1182" s="7"/>
      <c r="AV1182" s="7"/>
      <c r="AW1182" s="7"/>
      <c r="AX1182" s="7"/>
      <c r="AY1182" s="7"/>
    </row>
    <row r="1183" spans="1:51" ht="15.75">
      <c r="A1183" s="6">
        <v>8730</v>
      </c>
      <c r="B1183" s="6" t="s">
        <v>1430</v>
      </c>
      <c r="C1183" s="6" t="str">
        <f t="shared" si="113"/>
        <v>Нязепетровский муниципальный район</v>
      </c>
      <c r="D1183" s="6">
        <v>464</v>
      </c>
      <c r="E1183" s="6" t="s">
        <v>570</v>
      </c>
      <c r="F1183" s="7">
        <v>181366</v>
      </c>
      <c r="G1183" s="7">
        <f t="shared" si="108"/>
        <v>178313</v>
      </c>
      <c r="H1183" s="7"/>
      <c r="I1183" s="7"/>
      <c r="J1183" s="7"/>
      <c r="K1183" s="7"/>
      <c r="L1183" s="7">
        <v>178313</v>
      </c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>
        <f t="shared" si="109"/>
        <v>0</v>
      </c>
      <c r="Y1183" s="7">
        <f t="shared" si="110"/>
        <v>0</v>
      </c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>
        <f t="shared" si="111"/>
        <v>3053</v>
      </c>
      <c r="AM1183" s="7">
        <f t="shared" si="112"/>
        <v>3053</v>
      </c>
      <c r="AN1183" s="7"/>
      <c r="AO1183" s="7"/>
      <c r="AP1183" s="7"/>
      <c r="AQ1183" s="7"/>
      <c r="AR1183" s="7">
        <v>3053</v>
      </c>
      <c r="AS1183" s="7"/>
      <c r="AT1183" s="7"/>
      <c r="AU1183" s="7"/>
      <c r="AV1183" s="7"/>
      <c r="AW1183" s="7"/>
      <c r="AX1183" s="7"/>
      <c r="AY1183" s="7"/>
    </row>
    <row r="1184" spans="1:51" ht="15.75">
      <c r="A1184" s="6">
        <v>10117</v>
      </c>
      <c r="B1184" s="6" t="s">
        <v>1430</v>
      </c>
      <c r="C1184" s="6" t="str">
        <f t="shared" si="113"/>
        <v>Нязепетровский муниципальный район</v>
      </c>
      <c r="D1184" s="6">
        <v>465</v>
      </c>
      <c r="E1184" s="6" t="s">
        <v>571</v>
      </c>
      <c r="F1184" s="7">
        <v>171792</v>
      </c>
      <c r="G1184" s="7">
        <f t="shared" si="108"/>
        <v>168900</v>
      </c>
      <c r="H1184" s="7"/>
      <c r="I1184" s="7"/>
      <c r="J1184" s="7"/>
      <c r="K1184" s="7"/>
      <c r="L1184" s="7">
        <v>168900</v>
      </c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>
        <f t="shared" si="109"/>
        <v>0</v>
      </c>
      <c r="Y1184" s="7">
        <f t="shared" si="110"/>
        <v>0</v>
      </c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>
        <f t="shared" si="111"/>
        <v>2892</v>
      </c>
      <c r="AM1184" s="7">
        <f t="shared" si="112"/>
        <v>2892</v>
      </c>
      <c r="AN1184" s="7"/>
      <c r="AO1184" s="7"/>
      <c r="AP1184" s="7"/>
      <c r="AQ1184" s="7"/>
      <c r="AR1184" s="7">
        <v>2892</v>
      </c>
      <c r="AS1184" s="7"/>
      <c r="AT1184" s="7"/>
      <c r="AU1184" s="7"/>
      <c r="AV1184" s="7"/>
      <c r="AW1184" s="7"/>
      <c r="AX1184" s="7"/>
      <c r="AY1184" s="7"/>
    </row>
    <row r="1185" spans="1:51" ht="15.75">
      <c r="A1185" s="6">
        <v>10190</v>
      </c>
      <c r="B1185" s="6" t="s">
        <v>1430</v>
      </c>
      <c r="C1185" s="6" t="str">
        <f t="shared" si="113"/>
        <v>Нязепетровский муниципальный район</v>
      </c>
      <c r="D1185" s="6">
        <v>466</v>
      </c>
      <c r="E1185" s="6" t="s">
        <v>572</v>
      </c>
      <c r="F1185" s="7">
        <v>189567</v>
      </c>
      <c r="G1185" s="7">
        <f t="shared" si="108"/>
        <v>186376</v>
      </c>
      <c r="H1185" s="7"/>
      <c r="I1185" s="7"/>
      <c r="J1185" s="7"/>
      <c r="K1185" s="7"/>
      <c r="L1185" s="7">
        <v>186376</v>
      </c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>
        <f t="shared" si="109"/>
        <v>0</v>
      </c>
      <c r="Y1185" s="7">
        <f t="shared" si="110"/>
        <v>0</v>
      </c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>
        <f t="shared" si="111"/>
        <v>3191</v>
      </c>
      <c r="AM1185" s="7">
        <f t="shared" si="112"/>
        <v>3191</v>
      </c>
      <c r="AN1185" s="7"/>
      <c r="AO1185" s="7"/>
      <c r="AP1185" s="7"/>
      <c r="AQ1185" s="7"/>
      <c r="AR1185" s="7">
        <v>3191</v>
      </c>
      <c r="AS1185" s="7"/>
      <c r="AT1185" s="7"/>
      <c r="AU1185" s="7"/>
      <c r="AV1185" s="7"/>
      <c r="AW1185" s="7"/>
      <c r="AX1185" s="7"/>
      <c r="AY1185" s="7"/>
    </row>
    <row r="1186" spans="1:51" ht="15.75">
      <c r="A1186" s="6">
        <v>21794</v>
      </c>
      <c r="B1186" s="6" t="s">
        <v>1430</v>
      </c>
      <c r="C1186" s="6" t="str">
        <f t="shared" si="113"/>
        <v>Нязепетровский муниципальный район</v>
      </c>
      <c r="D1186" s="6">
        <v>467</v>
      </c>
      <c r="E1186" s="6" t="s">
        <v>573</v>
      </c>
      <c r="F1186" s="7">
        <v>68881.440000000002</v>
      </c>
      <c r="G1186" s="7">
        <f t="shared" si="108"/>
        <v>0</v>
      </c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>
        <f t="shared" si="109"/>
        <v>68881.440000000002</v>
      </c>
      <c r="Y1186" s="7">
        <f t="shared" si="110"/>
        <v>32688.45</v>
      </c>
      <c r="Z1186" s="7">
        <v>32688.45</v>
      </c>
      <c r="AA1186" s="7"/>
      <c r="AB1186" s="7"/>
      <c r="AC1186" s="7"/>
      <c r="AD1186" s="7"/>
      <c r="AE1186" s="7"/>
      <c r="AF1186" s="7"/>
      <c r="AG1186" s="7"/>
      <c r="AH1186" s="7"/>
      <c r="AI1186" s="7">
        <v>36192.99</v>
      </c>
      <c r="AJ1186" s="7"/>
      <c r="AK1186" s="7"/>
      <c r="AL1186" s="7">
        <f t="shared" si="111"/>
        <v>0</v>
      </c>
      <c r="AM1186" s="7">
        <f t="shared" si="112"/>
        <v>0</v>
      </c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</row>
    <row r="1187" spans="1:51" ht="15.75">
      <c r="A1187" s="6">
        <v>23977</v>
      </c>
      <c r="B1187" s="6" t="s">
        <v>1430</v>
      </c>
      <c r="C1187" s="6" t="str">
        <f t="shared" si="113"/>
        <v>Нязепетровский муниципальный район</v>
      </c>
      <c r="D1187" s="6">
        <v>468</v>
      </c>
      <c r="E1187" s="6" t="s">
        <v>574</v>
      </c>
      <c r="F1187" s="7">
        <v>48987.24</v>
      </c>
      <c r="G1187" s="7">
        <f t="shared" si="108"/>
        <v>0</v>
      </c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>
        <f t="shared" si="109"/>
        <v>48987.24</v>
      </c>
      <c r="Y1187" s="7">
        <f t="shared" si="110"/>
        <v>0</v>
      </c>
      <c r="Z1187" s="7"/>
      <c r="AA1187" s="7"/>
      <c r="AB1187" s="7"/>
      <c r="AC1187" s="7"/>
      <c r="AD1187" s="7"/>
      <c r="AE1187" s="7"/>
      <c r="AF1187" s="7">
        <v>48987.24</v>
      </c>
      <c r="AG1187" s="7"/>
      <c r="AH1187" s="7"/>
      <c r="AI1187" s="7"/>
      <c r="AJ1187" s="7"/>
      <c r="AK1187" s="7"/>
      <c r="AL1187" s="7">
        <f t="shared" si="111"/>
        <v>0</v>
      </c>
      <c r="AM1187" s="7">
        <f t="shared" si="112"/>
        <v>0</v>
      </c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</row>
    <row r="1188" spans="1:51" ht="15.75">
      <c r="A1188" s="6" t="s">
        <v>575</v>
      </c>
      <c r="B1188" s="6" t="s">
        <v>1430</v>
      </c>
      <c r="C1188" s="6" t="str">
        <f t="shared" si="113"/>
        <v>Нязепетровский муниципальный район, итого:</v>
      </c>
      <c r="D1188" s="6" t="s">
        <v>576</v>
      </c>
      <c r="E1188" s="6"/>
      <c r="F1188" s="7">
        <v>2325183.06</v>
      </c>
      <c r="G1188" s="7">
        <f t="shared" si="108"/>
        <v>533589</v>
      </c>
      <c r="H1188" s="7"/>
      <c r="I1188" s="7"/>
      <c r="J1188" s="7"/>
      <c r="K1188" s="7"/>
      <c r="L1188" s="7">
        <v>533589</v>
      </c>
      <c r="M1188" s="7"/>
      <c r="N1188" s="7"/>
      <c r="O1188" s="7">
        <v>1484332.05</v>
      </c>
      <c r="P1188" s="7"/>
      <c r="Q1188" s="7"/>
      <c r="R1188" s="7"/>
      <c r="S1188" s="7"/>
      <c r="T1188" s="7"/>
      <c r="U1188" s="7"/>
      <c r="V1188" s="7"/>
      <c r="W1188" s="7"/>
      <c r="X1188" s="7">
        <f t="shared" si="109"/>
        <v>262038.99</v>
      </c>
      <c r="Y1188" s="7">
        <f t="shared" si="110"/>
        <v>68134.61</v>
      </c>
      <c r="Z1188" s="7">
        <v>32688.45</v>
      </c>
      <c r="AA1188" s="7"/>
      <c r="AB1188" s="7"/>
      <c r="AC1188" s="7">
        <v>35446.160000000003</v>
      </c>
      <c r="AD1188" s="7"/>
      <c r="AE1188" s="7"/>
      <c r="AF1188" s="7">
        <v>157711.38999999998</v>
      </c>
      <c r="AG1188" s="7"/>
      <c r="AH1188" s="7"/>
      <c r="AI1188" s="7">
        <v>36192.99</v>
      </c>
      <c r="AJ1188" s="7"/>
      <c r="AK1188" s="7"/>
      <c r="AL1188" s="7">
        <f t="shared" si="111"/>
        <v>45223.02</v>
      </c>
      <c r="AM1188" s="7">
        <f t="shared" si="112"/>
        <v>9136</v>
      </c>
      <c r="AN1188" s="7"/>
      <c r="AO1188" s="7"/>
      <c r="AP1188" s="7"/>
      <c r="AQ1188" s="7"/>
      <c r="AR1188" s="7">
        <v>9136</v>
      </c>
      <c r="AS1188" s="7"/>
      <c r="AT1188" s="7">
        <v>36087.019999999997</v>
      </c>
      <c r="AU1188" s="7"/>
      <c r="AV1188" s="7"/>
      <c r="AW1188" s="7"/>
      <c r="AX1188" s="7"/>
      <c r="AY1188" s="7"/>
    </row>
    <row r="1189" spans="1:51" ht="15.75">
      <c r="A1189" s="6" t="s">
        <v>636</v>
      </c>
      <c r="B1189" s="6" t="s">
        <v>1430</v>
      </c>
      <c r="C1189" s="6" t="str">
        <f t="shared" si="113"/>
        <v>Октябрьский муниципальный район</v>
      </c>
      <c r="D1189" s="6" t="s">
        <v>636</v>
      </c>
      <c r="E1189" s="6"/>
      <c r="F1189" s="7"/>
      <c r="G1189" s="7">
        <f t="shared" si="108"/>
        <v>0</v>
      </c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>
        <f t="shared" si="109"/>
        <v>0</v>
      </c>
      <c r="Y1189" s="7">
        <f t="shared" si="110"/>
        <v>0</v>
      </c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>
        <f t="shared" si="111"/>
        <v>0</v>
      </c>
      <c r="AM1189" s="7">
        <f t="shared" si="112"/>
        <v>0</v>
      </c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</row>
    <row r="1190" spans="1:51" ht="15.75">
      <c r="A1190" s="6">
        <v>203</v>
      </c>
      <c r="B1190" s="6" t="s">
        <v>1430</v>
      </c>
      <c r="C1190" s="6" t="str">
        <f t="shared" si="113"/>
        <v>Октябрьский муниципальный район</v>
      </c>
      <c r="D1190" s="6">
        <v>525</v>
      </c>
      <c r="E1190" s="6" t="s">
        <v>637</v>
      </c>
      <c r="F1190" s="7">
        <v>850462.57999999984</v>
      </c>
      <c r="G1190" s="7">
        <f t="shared" si="108"/>
        <v>0</v>
      </c>
      <c r="H1190" s="7"/>
      <c r="I1190" s="7"/>
      <c r="J1190" s="7"/>
      <c r="K1190" s="7"/>
      <c r="L1190" s="7"/>
      <c r="M1190" s="7"/>
      <c r="N1190" s="7">
        <v>280.5</v>
      </c>
      <c r="O1190" s="7">
        <v>661061.35</v>
      </c>
      <c r="P1190" s="7"/>
      <c r="Q1190" s="7"/>
      <c r="R1190" s="7"/>
      <c r="S1190" s="7"/>
      <c r="T1190" s="7"/>
      <c r="U1190" s="7"/>
      <c r="V1190" s="7"/>
      <c r="W1190" s="7"/>
      <c r="X1190" s="7">
        <f t="shared" si="109"/>
        <v>170604.08999999997</v>
      </c>
      <c r="Y1190" s="7">
        <f t="shared" si="110"/>
        <v>68035.199999999997</v>
      </c>
      <c r="Z1190" s="7">
        <v>35200.35</v>
      </c>
      <c r="AA1190" s="7"/>
      <c r="AB1190" s="7"/>
      <c r="AC1190" s="7">
        <v>32834.85</v>
      </c>
      <c r="AD1190" s="7"/>
      <c r="AE1190" s="7"/>
      <c r="AF1190" s="7">
        <v>37559.31</v>
      </c>
      <c r="AG1190" s="7"/>
      <c r="AH1190" s="7">
        <v>37947.72</v>
      </c>
      <c r="AI1190" s="7">
        <v>27061.86</v>
      </c>
      <c r="AJ1190" s="7"/>
      <c r="AK1190" s="7"/>
      <c r="AL1190" s="7">
        <f t="shared" si="111"/>
        <v>18797.14</v>
      </c>
      <c r="AM1190" s="7">
        <f t="shared" si="112"/>
        <v>0</v>
      </c>
      <c r="AN1190" s="7"/>
      <c r="AO1190" s="7"/>
      <c r="AP1190" s="7"/>
      <c r="AQ1190" s="7"/>
      <c r="AR1190" s="7"/>
      <c r="AS1190" s="7"/>
      <c r="AT1190" s="7">
        <v>18797.14</v>
      </c>
      <c r="AU1190" s="7"/>
      <c r="AV1190" s="7"/>
      <c r="AW1190" s="7"/>
      <c r="AX1190" s="7"/>
      <c r="AY1190" s="7"/>
    </row>
    <row r="1191" spans="1:51" ht="15.75">
      <c r="A1191" s="6">
        <v>23222</v>
      </c>
      <c r="B1191" s="6" t="s">
        <v>1430</v>
      </c>
      <c r="C1191" s="6" t="str">
        <f t="shared" si="113"/>
        <v>Октябрьский муниципальный район</v>
      </c>
      <c r="D1191" s="6">
        <v>526</v>
      </c>
      <c r="E1191" s="6" t="s">
        <v>638</v>
      </c>
      <c r="F1191" s="7">
        <v>146385.23000000001</v>
      </c>
      <c r="G1191" s="7">
        <f t="shared" si="108"/>
        <v>0</v>
      </c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>
        <f t="shared" si="109"/>
        <v>146385.23000000001</v>
      </c>
      <c r="Y1191" s="7">
        <f t="shared" si="110"/>
        <v>87647.08</v>
      </c>
      <c r="Z1191" s="7">
        <v>32243.4</v>
      </c>
      <c r="AA1191" s="7"/>
      <c r="AB1191" s="7">
        <v>24992.46</v>
      </c>
      <c r="AC1191" s="7">
        <v>30411.22</v>
      </c>
      <c r="AD1191" s="7"/>
      <c r="AE1191" s="7"/>
      <c r="AF1191" s="7"/>
      <c r="AG1191" s="7"/>
      <c r="AH1191" s="7">
        <v>34393.120000000003</v>
      </c>
      <c r="AI1191" s="7">
        <v>24345.03</v>
      </c>
      <c r="AJ1191" s="7"/>
      <c r="AK1191" s="7"/>
      <c r="AL1191" s="7">
        <f t="shared" si="111"/>
        <v>0</v>
      </c>
      <c r="AM1191" s="7">
        <f t="shared" si="112"/>
        <v>0</v>
      </c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</row>
    <row r="1192" spans="1:51" ht="15.75">
      <c r="A1192" s="6" t="s">
        <v>639</v>
      </c>
      <c r="B1192" s="6" t="s">
        <v>1430</v>
      </c>
      <c r="C1192" s="6" t="str">
        <f t="shared" si="113"/>
        <v>Октябрьский муниципальный район, итого:</v>
      </c>
      <c r="D1192" s="6" t="s">
        <v>640</v>
      </c>
      <c r="E1192" s="6"/>
      <c r="F1192" s="7">
        <v>996847.80999999982</v>
      </c>
      <c r="G1192" s="7">
        <f t="shared" si="108"/>
        <v>0</v>
      </c>
      <c r="H1192" s="7"/>
      <c r="I1192" s="7"/>
      <c r="J1192" s="7"/>
      <c r="K1192" s="7"/>
      <c r="L1192" s="7"/>
      <c r="M1192" s="7"/>
      <c r="N1192" s="7"/>
      <c r="O1192" s="7">
        <v>661061.35</v>
      </c>
      <c r="P1192" s="7"/>
      <c r="Q1192" s="7"/>
      <c r="R1192" s="7"/>
      <c r="S1192" s="7"/>
      <c r="T1192" s="7"/>
      <c r="U1192" s="7"/>
      <c r="V1192" s="7"/>
      <c r="W1192" s="7"/>
      <c r="X1192" s="7">
        <f t="shared" si="109"/>
        <v>316989.32</v>
      </c>
      <c r="Y1192" s="7">
        <f t="shared" si="110"/>
        <v>155682.28</v>
      </c>
      <c r="Z1192" s="7">
        <v>67443.75</v>
      </c>
      <c r="AA1192" s="7"/>
      <c r="AB1192" s="7">
        <v>24992.46</v>
      </c>
      <c r="AC1192" s="7">
        <v>63246.07</v>
      </c>
      <c r="AD1192" s="7"/>
      <c r="AE1192" s="7"/>
      <c r="AF1192" s="7">
        <v>37559.31</v>
      </c>
      <c r="AG1192" s="7"/>
      <c r="AH1192" s="7">
        <v>72340.84</v>
      </c>
      <c r="AI1192" s="7">
        <v>51406.89</v>
      </c>
      <c r="AJ1192" s="7"/>
      <c r="AK1192" s="7"/>
      <c r="AL1192" s="7">
        <f t="shared" si="111"/>
        <v>18797.14</v>
      </c>
      <c r="AM1192" s="7">
        <f t="shared" si="112"/>
        <v>0</v>
      </c>
      <c r="AN1192" s="7"/>
      <c r="AO1192" s="7"/>
      <c r="AP1192" s="7"/>
      <c r="AQ1192" s="7"/>
      <c r="AR1192" s="7"/>
      <c r="AS1192" s="7"/>
      <c r="AT1192" s="7">
        <v>18797.14</v>
      </c>
      <c r="AU1192" s="7"/>
      <c r="AV1192" s="7"/>
      <c r="AW1192" s="7"/>
      <c r="AX1192" s="7"/>
      <c r="AY1192" s="7"/>
    </row>
    <row r="1193" spans="1:51" ht="15.75">
      <c r="A1193" s="6" t="s">
        <v>641</v>
      </c>
      <c r="B1193" s="6" t="s">
        <v>1430</v>
      </c>
      <c r="C1193" s="6" t="str">
        <f t="shared" si="113"/>
        <v>Пластовский муниципальный район</v>
      </c>
      <c r="D1193" s="6" t="s">
        <v>641</v>
      </c>
      <c r="E1193" s="6"/>
      <c r="F1193" s="7"/>
      <c r="G1193" s="7">
        <f t="shared" si="108"/>
        <v>0</v>
      </c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>
        <f t="shared" si="109"/>
        <v>0</v>
      </c>
      <c r="Y1193" s="7">
        <f t="shared" si="110"/>
        <v>0</v>
      </c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>
        <f t="shared" si="111"/>
        <v>0</v>
      </c>
      <c r="AM1193" s="7">
        <f t="shared" si="112"/>
        <v>0</v>
      </c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</row>
    <row r="1194" spans="1:51" ht="15.75">
      <c r="A1194" s="6">
        <v>999</v>
      </c>
      <c r="B1194" s="6" t="s">
        <v>1430</v>
      </c>
      <c r="C1194" s="6" t="str">
        <f t="shared" si="113"/>
        <v>Пластовский муниципальный район</v>
      </c>
      <c r="D1194" s="6">
        <v>527</v>
      </c>
      <c r="E1194" s="6" t="s">
        <v>642</v>
      </c>
      <c r="F1194" s="7">
        <v>32608.03</v>
      </c>
      <c r="G1194" s="7">
        <f t="shared" si="108"/>
        <v>0</v>
      </c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>
        <f t="shared" si="109"/>
        <v>32608.03</v>
      </c>
      <c r="Y1194" s="7">
        <f t="shared" si="110"/>
        <v>32608.03</v>
      </c>
      <c r="Z1194" s="7">
        <v>32608.03</v>
      </c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>
        <f t="shared" si="111"/>
        <v>0</v>
      </c>
      <c r="AM1194" s="7">
        <f t="shared" si="112"/>
        <v>0</v>
      </c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</row>
    <row r="1195" spans="1:51" ht="15.75">
      <c r="A1195" s="6">
        <v>4093</v>
      </c>
      <c r="B1195" s="6" t="s">
        <v>1430</v>
      </c>
      <c r="C1195" s="6" t="str">
        <f t="shared" si="113"/>
        <v>Пластовский муниципальный район</v>
      </c>
      <c r="D1195" s="6">
        <v>528</v>
      </c>
      <c r="E1195" s="6" t="s">
        <v>643</v>
      </c>
      <c r="F1195" s="7">
        <v>26235.19</v>
      </c>
      <c r="G1195" s="7">
        <f t="shared" si="108"/>
        <v>0</v>
      </c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>
        <f t="shared" si="109"/>
        <v>26235.19</v>
      </c>
      <c r="Y1195" s="7">
        <f t="shared" si="110"/>
        <v>26235.19</v>
      </c>
      <c r="Z1195" s="7"/>
      <c r="AA1195" s="7"/>
      <c r="AB1195" s="7"/>
      <c r="AC1195" s="7"/>
      <c r="AD1195" s="7"/>
      <c r="AE1195" s="7">
        <v>26235.19</v>
      </c>
      <c r="AF1195" s="7"/>
      <c r="AG1195" s="7"/>
      <c r="AH1195" s="7"/>
      <c r="AI1195" s="7"/>
      <c r="AJ1195" s="7"/>
      <c r="AK1195" s="7"/>
      <c r="AL1195" s="7">
        <f t="shared" si="111"/>
        <v>0</v>
      </c>
      <c r="AM1195" s="7">
        <f t="shared" si="112"/>
        <v>0</v>
      </c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</row>
    <row r="1196" spans="1:51" ht="15.75">
      <c r="A1196" s="6">
        <v>4934</v>
      </c>
      <c r="B1196" s="6" t="s">
        <v>1430</v>
      </c>
      <c r="C1196" s="6" t="str">
        <f t="shared" si="113"/>
        <v>Пластовский муниципальный район</v>
      </c>
      <c r="D1196" s="6">
        <v>529</v>
      </c>
      <c r="E1196" s="6" t="s">
        <v>644</v>
      </c>
      <c r="F1196" s="7">
        <v>2226375.9500000002</v>
      </c>
      <c r="G1196" s="7">
        <f t="shared" si="108"/>
        <v>0</v>
      </c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>
        <v>1213.56</v>
      </c>
      <c r="S1196" s="7">
        <v>2141006.87</v>
      </c>
      <c r="T1196" s="7"/>
      <c r="U1196" s="7"/>
      <c r="V1196" s="7"/>
      <c r="W1196" s="7"/>
      <c r="X1196" s="7">
        <f t="shared" si="109"/>
        <v>64728.92</v>
      </c>
      <c r="Y1196" s="7">
        <f t="shared" si="110"/>
        <v>0</v>
      </c>
      <c r="Z1196" s="7"/>
      <c r="AA1196" s="7"/>
      <c r="AB1196" s="7"/>
      <c r="AC1196" s="7"/>
      <c r="AD1196" s="7"/>
      <c r="AE1196" s="7"/>
      <c r="AF1196" s="7"/>
      <c r="AG1196" s="7"/>
      <c r="AH1196" s="7">
        <v>64728.92</v>
      </c>
      <c r="AI1196" s="7"/>
      <c r="AJ1196" s="7"/>
      <c r="AK1196" s="7"/>
      <c r="AL1196" s="7">
        <f t="shared" si="111"/>
        <v>20640.16</v>
      </c>
      <c r="AM1196" s="7">
        <f t="shared" si="112"/>
        <v>0</v>
      </c>
      <c r="AN1196" s="7"/>
      <c r="AO1196" s="7"/>
      <c r="AP1196" s="7"/>
      <c r="AQ1196" s="7"/>
      <c r="AR1196" s="7"/>
      <c r="AS1196" s="7"/>
      <c r="AT1196" s="7"/>
      <c r="AU1196" s="7"/>
      <c r="AV1196" s="7">
        <v>20640.16</v>
      </c>
      <c r="AW1196" s="7"/>
      <c r="AX1196" s="7"/>
      <c r="AY1196" s="7"/>
    </row>
    <row r="1197" spans="1:51" ht="15.75">
      <c r="A1197" s="6">
        <v>4936</v>
      </c>
      <c r="B1197" s="6" t="s">
        <v>1430</v>
      </c>
      <c r="C1197" s="6" t="str">
        <f t="shared" si="113"/>
        <v>Пластовский муниципальный район</v>
      </c>
      <c r="D1197" s="6">
        <v>530</v>
      </c>
      <c r="E1197" s="6" t="s">
        <v>645</v>
      </c>
      <c r="F1197" s="7">
        <v>1939920.05</v>
      </c>
      <c r="G1197" s="7">
        <f t="shared" si="108"/>
        <v>0</v>
      </c>
      <c r="H1197" s="7"/>
      <c r="I1197" s="7"/>
      <c r="J1197" s="7"/>
      <c r="K1197" s="7"/>
      <c r="L1197" s="7"/>
      <c r="M1197" s="7"/>
      <c r="N1197" s="7">
        <v>1089</v>
      </c>
      <c r="O1197" s="7">
        <v>1840740.07</v>
      </c>
      <c r="P1197" s="7"/>
      <c r="Q1197" s="7"/>
      <c r="R1197" s="7"/>
      <c r="S1197" s="7"/>
      <c r="T1197" s="7"/>
      <c r="U1197" s="7"/>
      <c r="V1197" s="7"/>
      <c r="W1197" s="7"/>
      <c r="X1197" s="7">
        <f t="shared" si="109"/>
        <v>66800.179999999993</v>
      </c>
      <c r="Y1197" s="7">
        <f t="shared" si="110"/>
        <v>0</v>
      </c>
      <c r="Z1197" s="7"/>
      <c r="AA1197" s="7"/>
      <c r="AB1197" s="7"/>
      <c r="AC1197" s="7"/>
      <c r="AD1197" s="7"/>
      <c r="AE1197" s="7"/>
      <c r="AF1197" s="7">
        <v>66800.179999999993</v>
      </c>
      <c r="AG1197" s="7"/>
      <c r="AH1197" s="7"/>
      <c r="AI1197" s="7"/>
      <c r="AJ1197" s="7"/>
      <c r="AK1197" s="7"/>
      <c r="AL1197" s="7">
        <f t="shared" si="111"/>
        <v>32379.8</v>
      </c>
      <c r="AM1197" s="7">
        <f t="shared" si="112"/>
        <v>0</v>
      </c>
      <c r="AN1197" s="7"/>
      <c r="AO1197" s="7"/>
      <c r="AP1197" s="7"/>
      <c r="AQ1197" s="7"/>
      <c r="AR1197" s="7"/>
      <c r="AS1197" s="7"/>
      <c r="AT1197" s="7">
        <v>32379.8</v>
      </c>
      <c r="AU1197" s="7"/>
      <c r="AV1197" s="7"/>
      <c r="AW1197" s="7"/>
      <c r="AX1197" s="7"/>
      <c r="AY1197" s="7"/>
    </row>
    <row r="1198" spans="1:51" ht="15.75">
      <c r="A1198" s="6">
        <v>5074</v>
      </c>
      <c r="B1198" s="6" t="s">
        <v>1430</v>
      </c>
      <c r="C1198" s="6" t="str">
        <f t="shared" si="113"/>
        <v>Пластовский муниципальный район</v>
      </c>
      <c r="D1198" s="6">
        <v>531</v>
      </c>
      <c r="E1198" s="6" t="s">
        <v>646</v>
      </c>
      <c r="F1198" s="7">
        <v>31512.13</v>
      </c>
      <c r="G1198" s="7">
        <f t="shared" si="108"/>
        <v>0</v>
      </c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>
        <f t="shared" si="109"/>
        <v>31512.13</v>
      </c>
      <c r="Y1198" s="7">
        <f t="shared" si="110"/>
        <v>31512.13</v>
      </c>
      <c r="Z1198" s="7">
        <v>31512.13</v>
      </c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>
        <f t="shared" si="111"/>
        <v>0</v>
      </c>
      <c r="AM1198" s="7">
        <f t="shared" si="112"/>
        <v>0</v>
      </c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</row>
    <row r="1199" spans="1:51" ht="15.75">
      <c r="A1199" s="6">
        <v>5275</v>
      </c>
      <c r="B1199" s="6" t="s">
        <v>1430</v>
      </c>
      <c r="C1199" s="6" t="str">
        <f t="shared" si="113"/>
        <v>Пластовский муниципальный район</v>
      </c>
      <c r="D1199" s="6">
        <v>532</v>
      </c>
      <c r="E1199" s="6" t="s">
        <v>647</v>
      </c>
      <c r="F1199" s="7">
        <v>4058694.3300000005</v>
      </c>
      <c r="G1199" s="7">
        <f t="shared" si="108"/>
        <v>0</v>
      </c>
      <c r="H1199" s="7"/>
      <c r="I1199" s="7"/>
      <c r="J1199" s="7"/>
      <c r="K1199" s="7"/>
      <c r="L1199" s="7"/>
      <c r="M1199" s="7"/>
      <c r="N1199" s="7">
        <v>1369</v>
      </c>
      <c r="O1199" s="7">
        <v>2341816.2000000002</v>
      </c>
      <c r="P1199" s="7"/>
      <c r="Q1199" s="7"/>
      <c r="R1199" s="7">
        <v>1042.3</v>
      </c>
      <c r="S1199" s="7">
        <v>1662674.28</v>
      </c>
      <c r="T1199" s="7"/>
      <c r="U1199" s="7"/>
      <c r="V1199" s="7"/>
      <c r="W1199" s="7"/>
      <c r="X1199" s="7">
        <f t="shared" si="109"/>
        <v>19026.849999999999</v>
      </c>
      <c r="Y1199" s="7">
        <f t="shared" si="110"/>
        <v>19026.849999999999</v>
      </c>
      <c r="Z1199" s="7"/>
      <c r="AA1199" s="7"/>
      <c r="AB1199" s="7"/>
      <c r="AC1199" s="7"/>
      <c r="AD1199" s="7"/>
      <c r="AE1199" s="7">
        <v>19026.849999999999</v>
      </c>
      <c r="AF1199" s="7"/>
      <c r="AG1199" s="7"/>
      <c r="AH1199" s="7"/>
      <c r="AI1199" s="7"/>
      <c r="AJ1199" s="7"/>
      <c r="AK1199" s="7"/>
      <c r="AL1199" s="7">
        <f t="shared" si="111"/>
        <v>35177</v>
      </c>
      <c r="AM1199" s="7">
        <f t="shared" si="112"/>
        <v>0</v>
      </c>
      <c r="AN1199" s="7"/>
      <c r="AO1199" s="7"/>
      <c r="AP1199" s="7"/>
      <c r="AQ1199" s="7"/>
      <c r="AR1199" s="7"/>
      <c r="AS1199" s="7"/>
      <c r="AT1199" s="7">
        <v>20261</v>
      </c>
      <c r="AU1199" s="7"/>
      <c r="AV1199" s="7">
        <v>14916</v>
      </c>
      <c r="AW1199" s="7"/>
      <c r="AX1199" s="7"/>
      <c r="AY1199" s="7"/>
    </row>
    <row r="1200" spans="1:51" ht="15.75">
      <c r="A1200" s="6">
        <v>5681</v>
      </c>
      <c r="B1200" s="6" t="s">
        <v>1430</v>
      </c>
      <c r="C1200" s="6" t="str">
        <f t="shared" si="113"/>
        <v>Пластовский муниципальный район</v>
      </c>
      <c r="D1200" s="6">
        <v>533</v>
      </c>
      <c r="E1200" s="6" t="s">
        <v>648</v>
      </c>
      <c r="F1200" s="7">
        <v>41721.29</v>
      </c>
      <c r="G1200" s="7">
        <f t="shared" si="108"/>
        <v>0</v>
      </c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>
        <f t="shared" si="109"/>
        <v>41721.29</v>
      </c>
      <c r="Y1200" s="7">
        <f t="shared" si="110"/>
        <v>41721.29</v>
      </c>
      <c r="Z1200" s="7">
        <v>41721.29</v>
      </c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>
        <f t="shared" si="111"/>
        <v>0</v>
      </c>
      <c r="AM1200" s="7">
        <f t="shared" si="112"/>
        <v>0</v>
      </c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</row>
    <row r="1201" spans="1:51" ht="15.75">
      <c r="A1201" s="6">
        <v>5685</v>
      </c>
      <c r="B1201" s="6" t="s">
        <v>1430</v>
      </c>
      <c r="C1201" s="6" t="str">
        <f t="shared" si="113"/>
        <v>Пластовский муниципальный район</v>
      </c>
      <c r="D1201" s="6">
        <v>534</v>
      </c>
      <c r="E1201" s="6" t="s">
        <v>649</v>
      </c>
      <c r="F1201" s="7">
        <v>820630.94</v>
      </c>
      <c r="G1201" s="7">
        <f t="shared" si="108"/>
        <v>763460.32</v>
      </c>
      <c r="H1201" s="7">
        <v>763460.32</v>
      </c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>
        <f t="shared" si="109"/>
        <v>41612.800000000003</v>
      </c>
      <c r="Y1201" s="7">
        <f t="shared" si="110"/>
        <v>41612.800000000003</v>
      </c>
      <c r="Z1201" s="7">
        <v>41612.800000000003</v>
      </c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>
        <f t="shared" si="111"/>
        <v>15557.82</v>
      </c>
      <c r="AM1201" s="7">
        <f t="shared" si="112"/>
        <v>15557.82</v>
      </c>
      <c r="AN1201" s="7">
        <v>15557.82</v>
      </c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</row>
    <row r="1202" spans="1:51" ht="15.75">
      <c r="A1202" s="6">
        <v>12980</v>
      </c>
      <c r="B1202" s="6" t="s">
        <v>1430</v>
      </c>
      <c r="C1202" s="6" t="str">
        <f t="shared" si="113"/>
        <v>Пластовский муниципальный район</v>
      </c>
      <c r="D1202" s="6">
        <v>535</v>
      </c>
      <c r="E1202" s="6" t="s">
        <v>650</v>
      </c>
      <c r="F1202" s="7">
        <v>49769.440000000002</v>
      </c>
      <c r="G1202" s="7">
        <f t="shared" si="108"/>
        <v>0</v>
      </c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>
        <f t="shared" si="109"/>
        <v>49769.440000000002</v>
      </c>
      <c r="Y1202" s="7">
        <f t="shared" si="110"/>
        <v>49769.440000000002</v>
      </c>
      <c r="Z1202" s="7">
        <v>49769.440000000002</v>
      </c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>
        <f t="shared" si="111"/>
        <v>0</v>
      </c>
      <c r="AM1202" s="7">
        <f t="shared" si="112"/>
        <v>0</v>
      </c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</row>
    <row r="1203" spans="1:51" ht="15.75">
      <c r="A1203" s="6">
        <v>12992</v>
      </c>
      <c r="B1203" s="6" t="s">
        <v>1430</v>
      </c>
      <c r="C1203" s="6" t="str">
        <f t="shared" si="113"/>
        <v>Пластовский муниципальный район</v>
      </c>
      <c r="D1203" s="6">
        <v>536</v>
      </c>
      <c r="E1203" s="6" t="s">
        <v>651</v>
      </c>
      <c r="F1203" s="7">
        <v>212543.33</v>
      </c>
      <c r="G1203" s="7">
        <f t="shared" si="108"/>
        <v>185521.33</v>
      </c>
      <c r="H1203" s="7">
        <v>185521.33</v>
      </c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>
        <f t="shared" si="109"/>
        <v>23241.99</v>
      </c>
      <c r="Y1203" s="7">
        <f t="shared" si="110"/>
        <v>23241.99</v>
      </c>
      <c r="Z1203" s="7">
        <v>23241.99</v>
      </c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>
        <f t="shared" si="111"/>
        <v>3780.01</v>
      </c>
      <c r="AM1203" s="7">
        <f t="shared" si="112"/>
        <v>3780.01</v>
      </c>
      <c r="AN1203" s="7">
        <v>3780.01</v>
      </c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</row>
    <row r="1204" spans="1:51" ht="15.75">
      <c r="A1204" s="6">
        <v>13182</v>
      </c>
      <c r="B1204" s="6" t="s">
        <v>1430</v>
      </c>
      <c r="C1204" s="6" t="str">
        <f t="shared" si="113"/>
        <v>Пластовский муниципальный район</v>
      </c>
      <c r="D1204" s="6">
        <v>537</v>
      </c>
      <c r="E1204" s="6" t="s">
        <v>652</v>
      </c>
      <c r="F1204" s="7">
        <v>833266.95</v>
      </c>
      <c r="G1204" s="7">
        <f t="shared" si="108"/>
        <v>0</v>
      </c>
      <c r="H1204" s="7"/>
      <c r="I1204" s="7"/>
      <c r="J1204" s="7"/>
      <c r="K1204" s="7"/>
      <c r="L1204" s="7"/>
      <c r="M1204" s="7"/>
      <c r="N1204" s="7">
        <v>590.85</v>
      </c>
      <c r="O1204" s="7">
        <v>796219</v>
      </c>
      <c r="P1204" s="7"/>
      <c r="Q1204" s="7"/>
      <c r="R1204" s="7"/>
      <c r="S1204" s="7"/>
      <c r="T1204" s="7"/>
      <c r="U1204" s="7"/>
      <c r="V1204" s="7"/>
      <c r="W1204" s="7"/>
      <c r="X1204" s="7">
        <f t="shared" si="109"/>
        <v>27819.34</v>
      </c>
      <c r="Y1204" s="7">
        <f t="shared" si="110"/>
        <v>0</v>
      </c>
      <c r="Z1204" s="7"/>
      <c r="AA1204" s="7"/>
      <c r="AB1204" s="7"/>
      <c r="AC1204" s="7"/>
      <c r="AD1204" s="7"/>
      <c r="AE1204" s="7"/>
      <c r="AF1204" s="7">
        <v>27819.34</v>
      </c>
      <c r="AG1204" s="7"/>
      <c r="AH1204" s="7"/>
      <c r="AI1204" s="7"/>
      <c r="AJ1204" s="7"/>
      <c r="AK1204" s="7"/>
      <c r="AL1204" s="7">
        <f t="shared" si="111"/>
        <v>9228.61</v>
      </c>
      <c r="AM1204" s="7">
        <f t="shared" si="112"/>
        <v>0</v>
      </c>
      <c r="AN1204" s="7"/>
      <c r="AO1204" s="7"/>
      <c r="AP1204" s="7"/>
      <c r="AQ1204" s="7"/>
      <c r="AR1204" s="7"/>
      <c r="AS1204" s="7"/>
      <c r="AT1204" s="7">
        <v>9228.61</v>
      </c>
      <c r="AU1204" s="7"/>
      <c r="AV1204" s="7"/>
      <c r="AW1204" s="7"/>
      <c r="AX1204" s="7"/>
      <c r="AY1204" s="7"/>
    </row>
    <row r="1205" spans="1:51" ht="15.75">
      <c r="A1205" s="6">
        <v>13614</v>
      </c>
      <c r="B1205" s="6" t="s">
        <v>1430</v>
      </c>
      <c r="C1205" s="6" t="str">
        <f t="shared" si="113"/>
        <v>Пластовский муниципальный район</v>
      </c>
      <c r="D1205" s="6">
        <v>538</v>
      </c>
      <c r="E1205" s="6" t="s">
        <v>653</v>
      </c>
      <c r="F1205" s="7">
        <v>31243.94</v>
      </c>
      <c r="G1205" s="7">
        <f t="shared" si="108"/>
        <v>0</v>
      </c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>
        <f t="shared" si="109"/>
        <v>31243.94</v>
      </c>
      <c r="Y1205" s="7">
        <f t="shared" si="110"/>
        <v>0</v>
      </c>
      <c r="Z1205" s="7"/>
      <c r="AA1205" s="7"/>
      <c r="AB1205" s="7"/>
      <c r="AC1205" s="7"/>
      <c r="AD1205" s="7"/>
      <c r="AE1205" s="7"/>
      <c r="AF1205" s="7"/>
      <c r="AG1205" s="7"/>
      <c r="AH1205" s="7">
        <v>31243.94</v>
      </c>
      <c r="AI1205" s="7"/>
      <c r="AJ1205" s="7"/>
      <c r="AK1205" s="7"/>
      <c r="AL1205" s="7">
        <f t="shared" si="111"/>
        <v>0</v>
      </c>
      <c r="AM1205" s="7">
        <f t="shared" si="112"/>
        <v>0</v>
      </c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</row>
    <row r="1206" spans="1:51" ht="15.75">
      <c r="A1206" s="6">
        <v>14898</v>
      </c>
      <c r="B1206" s="6" t="s">
        <v>1430</v>
      </c>
      <c r="C1206" s="6" t="str">
        <f t="shared" si="113"/>
        <v>Пластовский муниципальный район</v>
      </c>
      <c r="D1206" s="6">
        <v>539</v>
      </c>
      <c r="E1206" s="6" t="s">
        <v>654</v>
      </c>
      <c r="F1206" s="7">
        <v>432530.85000000003</v>
      </c>
      <c r="G1206" s="7">
        <f t="shared" si="108"/>
        <v>395510.11</v>
      </c>
      <c r="H1206" s="7">
        <v>395510.11</v>
      </c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>
        <f t="shared" si="109"/>
        <v>27610.03</v>
      </c>
      <c r="Y1206" s="7">
        <f t="shared" si="110"/>
        <v>27610.03</v>
      </c>
      <c r="Z1206" s="7">
        <v>27610.03</v>
      </c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>
        <f t="shared" si="111"/>
        <v>9410.7099999999991</v>
      </c>
      <c r="AM1206" s="7">
        <f t="shared" si="112"/>
        <v>9410.7099999999991</v>
      </c>
      <c r="AN1206" s="7">
        <v>9410.7099999999991</v>
      </c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</row>
    <row r="1207" spans="1:51" ht="15.75">
      <c r="A1207" s="6">
        <v>14969</v>
      </c>
      <c r="B1207" s="6" t="s">
        <v>1430</v>
      </c>
      <c r="C1207" s="6" t="str">
        <f t="shared" si="113"/>
        <v>Пластовский муниципальный район</v>
      </c>
      <c r="D1207" s="6">
        <v>540</v>
      </c>
      <c r="E1207" s="6" t="s">
        <v>655</v>
      </c>
      <c r="F1207" s="7">
        <v>29718.58</v>
      </c>
      <c r="G1207" s="7">
        <f t="shared" si="108"/>
        <v>0</v>
      </c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>
        <f t="shared" si="109"/>
        <v>29718.58</v>
      </c>
      <c r="Y1207" s="7">
        <f t="shared" si="110"/>
        <v>0</v>
      </c>
      <c r="Z1207" s="7"/>
      <c r="AA1207" s="7"/>
      <c r="AB1207" s="7"/>
      <c r="AC1207" s="7"/>
      <c r="AD1207" s="7"/>
      <c r="AE1207" s="7"/>
      <c r="AF1207" s="7">
        <v>29718.58</v>
      </c>
      <c r="AG1207" s="7"/>
      <c r="AH1207" s="7"/>
      <c r="AI1207" s="7"/>
      <c r="AJ1207" s="7"/>
      <c r="AK1207" s="7"/>
      <c r="AL1207" s="7">
        <f t="shared" si="111"/>
        <v>0</v>
      </c>
      <c r="AM1207" s="7">
        <f t="shared" si="112"/>
        <v>0</v>
      </c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</row>
    <row r="1208" spans="1:51" ht="15.75">
      <c r="A1208" s="6">
        <v>17397</v>
      </c>
      <c r="B1208" s="6" t="s">
        <v>1430</v>
      </c>
      <c r="C1208" s="6" t="str">
        <f t="shared" si="113"/>
        <v>Пластовский муниципальный район</v>
      </c>
      <c r="D1208" s="6">
        <v>541</v>
      </c>
      <c r="E1208" s="6" t="s">
        <v>656</v>
      </c>
      <c r="F1208" s="7">
        <v>46121.33</v>
      </c>
      <c r="G1208" s="7">
        <f t="shared" ref="G1208:G1271" si="114">H1208+I1208+J1208+K1208+L1208+M1208</f>
        <v>0</v>
      </c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>
        <f t="shared" ref="X1208:X1271" si="115">Y1208+AF1208+AG1208+AH1208+AI1208+AJ1208+AK1208</f>
        <v>46121.33</v>
      </c>
      <c r="Y1208" s="7">
        <f t="shared" ref="Y1208:Y1271" si="116">Z1208+AA1208+AB1208+AC1208+AD1208+AE1208</f>
        <v>46121.33</v>
      </c>
      <c r="Z1208" s="7">
        <v>46121.33</v>
      </c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>
        <f t="shared" ref="AL1208:AL1271" si="117">AM1208+AT1208+AU1208+AV1208+AW1208+AX1208+AY1208</f>
        <v>0</v>
      </c>
      <c r="AM1208" s="7">
        <f t="shared" ref="AM1208:AM1271" si="118">AN1208+AO1208+AP1208+AQ1208+AR1208+AS1208</f>
        <v>0</v>
      </c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</row>
    <row r="1209" spans="1:51" ht="15.75">
      <c r="A1209" s="6" t="s">
        <v>657</v>
      </c>
      <c r="B1209" s="6" t="s">
        <v>1430</v>
      </c>
      <c r="C1209" s="6" t="str">
        <f t="shared" si="113"/>
        <v>Пластовский муниципальный район, итого:</v>
      </c>
      <c r="D1209" s="6" t="s">
        <v>658</v>
      </c>
      <c r="E1209" s="6"/>
      <c r="F1209" s="7">
        <v>10812892.33</v>
      </c>
      <c r="G1209" s="7">
        <f t="shared" si="114"/>
        <v>1344491.7599999998</v>
      </c>
      <c r="H1209" s="7">
        <v>1344491.7599999998</v>
      </c>
      <c r="I1209" s="7"/>
      <c r="J1209" s="7"/>
      <c r="K1209" s="7"/>
      <c r="L1209" s="7"/>
      <c r="M1209" s="7"/>
      <c r="N1209" s="7"/>
      <c r="O1209" s="7">
        <v>4978775.2700000005</v>
      </c>
      <c r="P1209" s="7"/>
      <c r="Q1209" s="7"/>
      <c r="R1209" s="7"/>
      <c r="S1209" s="7">
        <v>3803681.1500000004</v>
      </c>
      <c r="T1209" s="7"/>
      <c r="U1209" s="7"/>
      <c r="V1209" s="7"/>
      <c r="W1209" s="7"/>
      <c r="X1209" s="7">
        <f t="shared" si="115"/>
        <v>559770.03999999992</v>
      </c>
      <c r="Y1209" s="7">
        <f t="shared" si="116"/>
        <v>339459.07999999996</v>
      </c>
      <c r="Z1209" s="7">
        <v>294197.03999999998</v>
      </c>
      <c r="AA1209" s="7"/>
      <c r="AB1209" s="7"/>
      <c r="AC1209" s="7"/>
      <c r="AD1209" s="7"/>
      <c r="AE1209" s="7">
        <v>45262.039999999994</v>
      </c>
      <c r="AF1209" s="7">
        <v>124338.09999999999</v>
      </c>
      <c r="AG1209" s="7"/>
      <c r="AH1209" s="7">
        <v>95972.86</v>
      </c>
      <c r="AI1209" s="7"/>
      <c r="AJ1209" s="7"/>
      <c r="AK1209" s="7"/>
      <c r="AL1209" s="7">
        <f t="shared" si="117"/>
        <v>126174.11000000002</v>
      </c>
      <c r="AM1209" s="7">
        <f t="shared" si="118"/>
        <v>28748.54</v>
      </c>
      <c r="AN1209" s="7">
        <v>28748.54</v>
      </c>
      <c r="AO1209" s="7"/>
      <c r="AP1209" s="7"/>
      <c r="AQ1209" s="7"/>
      <c r="AR1209" s="7"/>
      <c r="AS1209" s="7"/>
      <c r="AT1209" s="7">
        <v>61869.41</v>
      </c>
      <c r="AU1209" s="7"/>
      <c r="AV1209" s="7">
        <v>35556.160000000003</v>
      </c>
      <c r="AW1209" s="7"/>
      <c r="AX1209" s="7"/>
      <c r="AY1209" s="7"/>
    </row>
    <row r="1210" spans="1:51" ht="15.75">
      <c r="A1210" s="6" t="s">
        <v>659</v>
      </c>
      <c r="B1210" s="6" t="s">
        <v>1430</v>
      </c>
      <c r="C1210" s="6" t="str">
        <f t="shared" si="113"/>
        <v>Саткинский муниципальный район</v>
      </c>
      <c r="D1210" s="6" t="s">
        <v>659</v>
      </c>
      <c r="E1210" s="6"/>
      <c r="F1210" s="7"/>
      <c r="G1210" s="7">
        <f t="shared" si="114"/>
        <v>0</v>
      </c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>
        <f t="shared" si="115"/>
        <v>0</v>
      </c>
      <c r="Y1210" s="7">
        <f t="shared" si="116"/>
        <v>0</v>
      </c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>
        <f t="shared" si="117"/>
        <v>0</v>
      </c>
      <c r="AM1210" s="7">
        <f t="shared" si="118"/>
        <v>0</v>
      </c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</row>
    <row r="1211" spans="1:51" ht="15.75">
      <c r="A1211" s="6">
        <v>1443</v>
      </c>
      <c r="B1211" s="6" t="s">
        <v>1430</v>
      </c>
      <c r="C1211" s="6" t="str">
        <f t="shared" si="113"/>
        <v>Саткинский муниципальный район</v>
      </c>
      <c r="D1211" s="6">
        <v>542</v>
      </c>
      <c r="E1211" s="6" t="s">
        <v>660</v>
      </c>
      <c r="F1211" s="7">
        <v>866999.41</v>
      </c>
      <c r="G1211" s="7">
        <f t="shared" si="114"/>
        <v>171607.4</v>
      </c>
      <c r="H1211" s="7"/>
      <c r="I1211" s="7"/>
      <c r="J1211" s="7"/>
      <c r="K1211" s="7"/>
      <c r="L1211" s="7">
        <v>171607.4</v>
      </c>
      <c r="M1211" s="7"/>
      <c r="N1211" s="7"/>
      <c r="O1211" s="7"/>
      <c r="P1211" s="7"/>
      <c r="Q1211" s="7"/>
      <c r="R1211" s="7">
        <v>601</v>
      </c>
      <c r="S1211" s="7">
        <v>648706.18000000005</v>
      </c>
      <c r="T1211" s="7"/>
      <c r="U1211" s="7"/>
      <c r="V1211" s="7"/>
      <c r="W1211" s="7"/>
      <c r="X1211" s="7">
        <f t="shared" si="115"/>
        <v>25568.48</v>
      </c>
      <c r="Y1211" s="7">
        <f t="shared" si="116"/>
        <v>25568.48</v>
      </c>
      <c r="Z1211" s="7">
        <v>25568.48</v>
      </c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>
        <f t="shared" si="117"/>
        <v>21117.350000000002</v>
      </c>
      <c r="AM1211" s="7">
        <f t="shared" si="118"/>
        <v>4276.3599999999997</v>
      </c>
      <c r="AN1211" s="7"/>
      <c r="AO1211" s="7"/>
      <c r="AP1211" s="7"/>
      <c r="AQ1211" s="7"/>
      <c r="AR1211" s="7">
        <v>4276.3599999999997</v>
      </c>
      <c r="AS1211" s="7"/>
      <c r="AT1211" s="7"/>
      <c r="AU1211" s="7"/>
      <c r="AV1211" s="7">
        <v>16840.990000000002</v>
      </c>
      <c r="AW1211" s="7"/>
      <c r="AX1211" s="7"/>
      <c r="AY1211" s="7"/>
    </row>
    <row r="1212" spans="1:51" ht="15.75">
      <c r="A1212" s="6">
        <v>1532</v>
      </c>
      <c r="B1212" s="6" t="s">
        <v>1430</v>
      </c>
      <c r="C1212" s="6" t="str">
        <f t="shared" si="113"/>
        <v>Саткинский муниципальный район</v>
      </c>
      <c r="D1212" s="6">
        <v>543</v>
      </c>
      <c r="E1212" s="6" t="s">
        <v>661</v>
      </c>
      <c r="F1212" s="7">
        <v>593749.54999999993</v>
      </c>
      <c r="G1212" s="7">
        <f t="shared" si="114"/>
        <v>0</v>
      </c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>
        <v>540.29999999999995</v>
      </c>
      <c r="S1212" s="7">
        <v>578609.46</v>
      </c>
      <c r="T1212" s="7"/>
      <c r="U1212" s="7"/>
      <c r="V1212" s="7"/>
      <c r="W1212" s="7"/>
      <c r="X1212" s="7">
        <f t="shared" si="115"/>
        <v>0</v>
      </c>
      <c r="Y1212" s="7">
        <f t="shared" si="116"/>
        <v>0</v>
      </c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>
        <f t="shared" si="117"/>
        <v>15140.09</v>
      </c>
      <c r="AM1212" s="7">
        <f t="shared" si="118"/>
        <v>0</v>
      </c>
      <c r="AN1212" s="7"/>
      <c r="AO1212" s="7"/>
      <c r="AP1212" s="7"/>
      <c r="AQ1212" s="7"/>
      <c r="AR1212" s="7"/>
      <c r="AS1212" s="7"/>
      <c r="AT1212" s="7"/>
      <c r="AU1212" s="7"/>
      <c r="AV1212" s="7">
        <v>15140.09</v>
      </c>
      <c r="AW1212" s="7"/>
      <c r="AX1212" s="7"/>
      <c r="AY1212" s="7"/>
    </row>
    <row r="1213" spans="1:51" ht="15.75">
      <c r="A1213" s="6">
        <v>1533</v>
      </c>
      <c r="B1213" s="6" t="s">
        <v>1430</v>
      </c>
      <c r="C1213" s="6" t="str">
        <f t="shared" si="113"/>
        <v>Саткинский муниципальный район</v>
      </c>
      <c r="D1213" s="6">
        <v>544</v>
      </c>
      <c r="E1213" s="6" t="s">
        <v>662</v>
      </c>
      <c r="F1213" s="7">
        <v>757416.32999999984</v>
      </c>
      <c r="G1213" s="7">
        <f t="shared" si="114"/>
        <v>88169.600000000006</v>
      </c>
      <c r="H1213" s="7"/>
      <c r="I1213" s="7"/>
      <c r="J1213" s="7"/>
      <c r="K1213" s="7"/>
      <c r="L1213" s="7">
        <v>88169.600000000006</v>
      </c>
      <c r="M1213" s="7"/>
      <c r="N1213" s="7"/>
      <c r="O1213" s="7"/>
      <c r="P1213" s="7"/>
      <c r="Q1213" s="7"/>
      <c r="R1213" s="7">
        <v>520</v>
      </c>
      <c r="S1213" s="7">
        <v>603909.84</v>
      </c>
      <c r="T1213" s="7">
        <v>73.400000000000006</v>
      </c>
      <c r="U1213" s="7">
        <v>46914.44</v>
      </c>
      <c r="V1213" s="7"/>
      <c r="W1213" s="7"/>
      <c r="X1213" s="7">
        <f t="shared" si="115"/>
        <v>0</v>
      </c>
      <c r="Y1213" s="7">
        <f t="shared" si="116"/>
        <v>0</v>
      </c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>
        <f t="shared" si="117"/>
        <v>18422.449999999997</v>
      </c>
      <c r="AM1213" s="7">
        <f t="shared" si="118"/>
        <v>2172.12</v>
      </c>
      <c r="AN1213" s="7"/>
      <c r="AO1213" s="7"/>
      <c r="AP1213" s="7"/>
      <c r="AQ1213" s="7"/>
      <c r="AR1213" s="7">
        <v>2172.12</v>
      </c>
      <c r="AS1213" s="7"/>
      <c r="AT1213" s="7"/>
      <c r="AU1213" s="7"/>
      <c r="AV1213" s="7">
        <v>14571.25</v>
      </c>
      <c r="AW1213" s="7">
        <v>1679.08</v>
      </c>
      <c r="AX1213" s="7"/>
      <c r="AY1213" s="7"/>
    </row>
    <row r="1214" spans="1:51" ht="15.75">
      <c r="A1214" s="6">
        <v>1661</v>
      </c>
      <c r="B1214" s="6" t="s">
        <v>1430</v>
      </c>
      <c r="C1214" s="6" t="str">
        <f t="shared" si="113"/>
        <v>Саткинский муниципальный район</v>
      </c>
      <c r="D1214" s="6">
        <v>545</v>
      </c>
      <c r="E1214" s="6" t="s">
        <v>663</v>
      </c>
      <c r="F1214" s="7">
        <v>600226.56999999995</v>
      </c>
      <c r="G1214" s="7">
        <f t="shared" si="114"/>
        <v>0</v>
      </c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>
        <v>540.29999999999995</v>
      </c>
      <c r="S1214" s="7">
        <v>585086.48</v>
      </c>
      <c r="T1214" s="7"/>
      <c r="U1214" s="7"/>
      <c r="V1214" s="7"/>
      <c r="W1214" s="7"/>
      <c r="X1214" s="7">
        <f t="shared" si="115"/>
        <v>0</v>
      </c>
      <c r="Y1214" s="7">
        <f t="shared" si="116"/>
        <v>0</v>
      </c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>
        <f t="shared" si="117"/>
        <v>15140.09</v>
      </c>
      <c r="AM1214" s="7">
        <f t="shared" si="118"/>
        <v>0</v>
      </c>
      <c r="AN1214" s="7"/>
      <c r="AO1214" s="7"/>
      <c r="AP1214" s="7"/>
      <c r="AQ1214" s="7"/>
      <c r="AR1214" s="7"/>
      <c r="AS1214" s="7"/>
      <c r="AT1214" s="7"/>
      <c r="AU1214" s="7"/>
      <c r="AV1214" s="7">
        <v>15140.09</v>
      </c>
      <c r="AW1214" s="7"/>
      <c r="AX1214" s="7"/>
      <c r="AY1214" s="7"/>
    </row>
    <row r="1215" spans="1:51" ht="15.75">
      <c r="A1215" s="6">
        <v>2600</v>
      </c>
      <c r="B1215" s="6" t="s">
        <v>1430</v>
      </c>
      <c r="C1215" s="6" t="str">
        <f t="shared" si="113"/>
        <v>Саткинский муниципальный район</v>
      </c>
      <c r="D1215" s="6">
        <v>546</v>
      </c>
      <c r="E1215" s="6" t="s">
        <v>664</v>
      </c>
      <c r="F1215" s="7">
        <v>3139078.6799999997</v>
      </c>
      <c r="G1215" s="7">
        <f t="shared" si="114"/>
        <v>2879014.7399999998</v>
      </c>
      <c r="H1215" s="7"/>
      <c r="I1215" s="7">
        <v>457713.74</v>
      </c>
      <c r="J1215" s="7">
        <v>176522.1</v>
      </c>
      <c r="K1215" s="7">
        <v>1830687.4</v>
      </c>
      <c r="L1215" s="7">
        <v>414091.5</v>
      </c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>
        <v>106054.86</v>
      </c>
      <c r="X1215" s="7">
        <f t="shared" si="115"/>
        <v>95939.17</v>
      </c>
      <c r="Y1215" s="7">
        <f t="shared" si="116"/>
        <v>43217.4</v>
      </c>
      <c r="Z1215" s="7">
        <v>43217.4</v>
      </c>
      <c r="AA1215" s="7"/>
      <c r="AB1215" s="7"/>
      <c r="AC1215" s="7"/>
      <c r="AD1215" s="7"/>
      <c r="AE1215" s="7"/>
      <c r="AF1215" s="7"/>
      <c r="AG1215" s="7">
        <v>52721.77</v>
      </c>
      <c r="AH1215" s="7"/>
      <c r="AI1215" s="7"/>
      <c r="AJ1215" s="7"/>
      <c r="AK1215" s="7"/>
      <c r="AL1215" s="7">
        <f t="shared" si="117"/>
        <v>58069.91</v>
      </c>
      <c r="AM1215" s="7">
        <f t="shared" si="118"/>
        <v>45550.39</v>
      </c>
      <c r="AN1215" s="7"/>
      <c r="AO1215" s="7">
        <v>1129.46</v>
      </c>
      <c r="AP1215" s="7">
        <v>4338.3900000000003</v>
      </c>
      <c r="AQ1215" s="7">
        <v>34244.97</v>
      </c>
      <c r="AR1215" s="7">
        <v>5837.57</v>
      </c>
      <c r="AS1215" s="7"/>
      <c r="AT1215" s="7"/>
      <c r="AU1215" s="7"/>
      <c r="AV1215" s="7"/>
      <c r="AW1215" s="7"/>
      <c r="AX1215" s="7"/>
      <c r="AY1215" s="7">
        <v>12519.52</v>
      </c>
    </row>
    <row r="1216" spans="1:51" ht="15.75">
      <c r="A1216" s="6">
        <v>3014</v>
      </c>
      <c r="B1216" s="6" t="s">
        <v>1430</v>
      </c>
      <c r="C1216" s="6" t="str">
        <f t="shared" si="113"/>
        <v>Саткинский муниципальный район</v>
      </c>
      <c r="D1216" s="6">
        <v>547</v>
      </c>
      <c r="E1216" s="6" t="s">
        <v>665</v>
      </c>
      <c r="F1216" s="7">
        <v>657288.46</v>
      </c>
      <c r="G1216" s="7">
        <f t="shared" si="114"/>
        <v>0</v>
      </c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>
        <v>533.4</v>
      </c>
      <c r="S1216" s="7">
        <v>595253.36</v>
      </c>
      <c r="T1216" s="7">
        <v>72.7</v>
      </c>
      <c r="U1216" s="7">
        <v>45425.279999999999</v>
      </c>
      <c r="V1216" s="7"/>
      <c r="W1216" s="7"/>
      <c r="X1216" s="7">
        <f t="shared" si="115"/>
        <v>0</v>
      </c>
      <c r="Y1216" s="7">
        <f t="shared" si="116"/>
        <v>0</v>
      </c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>
        <f t="shared" si="117"/>
        <v>16609.82</v>
      </c>
      <c r="AM1216" s="7">
        <f t="shared" si="118"/>
        <v>0</v>
      </c>
      <c r="AN1216" s="7"/>
      <c r="AO1216" s="7"/>
      <c r="AP1216" s="7"/>
      <c r="AQ1216" s="7"/>
      <c r="AR1216" s="7"/>
      <c r="AS1216" s="7"/>
      <c r="AT1216" s="7"/>
      <c r="AU1216" s="7"/>
      <c r="AV1216" s="7">
        <v>14946.75</v>
      </c>
      <c r="AW1216" s="7">
        <v>1663.07</v>
      </c>
      <c r="AX1216" s="7"/>
      <c r="AY1216" s="7"/>
    </row>
    <row r="1217" spans="1:51" ht="15.75">
      <c r="A1217" s="6">
        <v>3930</v>
      </c>
      <c r="B1217" s="6" t="s">
        <v>1430</v>
      </c>
      <c r="C1217" s="6" t="str">
        <f t="shared" si="113"/>
        <v>Саткинский муниципальный район</v>
      </c>
      <c r="D1217" s="6">
        <v>548</v>
      </c>
      <c r="E1217" s="6" t="s">
        <v>666</v>
      </c>
      <c r="F1217" s="7">
        <v>1535431.39</v>
      </c>
      <c r="G1217" s="7">
        <f t="shared" si="114"/>
        <v>1388877.7</v>
      </c>
      <c r="H1217" s="7"/>
      <c r="I1217" s="7">
        <v>215125.8</v>
      </c>
      <c r="J1217" s="7">
        <v>133495.76</v>
      </c>
      <c r="K1217" s="7">
        <v>856159.62</v>
      </c>
      <c r="L1217" s="7">
        <v>184096.52</v>
      </c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>
        <v>111341.26</v>
      </c>
      <c r="X1217" s="7">
        <f t="shared" si="115"/>
        <v>0</v>
      </c>
      <c r="Y1217" s="7">
        <f t="shared" si="116"/>
        <v>0</v>
      </c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>
        <f t="shared" si="117"/>
        <v>35212.43</v>
      </c>
      <c r="AM1217" s="7">
        <f t="shared" si="118"/>
        <v>22692.91</v>
      </c>
      <c r="AN1217" s="7"/>
      <c r="AO1217" s="7">
        <v>564.73</v>
      </c>
      <c r="AP1217" s="7">
        <v>2283.36</v>
      </c>
      <c r="AQ1217" s="7">
        <v>16179.38</v>
      </c>
      <c r="AR1217" s="7">
        <v>3665.44</v>
      </c>
      <c r="AS1217" s="7"/>
      <c r="AT1217" s="7"/>
      <c r="AU1217" s="7"/>
      <c r="AV1217" s="7"/>
      <c r="AW1217" s="7"/>
      <c r="AX1217" s="7"/>
      <c r="AY1217" s="7">
        <v>12519.52</v>
      </c>
    </row>
    <row r="1218" spans="1:51" ht="15.75">
      <c r="A1218" s="6">
        <v>5671</v>
      </c>
      <c r="B1218" s="6" t="s">
        <v>1430</v>
      </c>
      <c r="C1218" s="6" t="str">
        <f t="shared" si="113"/>
        <v>Саткинский муниципальный район</v>
      </c>
      <c r="D1218" s="6">
        <v>549</v>
      </c>
      <c r="E1218" s="6" t="s">
        <v>667</v>
      </c>
      <c r="F1218" s="7">
        <v>780205.97</v>
      </c>
      <c r="G1218" s="7">
        <f t="shared" si="114"/>
        <v>742323.84</v>
      </c>
      <c r="H1218" s="7"/>
      <c r="I1218" s="7"/>
      <c r="J1218" s="7"/>
      <c r="K1218" s="7">
        <v>742323.84</v>
      </c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>
        <f t="shared" si="115"/>
        <v>24469.18</v>
      </c>
      <c r="Y1218" s="7">
        <f t="shared" si="116"/>
        <v>24469.18</v>
      </c>
      <c r="Z1218" s="7">
        <v>24469.18</v>
      </c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>
        <f t="shared" si="117"/>
        <v>13412.95</v>
      </c>
      <c r="AM1218" s="7">
        <f t="shared" si="118"/>
        <v>13412.95</v>
      </c>
      <c r="AN1218" s="7"/>
      <c r="AO1218" s="7"/>
      <c r="AP1218" s="7"/>
      <c r="AQ1218" s="7">
        <v>13412.95</v>
      </c>
      <c r="AR1218" s="7"/>
      <c r="AS1218" s="7"/>
      <c r="AT1218" s="7"/>
      <c r="AU1218" s="7"/>
      <c r="AV1218" s="7"/>
      <c r="AW1218" s="7"/>
      <c r="AX1218" s="7"/>
      <c r="AY1218" s="7"/>
    </row>
    <row r="1219" spans="1:51" ht="15.75">
      <c r="A1219" s="6">
        <v>14032</v>
      </c>
      <c r="B1219" s="6" t="s">
        <v>1430</v>
      </c>
      <c r="C1219" s="6" t="str">
        <f t="shared" si="113"/>
        <v>Саткинский муниципальный район</v>
      </c>
      <c r="D1219" s="6">
        <v>550</v>
      </c>
      <c r="E1219" s="6" t="s">
        <v>668</v>
      </c>
      <c r="F1219" s="7">
        <v>2828751.99</v>
      </c>
      <c r="G1219" s="7">
        <f t="shared" si="114"/>
        <v>2377727.14</v>
      </c>
      <c r="H1219" s="7"/>
      <c r="I1219" s="7">
        <v>318579.94</v>
      </c>
      <c r="J1219" s="7">
        <v>171002.06</v>
      </c>
      <c r="K1219" s="7">
        <v>1502656.84</v>
      </c>
      <c r="L1219" s="7">
        <v>385488.3</v>
      </c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>
        <v>211068.96</v>
      </c>
      <c r="X1219" s="7">
        <f t="shared" si="115"/>
        <v>172869.81</v>
      </c>
      <c r="Y1219" s="7">
        <f t="shared" si="116"/>
        <v>29683.53</v>
      </c>
      <c r="Z1219" s="7">
        <v>29683.53</v>
      </c>
      <c r="AA1219" s="7"/>
      <c r="AB1219" s="7"/>
      <c r="AC1219" s="7"/>
      <c r="AD1219" s="7"/>
      <c r="AE1219" s="7"/>
      <c r="AF1219" s="7">
        <v>39336.959999999999</v>
      </c>
      <c r="AG1219" s="7">
        <v>36976.699999999997</v>
      </c>
      <c r="AH1219" s="7">
        <v>32470.75</v>
      </c>
      <c r="AI1219" s="7">
        <v>34401.870000000003</v>
      </c>
      <c r="AJ1219" s="7"/>
      <c r="AK1219" s="7"/>
      <c r="AL1219" s="7">
        <f t="shared" si="117"/>
        <v>67086.080000000002</v>
      </c>
      <c r="AM1219" s="7">
        <f t="shared" si="118"/>
        <v>54566.560000000005</v>
      </c>
      <c r="AN1219" s="7"/>
      <c r="AO1219" s="7">
        <v>7524.14</v>
      </c>
      <c r="AP1219" s="7">
        <v>4490.6000000000004</v>
      </c>
      <c r="AQ1219" s="7">
        <v>35628.19</v>
      </c>
      <c r="AR1219" s="7">
        <v>6923.63</v>
      </c>
      <c r="AS1219" s="7"/>
      <c r="AT1219" s="7"/>
      <c r="AU1219" s="7"/>
      <c r="AV1219" s="7"/>
      <c r="AW1219" s="7"/>
      <c r="AX1219" s="7"/>
      <c r="AY1219" s="7">
        <v>12519.52</v>
      </c>
    </row>
    <row r="1220" spans="1:51" ht="15.75">
      <c r="A1220" s="6">
        <v>14033</v>
      </c>
      <c r="B1220" s="6" t="s">
        <v>1430</v>
      </c>
      <c r="C1220" s="6" t="str">
        <f t="shared" si="113"/>
        <v>Саткинский муниципальный район</v>
      </c>
      <c r="D1220" s="6">
        <v>551</v>
      </c>
      <c r="E1220" s="6" t="s">
        <v>669</v>
      </c>
      <c r="F1220" s="7">
        <v>346286.74999999994</v>
      </c>
      <c r="G1220" s="7">
        <f t="shared" si="114"/>
        <v>196624.58</v>
      </c>
      <c r="H1220" s="7"/>
      <c r="I1220" s="7"/>
      <c r="J1220" s="7"/>
      <c r="K1220" s="7"/>
      <c r="L1220" s="7">
        <v>196624.58</v>
      </c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>
        <f t="shared" si="115"/>
        <v>145996.72999999998</v>
      </c>
      <c r="Y1220" s="7">
        <f t="shared" si="116"/>
        <v>25485.05</v>
      </c>
      <c r="Z1220" s="7">
        <v>25485.05</v>
      </c>
      <c r="AA1220" s="7"/>
      <c r="AB1220" s="7"/>
      <c r="AC1220" s="7"/>
      <c r="AD1220" s="7"/>
      <c r="AE1220" s="7"/>
      <c r="AF1220" s="7">
        <v>33220.99</v>
      </c>
      <c r="AG1220" s="7">
        <v>31158.94</v>
      </c>
      <c r="AH1220" s="7">
        <v>27222.31</v>
      </c>
      <c r="AI1220" s="7">
        <v>28909.439999999999</v>
      </c>
      <c r="AJ1220" s="7"/>
      <c r="AK1220" s="7"/>
      <c r="AL1220" s="7">
        <f t="shared" si="117"/>
        <v>3665.44</v>
      </c>
      <c r="AM1220" s="7">
        <f t="shared" si="118"/>
        <v>3665.44</v>
      </c>
      <c r="AN1220" s="7"/>
      <c r="AO1220" s="7"/>
      <c r="AP1220" s="7"/>
      <c r="AQ1220" s="7"/>
      <c r="AR1220" s="7">
        <v>3665.44</v>
      </c>
      <c r="AS1220" s="7"/>
      <c r="AT1220" s="7"/>
      <c r="AU1220" s="7"/>
      <c r="AV1220" s="7"/>
      <c r="AW1220" s="7"/>
      <c r="AX1220" s="7"/>
      <c r="AY1220" s="7"/>
    </row>
    <row r="1221" spans="1:51" ht="15.75">
      <c r="A1221" s="6">
        <v>14034</v>
      </c>
      <c r="B1221" s="6" t="s">
        <v>1430</v>
      </c>
      <c r="C1221" s="6" t="str">
        <f t="shared" si="113"/>
        <v>Саткинский муниципальный район</v>
      </c>
      <c r="D1221" s="6">
        <v>552</v>
      </c>
      <c r="E1221" s="6" t="s">
        <v>670</v>
      </c>
      <c r="F1221" s="7">
        <v>259711.75000000003</v>
      </c>
      <c r="G1221" s="7">
        <f t="shared" si="114"/>
        <v>0</v>
      </c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>
        <f t="shared" si="115"/>
        <v>259711.75000000003</v>
      </c>
      <c r="Y1221" s="7">
        <f t="shared" si="116"/>
        <v>124563.41</v>
      </c>
      <c r="Z1221" s="7">
        <v>25193.05</v>
      </c>
      <c r="AA1221" s="7">
        <v>23253.79</v>
      </c>
      <c r="AB1221" s="7">
        <v>23647.79</v>
      </c>
      <c r="AC1221" s="7">
        <v>29313.49</v>
      </c>
      <c r="AD1221" s="7">
        <v>23155.29</v>
      </c>
      <c r="AE1221" s="7"/>
      <c r="AF1221" s="7">
        <v>32795.629999999997</v>
      </c>
      <c r="AG1221" s="7">
        <v>30754.32</v>
      </c>
      <c r="AH1221" s="7">
        <v>26857.279999999999</v>
      </c>
      <c r="AI1221" s="7">
        <v>28527.439999999999</v>
      </c>
      <c r="AJ1221" s="7"/>
      <c r="AK1221" s="7">
        <v>16213.67</v>
      </c>
      <c r="AL1221" s="7">
        <f t="shared" si="117"/>
        <v>0</v>
      </c>
      <c r="AM1221" s="7">
        <f t="shared" si="118"/>
        <v>0</v>
      </c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</row>
    <row r="1222" spans="1:51" ht="15.75">
      <c r="A1222" s="6">
        <v>14922</v>
      </c>
      <c r="B1222" s="6" t="s">
        <v>1430</v>
      </c>
      <c r="C1222" s="6" t="str">
        <f t="shared" si="113"/>
        <v>Саткинский муниципальный район</v>
      </c>
      <c r="D1222" s="6">
        <v>553</v>
      </c>
      <c r="E1222" s="6" t="s">
        <v>671</v>
      </c>
      <c r="F1222" s="7">
        <v>1796641.4400000002</v>
      </c>
      <c r="G1222" s="7">
        <f t="shared" si="114"/>
        <v>1758998.86</v>
      </c>
      <c r="H1222" s="7"/>
      <c r="I1222" s="7">
        <v>427432.58</v>
      </c>
      <c r="J1222" s="7">
        <v>150972.74</v>
      </c>
      <c r="K1222" s="7">
        <v>1180593.54</v>
      </c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>
        <f t="shared" si="115"/>
        <v>0</v>
      </c>
      <c r="Y1222" s="7">
        <f t="shared" si="116"/>
        <v>0</v>
      </c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>
        <f t="shared" si="117"/>
        <v>37642.58</v>
      </c>
      <c r="AM1222" s="7">
        <f t="shared" si="118"/>
        <v>37642.58</v>
      </c>
      <c r="AN1222" s="7"/>
      <c r="AO1222" s="7">
        <v>9147.06</v>
      </c>
      <c r="AP1222" s="7">
        <v>3230.82</v>
      </c>
      <c r="AQ1222" s="7">
        <v>25264.7</v>
      </c>
      <c r="AR1222" s="7"/>
      <c r="AS1222" s="7"/>
      <c r="AT1222" s="7"/>
      <c r="AU1222" s="7"/>
      <c r="AV1222" s="7"/>
      <c r="AW1222" s="7"/>
      <c r="AX1222" s="7"/>
      <c r="AY1222" s="7"/>
    </row>
    <row r="1223" spans="1:51" ht="15.75">
      <c r="A1223" s="6">
        <v>14923</v>
      </c>
      <c r="B1223" s="6" t="s">
        <v>1430</v>
      </c>
      <c r="C1223" s="6" t="str">
        <f t="shared" si="113"/>
        <v>Саткинский муниципальный район</v>
      </c>
      <c r="D1223" s="6">
        <v>554</v>
      </c>
      <c r="E1223" s="6" t="s">
        <v>672</v>
      </c>
      <c r="F1223" s="7">
        <v>1009160.2300000001</v>
      </c>
      <c r="G1223" s="7">
        <f t="shared" si="114"/>
        <v>689612.06</v>
      </c>
      <c r="H1223" s="7"/>
      <c r="I1223" s="7"/>
      <c r="J1223" s="7"/>
      <c r="K1223" s="7"/>
      <c r="L1223" s="7">
        <v>689612.06</v>
      </c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>
        <f t="shared" si="115"/>
        <v>299591.78999999998</v>
      </c>
      <c r="Y1223" s="7">
        <f t="shared" si="116"/>
        <v>67546.64</v>
      </c>
      <c r="Z1223" s="7">
        <v>67546.64</v>
      </c>
      <c r="AA1223" s="7"/>
      <c r="AB1223" s="7"/>
      <c r="AC1223" s="7"/>
      <c r="AD1223" s="7"/>
      <c r="AE1223" s="7"/>
      <c r="AF1223" s="7"/>
      <c r="AG1223" s="7">
        <v>82524.89</v>
      </c>
      <c r="AH1223" s="7">
        <v>72642.47</v>
      </c>
      <c r="AI1223" s="7">
        <v>76877.789999999994</v>
      </c>
      <c r="AJ1223" s="7"/>
      <c r="AK1223" s="7"/>
      <c r="AL1223" s="7">
        <f t="shared" si="117"/>
        <v>19956.38</v>
      </c>
      <c r="AM1223" s="7">
        <f t="shared" si="118"/>
        <v>19956.38</v>
      </c>
      <c r="AN1223" s="7"/>
      <c r="AO1223" s="7"/>
      <c r="AP1223" s="7"/>
      <c r="AQ1223" s="7"/>
      <c r="AR1223" s="7">
        <v>19956.38</v>
      </c>
      <c r="AS1223" s="7"/>
      <c r="AT1223" s="7"/>
      <c r="AU1223" s="7"/>
      <c r="AV1223" s="7"/>
      <c r="AW1223" s="7"/>
      <c r="AX1223" s="7"/>
      <c r="AY1223" s="7"/>
    </row>
    <row r="1224" spans="1:51" ht="15.75">
      <c r="A1224" s="6">
        <v>14924</v>
      </c>
      <c r="B1224" s="6" t="s">
        <v>1430</v>
      </c>
      <c r="C1224" s="6" t="str">
        <f t="shared" si="113"/>
        <v>Саткинский муниципальный район</v>
      </c>
      <c r="D1224" s="6">
        <v>555</v>
      </c>
      <c r="E1224" s="6" t="s">
        <v>673</v>
      </c>
      <c r="F1224" s="7">
        <v>122149.84</v>
      </c>
      <c r="G1224" s="7">
        <f t="shared" si="114"/>
        <v>119841.98</v>
      </c>
      <c r="H1224" s="7"/>
      <c r="I1224" s="7"/>
      <c r="J1224" s="7"/>
      <c r="K1224" s="7"/>
      <c r="L1224" s="7">
        <v>119841.98</v>
      </c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>
        <f t="shared" si="115"/>
        <v>0</v>
      </c>
      <c r="Y1224" s="7">
        <f t="shared" si="116"/>
        <v>0</v>
      </c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>
        <f t="shared" si="117"/>
        <v>2307.86</v>
      </c>
      <c r="AM1224" s="7">
        <f t="shared" si="118"/>
        <v>2307.86</v>
      </c>
      <c r="AN1224" s="7"/>
      <c r="AO1224" s="7"/>
      <c r="AP1224" s="7"/>
      <c r="AQ1224" s="7"/>
      <c r="AR1224" s="7">
        <v>2307.86</v>
      </c>
      <c r="AS1224" s="7"/>
      <c r="AT1224" s="7"/>
      <c r="AU1224" s="7"/>
      <c r="AV1224" s="7"/>
      <c r="AW1224" s="7"/>
      <c r="AX1224" s="7"/>
      <c r="AY1224" s="7"/>
    </row>
    <row r="1225" spans="1:51" ht="15.75">
      <c r="A1225" s="6">
        <v>16026</v>
      </c>
      <c r="B1225" s="6" t="s">
        <v>1430</v>
      </c>
      <c r="C1225" s="6" t="str">
        <f t="shared" ref="C1225:C1288" si="119">IF(LEN(D1225)&gt;4,D1225,C1224)</f>
        <v>Саткинский муниципальный район</v>
      </c>
      <c r="D1225" s="6">
        <v>556</v>
      </c>
      <c r="E1225" s="6" t="s">
        <v>674</v>
      </c>
      <c r="F1225" s="7">
        <v>1714969.9399999997</v>
      </c>
      <c r="G1225" s="7">
        <f t="shared" si="114"/>
        <v>747703.46</v>
      </c>
      <c r="H1225" s="7"/>
      <c r="I1225" s="7">
        <v>111832.14</v>
      </c>
      <c r="J1225" s="7">
        <v>50221.98</v>
      </c>
      <c r="K1225" s="7">
        <v>453798.5</v>
      </c>
      <c r="L1225" s="7">
        <v>131850.84</v>
      </c>
      <c r="M1225" s="7"/>
      <c r="N1225" s="7">
        <v>257</v>
      </c>
      <c r="O1225" s="7">
        <v>779378</v>
      </c>
      <c r="P1225" s="7"/>
      <c r="Q1225" s="7"/>
      <c r="R1225" s="7"/>
      <c r="S1225" s="7"/>
      <c r="T1225" s="7">
        <v>63.6</v>
      </c>
      <c r="U1225" s="7">
        <v>64129.46</v>
      </c>
      <c r="V1225" s="7"/>
      <c r="W1225" s="7">
        <v>75091.66</v>
      </c>
      <c r="X1225" s="7">
        <f t="shared" si="115"/>
        <v>0</v>
      </c>
      <c r="Y1225" s="7">
        <f t="shared" si="116"/>
        <v>0</v>
      </c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>
        <f t="shared" si="117"/>
        <v>48667.360000000001</v>
      </c>
      <c r="AM1225" s="7">
        <f t="shared" si="118"/>
        <v>15649.09</v>
      </c>
      <c r="AN1225" s="7"/>
      <c r="AO1225" s="7">
        <v>2258.9299999999998</v>
      </c>
      <c r="AP1225" s="7">
        <v>1446.13</v>
      </c>
      <c r="AQ1225" s="7">
        <v>11401.02</v>
      </c>
      <c r="AR1225" s="7">
        <v>543.01</v>
      </c>
      <c r="AS1225" s="7"/>
      <c r="AT1225" s="7">
        <v>19043.86</v>
      </c>
      <c r="AU1225" s="7"/>
      <c r="AV1225" s="7"/>
      <c r="AW1225" s="7">
        <v>1454.89</v>
      </c>
      <c r="AX1225" s="7"/>
      <c r="AY1225" s="7">
        <v>12519.52</v>
      </c>
    </row>
    <row r="1226" spans="1:51" ht="15.75">
      <c r="A1226" s="6">
        <v>16555</v>
      </c>
      <c r="B1226" s="6" t="s">
        <v>1430</v>
      </c>
      <c r="C1226" s="6" t="str">
        <f t="shared" si="119"/>
        <v>Саткинский муниципальный район</v>
      </c>
      <c r="D1226" s="6">
        <v>557</v>
      </c>
      <c r="E1226" s="6" t="s">
        <v>675</v>
      </c>
      <c r="F1226" s="7">
        <v>383457.74</v>
      </c>
      <c r="G1226" s="7">
        <f t="shared" si="114"/>
        <v>0</v>
      </c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>
        <f t="shared" si="115"/>
        <v>383457.74</v>
      </c>
      <c r="Y1226" s="7">
        <f t="shared" si="116"/>
        <v>234722.7</v>
      </c>
      <c r="Z1226" s="7">
        <v>59574.86</v>
      </c>
      <c r="AA1226" s="7">
        <v>53649.18</v>
      </c>
      <c r="AB1226" s="7">
        <v>53944.68</v>
      </c>
      <c r="AC1226" s="7">
        <v>67553.98</v>
      </c>
      <c r="AD1226" s="7"/>
      <c r="AE1226" s="7"/>
      <c r="AF1226" s="7">
        <v>76700.03</v>
      </c>
      <c r="AG1226" s="7">
        <v>72035.009999999995</v>
      </c>
      <c r="AH1226" s="7"/>
      <c r="AI1226" s="7"/>
      <c r="AJ1226" s="7"/>
      <c r="AK1226" s="7"/>
      <c r="AL1226" s="7">
        <f t="shared" si="117"/>
        <v>0</v>
      </c>
      <c r="AM1226" s="7">
        <f t="shared" si="118"/>
        <v>0</v>
      </c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</row>
    <row r="1227" spans="1:51" ht="15.75">
      <c r="A1227" s="6">
        <v>16944</v>
      </c>
      <c r="B1227" s="6" t="s">
        <v>1430</v>
      </c>
      <c r="C1227" s="6" t="str">
        <f t="shared" si="119"/>
        <v>Саткинский муниципальный район</v>
      </c>
      <c r="D1227" s="6">
        <v>558</v>
      </c>
      <c r="E1227" s="6" t="s">
        <v>676</v>
      </c>
      <c r="F1227" s="7">
        <v>1446826.4100000004</v>
      </c>
      <c r="G1227" s="7">
        <f t="shared" si="114"/>
        <v>1205431.3600000001</v>
      </c>
      <c r="H1227" s="7"/>
      <c r="I1227" s="7">
        <v>276706.46000000002</v>
      </c>
      <c r="J1227" s="7">
        <v>64464.58</v>
      </c>
      <c r="K1227" s="7">
        <v>718644.78</v>
      </c>
      <c r="L1227" s="7">
        <v>145615.54</v>
      </c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>
        <v>104904.36</v>
      </c>
      <c r="X1227" s="7">
        <f t="shared" si="115"/>
        <v>107723.27</v>
      </c>
      <c r="Y1227" s="7">
        <f t="shared" si="116"/>
        <v>0</v>
      </c>
      <c r="Z1227" s="7"/>
      <c r="AA1227" s="7"/>
      <c r="AB1227" s="7"/>
      <c r="AC1227" s="7"/>
      <c r="AD1227" s="7"/>
      <c r="AE1227" s="7"/>
      <c r="AF1227" s="7">
        <v>29771.599999999999</v>
      </c>
      <c r="AG1227" s="7">
        <v>27877.75</v>
      </c>
      <c r="AH1227" s="7">
        <v>24262.2</v>
      </c>
      <c r="AI1227" s="7">
        <v>25811.72</v>
      </c>
      <c r="AJ1227" s="7"/>
      <c r="AK1227" s="7"/>
      <c r="AL1227" s="7">
        <f t="shared" si="117"/>
        <v>28767.420000000002</v>
      </c>
      <c r="AM1227" s="7">
        <f t="shared" si="118"/>
        <v>16247.900000000001</v>
      </c>
      <c r="AN1227" s="7"/>
      <c r="AO1227" s="7">
        <v>376.48</v>
      </c>
      <c r="AP1227" s="7">
        <v>1408.06</v>
      </c>
      <c r="AQ1227" s="7">
        <v>12155.5</v>
      </c>
      <c r="AR1227" s="7">
        <v>2307.86</v>
      </c>
      <c r="AS1227" s="7"/>
      <c r="AT1227" s="7"/>
      <c r="AU1227" s="7"/>
      <c r="AV1227" s="7"/>
      <c r="AW1227" s="7"/>
      <c r="AX1227" s="7"/>
      <c r="AY1227" s="7">
        <v>12519.52</v>
      </c>
    </row>
    <row r="1228" spans="1:51" ht="15.75">
      <c r="A1228" s="6">
        <v>16945</v>
      </c>
      <c r="B1228" s="6" t="s">
        <v>1430</v>
      </c>
      <c r="C1228" s="6" t="str">
        <f t="shared" si="119"/>
        <v>Саткинский муниципальный район</v>
      </c>
      <c r="D1228" s="6">
        <v>559</v>
      </c>
      <c r="E1228" s="6" t="s">
        <v>677</v>
      </c>
      <c r="F1228" s="7">
        <v>2588280.8199999994</v>
      </c>
      <c r="G1228" s="7">
        <f t="shared" si="114"/>
        <v>2201188.52</v>
      </c>
      <c r="H1228" s="7"/>
      <c r="I1228" s="7">
        <v>301521.86</v>
      </c>
      <c r="J1228" s="7">
        <v>152432.4</v>
      </c>
      <c r="K1228" s="7">
        <v>1460514.32</v>
      </c>
      <c r="L1228" s="7">
        <v>286719.94</v>
      </c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>
        <v>220560.88</v>
      </c>
      <c r="X1228" s="7">
        <f t="shared" si="115"/>
        <v>105854.91</v>
      </c>
      <c r="Y1228" s="7">
        <f t="shared" si="116"/>
        <v>0</v>
      </c>
      <c r="Z1228" s="7"/>
      <c r="AA1228" s="7"/>
      <c r="AB1228" s="7"/>
      <c r="AC1228" s="7"/>
      <c r="AD1228" s="7"/>
      <c r="AE1228" s="7"/>
      <c r="AF1228" s="7">
        <v>39208.28</v>
      </c>
      <c r="AG1228" s="7"/>
      <c r="AH1228" s="7">
        <v>32360.32</v>
      </c>
      <c r="AI1228" s="7">
        <v>34286.31</v>
      </c>
      <c r="AJ1228" s="7"/>
      <c r="AK1228" s="7"/>
      <c r="AL1228" s="7">
        <f t="shared" si="117"/>
        <v>60676.509999999995</v>
      </c>
      <c r="AM1228" s="7">
        <f t="shared" si="118"/>
        <v>48156.99</v>
      </c>
      <c r="AN1228" s="7"/>
      <c r="AO1228" s="7">
        <v>847.1</v>
      </c>
      <c r="AP1228" s="7">
        <v>3919.76</v>
      </c>
      <c r="AQ1228" s="7">
        <v>36466.5</v>
      </c>
      <c r="AR1228" s="7">
        <v>6923.63</v>
      </c>
      <c r="AS1228" s="7"/>
      <c r="AT1228" s="7"/>
      <c r="AU1228" s="7"/>
      <c r="AV1228" s="7"/>
      <c r="AW1228" s="7"/>
      <c r="AX1228" s="7"/>
      <c r="AY1228" s="7">
        <v>12519.52</v>
      </c>
    </row>
    <row r="1229" spans="1:51" ht="15.75">
      <c r="A1229" s="6">
        <v>16946</v>
      </c>
      <c r="B1229" s="6" t="s">
        <v>1430</v>
      </c>
      <c r="C1229" s="6" t="str">
        <f t="shared" si="119"/>
        <v>Саткинский муниципальный район</v>
      </c>
      <c r="D1229" s="6">
        <v>560</v>
      </c>
      <c r="E1229" s="6" t="s">
        <v>678</v>
      </c>
      <c r="F1229" s="7">
        <v>357820.01</v>
      </c>
      <c r="G1229" s="7">
        <f t="shared" si="114"/>
        <v>177115.64</v>
      </c>
      <c r="H1229" s="7"/>
      <c r="I1229" s="7"/>
      <c r="J1229" s="7"/>
      <c r="K1229" s="7"/>
      <c r="L1229" s="7">
        <v>177115.64</v>
      </c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>
        <f t="shared" si="115"/>
        <v>173780.74</v>
      </c>
      <c r="Y1229" s="7">
        <f t="shared" si="116"/>
        <v>29825.84</v>
      </c>
      <c r="Z1229" s="7">
        <v>29825.84</v>
      </c>
      <c r="AA1229" s="7"/>
      <c r="AB1229" s="7"/>
      <c r="AC1229" s="7"/>
      <c r="AD1229" s="7"/>
      <c r="AE1229" s="7"/>
      <c r="AF1229" s="7">
        <v>39544.28</v>
      </c>
      <c r="AG1229" s="7">
        <v>37173.910000000003</v>
      </c>
      <c r="AH1229" s="7">
        <v>32648.66</v>
      </c>
      <c r="AI1229" s="7">
        <v>34588.050000000003</v>
      </c>
      <c r="AJ1229" s="7"/>
      <c r="AK1229" s="7"/>
      <c r="AL1229" s="7">
        <f t="shared" si="117"/>
        <v>6923.63</v>
      </c>
      <c r="AM1229" s="7">
        <f t="shared" si="118"/>
        <v>6923.63</v>
      </c>
      <c r="AN1229" s="7"/>
      <c r="AO1229" s="7"/>
      <c r="AP1229" s="7"/>
      <c r="AQ1229" s="7"/>
      <c r="AR1229" s="7">
        <v>6923.63</v>
      </c>
      <c r="AS1229" s="7"/>
      <c r="AT1229" s="7"/>
      <c r="AU1229" s="7"/>
      <c r="AV1229" s="7"/>
      <c r="AW1229" s="7"/>
      <c r="AX1229" s="7"/>
      <c r="AY1229" s="7"/>
    </row>
    <row r="1230" spans="1:51" ht="15.75">
      <c r="A1230" s="6">
        <v>17839</v>
      </c>
      <c r="B1230" s="6" t="s">
        <v>1430</v>
      </c>
      <c r="C1230" s="6" t="str">
        <f t="shared" si="119"/>
        <v>Саткинский муниципальный район</v>
      </c>
      <c r="D1230" s="6">
        <v>561</v>
      </c>
      <c r="E1230" s="6" t="s">
        <v>679</v>
      </c>
      <c r="F1230" s="7">
        <v>945943.24000000011</v>
      </c>
      <c r="G1230" s="7">
        <f t="shared" si="114"/>
        <v>0</v>
      </c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>
        <v>826.7</v>
      </c>
      <c r="S1230" s="7">
        <v>926124.18</v>
      </c>
      <c r="T1230" s="7"/>
      <c r="U1230" s="7"/>
      <c r="V1230" s="7"/>
      <c r="W1230" s="7"/>
      <c r="X1230" s="7">
        <f t="shared" si="115"/>
        <v>0</v>
      </c>
      <c r="Y1230" s="7">
        <f t="shared" si="116"/>
        <v>0</v>
      </c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>
        <f t="shared" si="117"/>
        <v>19819.060000000001</v>
      </c>
      <c r="AM1230" s="7">
        <f t="shared" si="118"/>
        <v>0</v>
      </c>
      <c r="AN1230" s="7"/>
      <c r="AO1230" s="7"/>
      <c r="AP1230" s="7"/>
      <c r="AQ1230" s="7"/>
      <c r="AR1230" s="7"/>
      <c r="AS1230" s="7"/>
      <c r="AT1230" s="7"/>
      <c r="AU1230" s="7"/>
      <c r="AV1230" s="7">
        <v>19819.060000000001</v>
      </c>
      <c r="AW1230" s="7"/>
      <c r="AX1230" s="7"/>
      <c r="AY1230" s="7"/>
    </row>
    <row r="1231" spans="1:51" ht="15.75">
      <c r="A1231" s="6">
        <v>17844</v>
      </c>
      <c r="B1231" s="6" t="s">
        <v>1430</v>
      </c>
      <c r="C1231" s="6" t="str">
        <f t="shared" si="119"/>
        <v>Саткинский муниципальный район</v>
      </c>
      <c r="D1231" s="6">
        <v>562</v>
      </c>
      <c r="E1231" s="6" t="s">
        <v>680</v>
      </c>
      <c r="F1231" s="7">
        <v>1368355.6799999997</v>
      </c>
      <c r="G1231" s="7">
        <f t="shared" si="114"/>
        <v>0</v>
      </c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>
        <v>944</v>
      </c>
      <c r="S1231" s="7">
        <v>1061773.44</v>
      </c>
      <c r="T1231" s="7">
        <v>555.5</v>
      </c>
      <c r="U1231" s="7">
        <v>262159.42</v>
      </c>
      <c r="V1231" s="7"/>
      <c r="W1231" s="7"/>
      <c r="X1231" s="7">
        <f t="shared" si="115"/>
        <v>16090.66</v>
      </c>
      <c r="Y1231" s="7">
        <f t="shared" si="116"/>
        <v>0</v>
      </c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>
        <v>16090.66</v>
      </c>
      <c r="AL1231" s="7">
        <f t="shared" si="117"/>
        <v>28332.16</v>
      </c>
      <c r="AM1231" s="7">
        <f t="shared" si="118"/>
        <v>0</v>
      </c>
      <c r="AN1231" s="7"/>
      <c r="AO1231" s="7"/>
      <c r="AP1231" s="7"/>
      <c r="AQ1231" s="7"/>
      <c r="AR1231" s="7"/>
      <c r="AS1231" s="7"/>
      <c r="AT1231" s="7"/>
      <c r="AU1231" s="7"/>
      <c r="AV1231" s="7">
        <v>22721.95</v>
      </c>
      <c r="AW1231" s="7">
        <v>5610.21</v>
      </c>
      <c r="AX1231" s="7"/>
      <c r="AY1231" s="7"/>
    </row>
    <row r="1232" spans="1:51" ht="15.75">
      <c r="A1232" s="6">
        <v>17845</v>
      </c>
      <c r="B1232" s="6" t="s">
        <v>1430</v>
      </c>
      <c r="C1232" s="6" t="str">
        <f t="shared" si="119"/>
        <v>Саткинский муниципальный район</v>
      </c>
      <c r="D1232" s="6">
        <v>563</v>
      </c>
      <c r="E1232" s="6" t="s">
        <v>681</v>
      </c>
      <c r="F1232" s="7">
        <v>2293688.2199999997</v>
      </c>
      <c r="G1232" s="7">
        <f t="shared" si="114"/>
        <v>1459143.1599999997</v>
      </c>
      <c r="H1232" s="7"/>
      <c r="I1232" s="7">
        <v>233953.88</v>
      </c>
      <c r="J1232" s="7">
        <v>62083.34</v>
      </c>
      <c r="K1232" s="7">
        <v>1017049.08</v>
      </c>
      <c r="L1232" s="7">
        <v>146056.85999999999</v>
      </c>
      <c r="M1232" s="7"/>
      <c r="N1232" s="7"/>
      <c r="O1232" s="7"/>
      <c r="P1232" s="7"/>
      <c r="Q1232" s="7"/>
      <c r="R1232" s="7">
        <v>601</v>
      </c>
      <c r="S1232" s="7">
        <v>731450.14</v>
      </c>
      <c r="T1232" s="7"/>
      <c r="U1232" s="7"/>
      <c r="V1232" s="7"/>
      <c r="W1232" s="7"/>
      <c r="X1232" s="7">
        <f t="shared" si="115"/>
        <v>61964.28</v>
      </c>
      <c r="Y1232" s="7">
        <f t="shared" si="116"/>
        <v>25870.3</v>
      </c>
      <c r="Z1232" s="7">
        <v>25870.3</v>
      </c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>
        <v>36093.980000000003</v>
      </c>
      <c r="AL1232" s="7">
        <f t="shared" si="117"/>
        <v>41130.639999999999</v>
      </c>
      <c r="AM1232" s="7">
        <f t="shared" si="118"/>
        <v>24289.65</v>
      </c>
      <c r="AN1232" s="7"/>
      <c r="AO1232" s="7">
        <v>5317.93</v>
      </c>
      <c r="AP1232" s="7">
        <v>4300.33</v>
      </c>
      <c r="AQ1232" s="7">
        <v>10395.030000000001</v>
      </c>
      <c r="AR1232" s="7">
        <v>4276.3599999999997</v>
      </c>
      <c r="AS1232" s="7"/>
      <c r="AT1232" s="7"/>
      <c r="AU1232" s="7"/>
      <c r="AV1232" s="7">
        <v>16840.990000000002</v>
      </c>
      <c r="AW1232" s="7"/>
      <c r="AX1232" s="7"/>
      <c r="AY1232" s="7"/>
    </row>
    <row r="1233" spans="1:51" ht="15.75">
      <c r="A1233" s="6">
        <v>17846</v>
      </c>
      <c r="B1233" s="6" t="s">
        <v>1430</v>
      </c>
      <c r="C1233" s="6" t="str">
        <f t="shared" si="119"/>
        <v>Саткинский муниципальный район</v>
      </c>
      <c r="D1233" s="6">
        <v>564</v>
      </c>
      <c r="E1233" s="6" t="s">
        <v>682</v>
      </c>
      <c r="F1233" s="7">
        <v>2976022.7</v>
      </c>
      <c r="G1233" s="7">
        <f t="shared" si="114"/>
        <v>1560778.92</v>
      </c>
      <c r="H1233" s="7"/>
      <c r="I1233" s="7">
        <v>345698.7</v>
      </c>
      <c r="J1233" s="7">
        <v>198716.72</v>
      </c>
      <c r="K1233" s="7">
        <v>1016363.5</v>
      </c>
      <c r="L1233" s="7"/>
      <c r="M1233" s="7"/>
      <c r="N1233" s="7"/>
      <c r="O1233" s="7"/>
      <c r="P1233" s="7">
        <v>88.48</v>
      </c>
      <c r="Q1233" s="7">
        <v>41508.86</v>
      </c>
      <c r="R1233" s="7">
        <v>840</v>
      </c>
      <c r="S1233" s="7">
        <v>1014442.46</v>
      </c>
      <c r="T1233" s="7">
        <v>414.6</v>
      </c>
      <c r="U1233" s="7">
        <v>296939.92</v>
      </c>
      <c r="V1233" s="7"/>
      <c r="W1233" s="7"/>
      <c r="X1233" s="7">
        <f t="shared" si="115"/>
        <v>0</v>
      </c>
      <c r="Y1233" s="7">
        <f t="shared" si="116"/>
        <v>0</v>
      </c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>
        <f t="shared" si="117"/>
        <v>62352.54</v>
      </c>
      <c r="AM1233" s="7">
        <f t="shared" si="118"/>
        <v>33400.67</v>
      </c>
      <c r="AN1233" s="7"/>
      <c r="AO1233" s="7">
        <v>7397.95</v>
      </c>
      <c r="AP1233" s="7">
        <v>4252.54</v>
      </c>
      <c r="AQ1233" s="7">
        <v>21750.18</v>
      </c>
      <c r="AR1233" s="7"/>
      <c r="AS1233" s="7"/>
      <c r="AT1233" s="7"/>
      <c r="AU1233" s="7">
        <v>888.29</v>
      </c>
      <c r="AV1233" s="7">
        <v>21709.07</v>
      </c>
      <c r="AW1233" s="7">
        <v>6354.51</v>
      </c>
      <c r="AX1233" s="7"/>
      <c r="AY1233" s="7"/>
    </row>
    <row r="1234" spans="1:51" ht="15.75">
      <c r="A1234" s="6">
        <v>17848</v>
      </c>
      <c r="B1234" s="6" t="s">
        <v>1430</v>
      </c>
      <c r="C1234" s="6" t="str">
        <f t="shared" si="119"/>
        <v>Саткинский муниципальный район</v>
      </c>
      <c r="D1234" s="6">
        <v>565</v>
      </c>
      <c r="E1234" s="6" t="s">
        <v>683</v>
      </c>
      <c r="F1234" s="7">
        <v>1175733.22</v>
      </c>
      <c r="G1234" s="7">
        <f t="shared" si="114"/>
        <v>1126892.92</v>
      </c>
      <c r="H1234" s="7"/>
      <c r="I1234" s="7"/>
      <c r="J1234" s="7"/>
      <c r="K1234" s="7">
        <v>1126892.92</v>
      </c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>
        <f t="shared" si="115"/>
        <v>38445.269999999997</v>
      </c>
      <c r="Y1234" s="7">
        <f t="shared" si="116"/>
        <v>0</v>
      </c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>
        <v>38445.269999999997</v>
      </c>
      <c r="AL1234" s="7">
        <f t="shared" si="117"/>
        <v>10395.030000000001</v>
      </c>
      <c r="AM1234" s="7">
        <f t="shared" si="118"/>
        <v>10395.030000000001</v>
      </c>
      <c r="AN1234" s="7"/>
      <c r="AO1234" s="7"/>
      <c r="AP1234" s="7"/>
      <c r="AQ1234" s="7">
        <v>10395.030000000001</v>
      </c>
      <c r="AR1234" s="7"/>
      <c r="AS1234" s="7"/>
      <c r="AT1234" s="7"/>
      <c r="AU1234" s="7"/>
      <c r="AV1234" s="7"/>
      <c r="AW1234" s="7"/>
      <c r="AX1234" s="7"/>
      <c r="AY1234" s="7"/>
    </row>
    <row r="1235" spans="1:51" ht="15.75">
      <c r="A1235" s="6">
        <v>17849</v>
      </c>
      <c r="B1235" s="6" t="s">
        <v>1430</v>
      </c>
      <c r="C1235" s="6" t="str">
        <f t="shared" si="119"/>
        <v>Саткинский муниципальный район</v>
      </c>
      <c r="D1235" s="6">
        <v>566</v>
      </c>
      <c r="E1235" s="6" t="s">
        <v>684</v>
      </c>
      <c r="F1235" s="7">
        <v>44033.880000000005</v>
      </c>
      <c r="G1235" s="7">
        <f t="shared" si="114"/>
        <v>0</v>
      </c>
      <c r="H1235" s="7"/>
      <c r="I1235" s="7"/>
      <c r="J1235" s="7"/>
      <c r="K1235" s="7"/>
      <c r="L1235" s="7"/>
      <c r="M1235" s="7"/>
      <c r="N1235" s="7"/>
      <c r="O1235" s="7"/>
      <c r="P1235" s="7">
        <v>95.8</v>
      </c>
      <c r="Q1235" s="7">
        <v>43111.3</v>
      </c>
      <c r="R1235" s="7"/>
      <c r="S1235" s="7"/>
      <c r="T1235" s="7"/>
      <c r="U1235" s="7"/>
      <c r="V1235" s="7"/>
      <c r="W1235" s="7"/>
      <c r="X1235" s="7">
        <f t="shared" si="115"/>
        <v>0</v>
      </c>
      <c r="Y1235" s="7">
        <f t="shared" si="116"/>
        <v>0</v>
      </c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>
        <f t="shared" si="117"/>
        <v>922.58</v>
      </c>
      <c r="AM1235" s="7">
        <f t="shared" si="118"/>
        <v>0</v>
      </c>
      <c r="AN1235" s="7"/>
      <c r="AO1235" s="7"/>
      <c r="AP1235" s="7"/>
      <c r="AQ1235" s="7"/>
      <c r="AR1235" s="7"/>
      <c r="AS1235" s="7"/>
      <c r="AT1235" s="7"/>
      <c r="AU1235" s="7">
        <v>922.58</v>
      </c>
      <c r="AV1235" s="7"/>
      <c r="AW1235" s="7"/>
      <c r="AX1235" s="7"/>
      <c r="AY1235" s="7"/>
    </row>
    <row r="1236" spans="1:51" ht="15.75">
      <c r="A1236" s="6">
        <v>17850</v>
      </c>
      <c r="B1236" s="6" t="s">
        <v>1430</v>
      </c>
      <c r="C1236" s="6" t="str">
        <f t="shared" si="119"/>
        <v>Саткинский муниципальный район</v>
      </c>
      <c r="D1236" s="6">
        <v>567</v>
      </c>
      <c r="E1236" s="6" t="s">
        <v>685</v>
      </c>
      <c r="F1236" s="7">
        <v>2947941.53</v>
      </c>
      <c r="G1236" s="7">
        <f t="shared" si="114"/>
        <v>0</v>
      </c>
      <c r="H1236" s="7"/>
      <c r="I1236" s="7"/>
      <c r="J1236" s="7"/>
      <c r="K1236" s="7"/>
      <c r="L1236" s="7"/>
      <c r="M1236" s="7"/>
      <c r="N1236" s="7">
        <v>558</v>
      </c>
      <c r="O1236" s="7">
        <v>1438146.24</v>
      </c>
      <c r="P1236" s="7">
        <v>121.4</v>
      </c>
      <c r="Q1236" s="7">
        <v>69205.820000000007</v>
      </c>
      <c r="R1236" s="7">
        <v>848</v>
      </c>
      <c r="S1236" s="7">
        <v>1122100.94</v>
      </c>
      <c r="T1236" s="7">
        <v>362.6</v>
      </c>
      <c r="U1236" s="7">
        <v>256724.34</v>
      </c>
      <c r="V1236" s="7"/>
      <c r="W1236" s="7"/>
      <c r="X1236" s="7">
        <f t="shared" si="115"/>
        <v>0</v>
      </c>
      <c r="Y1236" s="7">
        <f t="shared" si="116"/>
        <v>0</v>
      </c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>
        <f t="shared" si="117"/>
        <v>61764.19</v>
      </c>
      <c r="AM1236" s="7">
        <f t="shared" si="118"/>
        <v>0</v>
      </c>
      <c r="AN1236" s="7"/>
      <c r="AO1236" s="7"/>
      <c r="AP1236" s="7"/>
      <c r="AQ1236" s="7"/>
      <c r="AR1236" s="7"/>
      <c r="AS1236" s="7"/>
      <c r="AT1236" s="7">
        <v>30776.33</v>
      </c>
      <c r="AU1236" s="7">
        <v>1481</v>
      </c>
      <c r="AV1236" s="7">
        <v>24012.959999999999</v>
      </c>
      <c r="AW1236" s="7">
        <v>5493.9</v>
      </c>
      <c r="AX1236" s="7"/>
      <c r="AY1236" s="7"/>
    </row>
    <row r="1237" spans="1:51" ht="15.75">
      <c r="A1237" s="6">
        <v>18250</v>
      </c>
      <c r="B1237" s="6" t="s">
        <v>1430</v>
      </c>
      <c r="C1237" s="6" t="str">
        <f t="shared" si="119"/>
        <v>Саткинский муниципальный район</v>
      </c>
      <c r="D1237" s="6">
        <v>568</v>
      </c>
      <c r="E1237" s="6" t="s">
        <v>686</v>
      </c>
      <c r="F1237" s="7">
        <v>778433.7</v>
      </c>
      <c r="G1237" s="7">
        <f t="shared" si="114"/>
        <v>762124.24</v>
      </c>
      <c r="H1237" s="7"/>
      <c r="I1237" s="7">
        <v>534643.84</v>
      </c>
      <c r="J1237" s="7">
        <v>227480.4</v>
      </c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>
        <f t="shared" si="115"/>
        <v>0</v>
      </c>
      <c r="Y1237" s="7">
        <f t="shared" si="116"/>
        <v>0</v>
      </c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>
        <f t="shared" si="117"/>
        <v>16309.46</v>
      </c>
      <c r="AM1237" s="7">
        <f t="shared" si="118"/>
        <v>16309.46</v>
      </c>
      <c r="AN1237" s="7"/>
      <c r="AO1237" s="7">
        <v>11441.38</v>
      </c>
      <c r="AP1237" s="7">
        <v>4868.08</v>
      </c>
      <c r="AQ1237" s="7"/>
      <c r="AR1237" s="7"/>
      <c r="AS1237" s="7"/>
      <c r="AT1237" s="7"/>
      <c r="AU1237" s="7"/>
      <c r="AV1237" s="7"/>
      <c r="AW1237" s="7"/>
      <c r="AX1237" s="7"/>
      <c r="AY1237" s="7"/>
    </row>
    <row r="1238" spans="1:51" ht="15.75">
      <c r="A1238" s="6">
        <v>18300</v>
      </c>
      <c r="B1238" s="6" t="s">
        <v>1430</v>
      </c>
      <c r="C1238" s="6" t="str">
        <f t="shared" si="119"/>
        <v>Саткинский муниципальный район</v>
      </c>
      <c r="D1238" s="6">
        <v>569</v>
      </c>
      <c r="E1238" s="6" t="s">
        <v>687</v>
      </c>
      <c r="F1238" s="7">
        <v>3940573.7800000003</v>
      </c>
      <c r="G1238" s="7">
        <f t="shared" si="114"/>
        <v>1367251.56</v>
      </c>
      <c r="H1238" s="7"/>
      <c r="I1238" s="7">
        <v>128579</v>
      </c>
      <c r="J1238" s="7">
        <v>68117</v>
      </c>
      <c r="K1238" s="7">
        <v>1026472.56</v>
      </c>
      <c r="L1238" s="7">
        <v>144083</v>
      </c>
      <c r="M1238" s="7"/>
      <c r="N1238" s="7">
        <v>624</v>
      </c>
      <c r="O1238" s="7">
        <v>1678984</v>
      </c>
      <c r="P1238" s="7"/>
      <c r="Q1238" s="7"/>
      <c r="R1238" s="7">
        <v>416</v>
      </c>
      <c r="S1238" s="7">
        <v>753867.78</v>
      </c>
      <c r="T1238" s="7"/>
      <c r="U1238" s="7"/>
      <c r="V1238" s="7"/>
      <c r="W1238" s="7"/>
      <c r="X1238" s="7">
        <f t="shared" si="115"/>
        <v>47508.04</v>
      </c>
      <c r="Y1238" s="7">
        <f t="shared" si="116"/>
        <v>27114.38</v>
      </c>
      <c r="Z1238" s="7">
        <v>27114.38</v>
      </c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>
        <v>20393.66</v>
      </c>
      <c r="AL1238" s="7">
        <f t="shared" si="117"/>
        <v>92962.4</v>
      </c>
      <c r="AM1238" s="7">
        <f t="shared" si="118"/>
        <v>35066.589999999997</v>
      </c>
      <c r="AN1238" s="7"/>
      <c r="AO1238" s="7">
        <v>6070.91</v>
      </c>
      <c r="AP1238" s="7">
        <v>4909.2299999999996</v>
      </c>
      <c r="AQ1238" s="7">
        <v>19742.21</v>
      </c>
      <c r="AR1238" s="7">
        <v>4344.24</v>
      </c>
      <c r="AS1238" s="7"/>
      <c r="AT1238" s="7">
        <v>46238.81</v>
      </c>
      <c r="AU1238" s="7"/>
      <c r="AV1238" s="7">
        <v>11657</v>
      </c>
      <c r="AW1238" s="7"/>
      <c r="AX1238" s="7"/>
      <c r="AY1238" s="7"/>
    </row>
    <row r="1239" spans="1:51" ht="15.75">
      <c r="A1239" s="6">
        <v>18302</v>
      </c>
      <c r="B1239" s="6" t="s">
        <v>1430</v>
      </c>
      <c r="C1239" s="6" t="str">
        <f t="shared" si="119"/>
        <v>Саткинский муниципальный район</v>
      </c>
      <c r="D1239" s="6">
        <v>570</v>
      </c>
      <c r="E1239" s="6" t="s">
        <v>688</v>
      </c>
      <c r="F1239" s="7">
        <v>4173909.97</v>
      </c>
      <c r="G1239" s="7">
        <f t="shared" si="114"/>
        <v>722502</v>
      </c>
      <c r="H1239" s="7">
        <v>722502</v>
      </c>
      <c r="I1239" s="7"/>
      <c r="J1239" s="7"/>
      <c r="K1239" s="7"/>
      <c r="L1239" s="7"/>
      <c r="M1239" s="7"/>
      <c r="N1239" s="7"/>
      <c r="O1239" s="7"/>
      <c r="P1239" s="7"/>
      <c r="Q1239" s="7"/>
      <c r="R1239" s="7">
        <v>2643.09</v>
      </c>
      <c r="S1239" s="7">
        <v>3033684.42</v>
      </c>
      <c r="T1239" s="7">
        <v>842.36</v>
      </c>
      <c r="U1239" s="7">
        <v>305145.64</v>
      </c>
      <c r="V1239" s="7"/>
      <c r="W1239" s="7"/>
      <c r="X1239" s="7">
        <f t="shared" si="115"/>
        <v>0</v>
      </c>
      <c r="Y1239" s="7">
        <f t="shared" si="116"/>
        <v>0</v>
      </c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>
        <f t="shared" si="117"/>
        <v>112577.91</v>
      </c>
      <c r="AM1239" s="7">
        <f t="shared" si="118"/>
        <v>41126.94</v>
      </c>
      <c r="AN1239" s="7">
        <v>41126.94</v>
      </c>
      <c r="AO1239" s="7"/>
      <c r="AP1239" s="7"/>
      <c r="AQ1239" s="7"/>
      <c r="AR1239" s="7"/>
      <c r="AS1239" s="7"/>
      <c r="AT1239" s="7"/>
      <c r="AU1239" s="7"/>
      <c r="AV1239" s="7">
        <v>64920.85</v>
      </c>
      <c r="AW1239" s="7">
        <v>6530.12</v>
      </c>
      <c r="AX1239" s="7"/>
      <c r="AY1239" s="7"/>
    </row>
    <row r="1240" spans="1:51" ht="15.75">
      <c r="A1240" s="6">
        <v>18605</v>
      </c>
      <c r="B1240" s="6" t="s">
        <v>1430</v>
      </c>
      <c r="C1240" s="6" t="str">
        <f t="shared" si="119"/>
        <v>Саткинский муниципальный район</v>
      </c>
      <c r="D1240" s="6">
        <v>571</v>
      </c>
      <c r="E1240" s="6" t="s">
        <v>689</v>
      </c>
      <c r="F1240" s="7">
        <v>1673173.01</v>
      </c>
      <c r="G1240" s="7">
        <f t="shared" si="114"/>
        <v>1638117.3</v>
      </c>
      <c r="H1240" s="7"/>
      <c r="I1240" s="7"/>
      <c r="J1240" s="7"/>
      <c r="K1240" s="7">
        <v>1242407.8400000001</v>
      </c>
      <c r="L1240" s="7">
        <v>395709.46</v>
      </c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>
        <f t="shared" si="115"/>
        <v>0</v>
      </c>
      <c r="Y1240" s="7">
        <f t="shared" si="116"/>
        <v>0</v>
      </c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>
        <f t="shared" si="117"/>
        <v>35055.71</v>
      </c>
      <c r="AM1240" s="7">
        <f t="shared" si="118"/>
        <v>35055.71</v>
      </c>
      <c r="AN1240" s="7"/>
      <c r="AO1240" s="7"/>
      <c r="AP1240" s="7"/>
      <c r="AQ1240" s="7">
        <v>26587.53</v>
      </c>
      <c r="AR1240" s="7">
        <v>8468.18</v>
      </c>
      <c r="AS1240" s="7"/>
      <c r="AT1240" s="7"/>
      <c r="AU1240" s="7"/>
      <c r="AV1240" s="7"/>
      <c r="AW1240" s="7"/>
      <c r="AX1240" s="7"/>
      <c r="AY1240" s="7"/>
    </row>
    <row r="1241" spans="1:51" ht="15.75">
      <c r="A1241" s="6">
        <v>19910</v>
      </c>
      <c r="B1241" s="6" t="s">
        <v>1430</v>
      </c>
      <c r="C1241" s="6" t="str">
        <f t="shared" si="119"/>
        <v>Саткинский муниципальный район</v>
      </c>
      <c r="D1241" s="6">
        <v>572</v>
      </c>
      <c r="E1241" s="6" t="s">
        <v>690</v>
      </c>
      <c r="F1241" s="7">
        <v>1468987.38</v>
      </c>
      <c r="G1241" s="7">
        <f t="shared" si="114"/>
        <v>1358441.96</v>
      </c>
      <c r="H1241" s="7"/>
      <c r="I1241" s="7">
        <v>238487.44</v>
      </c>
      <c r="J1241" s="7">
        <v>93628.28</v>
      </c>
      <c r="K1241" s="7">
        <v>825323.86</v>
      </c>
      <c r="L1241" s="7">
        <v>201002.38</v>
      </c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>
        <v>73362.960000000006</v>
      </c>
      <c r="X1241" s="7">
        <f t="shared" si="115"/>
        <v>0</v>
      </c>
      <c r="Y1241" s="7">
        <f t="shared" si="116"/>
        <v>0</v>
      </c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>
        <f t="shared" si="117"/>
        <v>37182.46</v>
      </c>
      <c r="AM1241" s="7">
        <f t="shared" si="118"/>
        <v>24662.94</v>
      </c>
      <c r="AN1241" s="7"/>
      <c r="AO1241" s="7">
        <v>564.73</v>
      </c>
      <c r="AP1241" s="7">
        <v>2283.36</v>
      </c>
      <c r="AQ1241" s="7">
        <v>18149.41</v>
      </c>
      <c r="AR1241" s="7">
        <v>3665.44</v>
      </c>
      <c r="AS1241" s="7"/>
      <c r="AT1241" s="7"/>
      <c r="AU1241" s="7"/>
      <c r="AV1241" s="7"/>
      <c r="AW1241" s="7"/>
      <c r="AX1241" s="7"/>
      <c r="AY1241" s="7">
        <v>12519.52</v>
      </c>
    </row>
    <row r="1242" spans="1:51" ht="15.75">
      <c r="A1242" s="6">
        <v>19912</v>
      </c>
      <c r="B1242" s="6" t="s">
        <v>1430</v>
      </c>
      <c r="C1242" s="6" t="str">
        <f t="shared" si="119"/>
        <v>Саткинский муниципальный район</v>
      </c>
      <c r="D1242" s="6">
        <v>573</v>
      </c>
      <c r="E1242" s="6" t="s">
        <v>691</v>
      </c>
      <c r="F1242" s="7">
        <v>1180375.8600000001</v>
      </c>
      <c r="G1242" s="7">
        <f t="shared" si="114"/>
        <v>1048494.9</v>
      </c>
      <c r="H1242" s="7"/>
      <c r="I1242" s="7">
        <v>183751.96</v>
      </c>
      <c r="J1242" s="7">
        <v>65848.72</v>
      </c>
      <c r="K1242" s="7">
        <v>678009.12</v>
      </c>
      <c r="L1242" s="7">
        <v>120885.1</v>
      </c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>
        <v>104585.76</v>
      </c>
      <c r="X1242" s="7">
        <f t="shared" si="115"/>
        <v>0</v>
      </c>
      <c r="Y1242" s="7">
        <f t="shared" si="116"/>
        <v>0</v>
      </c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>
        <f t="shared" si="117"/>
        <v>27295.200000000001</v>
      </c>
      <c r="AM1242" s="7">
        <f t="shared" si="118"/>
        <v>14775.68</v>
      </c>
      <c r="AN1242" s="7"/>
      <c r="AO1242" s="7">
        <v>382.87</v>
      </c>
      <c r="AP1242" s="7">
        <v>1522.24</v>
      </c>
      <c r="AQ1242" s="7">
        <v>10562.71</v>
      </c>
      <c r="AR1242" s="7">
        <v>2307.86</v>
      </c>
      <c r="AS1242" s="7"/>
      <c r="AT1242" s="7"/>
      <c r="AU1242" s="7"/>
      <c r="AV1242" s="7"/>
      <c r="AW1242" s="7"/>
      <c r="AX1242" s="7"/>
      <c r="AY1242" s="7">
        <v>12519.52</v>
      </c>
    </row>
    <row r="1243" spans="1:51" ht="15.75">
      <c r="A1243" s="6">
        <v>20218</v>
      </c>
      <c r="B1243" s="6" t="s">
        <v>1430</v>
      </c>
      <c r="C1243" s="6" t="str">
        <f t="shared" si="119"/>
        <v>Саткинский муниципальный район</v>
      </c>
      <c r="D1243" s="6">
        <v>574</v>
      </c>
      <c r="E1243" s="6" t="s">
        <v>692</v>
      </c>
      <c r="F1243" s="7">
        <v>217566.66999999998</v>
      </c>
      <c r="G1243" s="7">
        <f t="shared" si="114"/>
        <v>0</v>
      </c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>
        <f t="shared" si="115"/>
        <v>217566.66999999998</v>
      </c>
      <c r="Y1243" s="7">
        <f t="shared" si="116"/>
        <v>0</v>
      </c>
      <c r="Z1243" s="7"/>
      <c r="AA1243" s="7"/>
      <c r="AB1243" s="7"/>
      <c r="AC1243" s="7"/>
      <c r="AD1243" s="7"/>
      <c r="AE1243" s="7"/>
      <c r="AF1243" s="7">
        <v>80418.34</v>
      </c>
      <c r="AG1243" s="7"/>
      <c r="AH1243" s="7">
        <v>66636.03</v>
      </c>
      <c r="AI1243" s="7">
        <v>70512.3</v>
      </c>
      <c r="AJ1243" s="7"/>
      <c r="AK1243" s="7"/>
      <c r="AL1243" s="7">
        <f t="shared" si="117"/>
        <v>0</v>
      </c>
      <c r="AM1243" s="7">
        <f t="shared" si="118"/>
        <v>0</v>
      </c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</row>
    <row r="1244" spans="1:51" ht="15.75">
      <c r="A1244" s="6">
        <v>20219</v>
      </c>
      <c r="B1244" s="6" t="s">
        <v>1430</v>
      </c>
      <c r="C1244" s="6" t="str">
        <f t="shared" si="119"/>
        <v>Саткинский муниципальный район</v>
      </c>
      <c r="D1244" s="6">
        <v>575</v>
      </c>
      <c r="E1244" s="6" t="s">
        <v>693</v>
      </c>
      <c r="F1244" s="7">
        <v>904695.62000000011</v>
      </c>
      <c r="G1244" s="7">
        <f t="shared" si="114"/>
        <v>197478.9</v>
      </c>
      <c r="H1244" s="7"/>
      <c r="I1244" s="7"/>
      <c r="J1244" s="7"/>
      <c r="K1244" s="7"/>
      <c r="L1244" s="7">
        <v>197478.9</v>
      </c>
      <c r="M1244" s="7"/>
      <c r="N1244" s="7"/>
      <c r="O1244" s="7"/>
      <c r="P1244" s="7"/>
      <c r="Q1244" s="7"/>
      <c r="R1244" s="7">
        <v>448</v>
      </c>
      <c r="S1244" s="7">
        <v>626339.28</v>
      </c>
      <c r="T1244" s="7"/>
      <c r="U1244" s="7"/>
      <c r="V1244" s="7"/>
      <c r="W1244" s="7"/>
      <c r="X1244" s="7">
        <f t="shared" si="115"/>
        <v>65269.2</v>
      </c>
      <c r="Y1244" s="7">
        <f t="shared" si="116"/>
        <v>25624.92</v>
      </c>
      <c r="Z1244" s="7">
        <v>25624.92</v>
      </c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>
        <v>39644.28</v>
      </c>
      <c r="AL1244" s="7">
        <f t="shared" si="117"/>
        <v>15608.240000000002</v>
      </c>
      <c r="AM1244" s="7">
        <f t="shared" si="118"/>
        <v>3054.54</v>
      </c>
      <c r="AN1244" s="7"/>
      <c r="AO1244" s="7"/>
      <c r="AP1244" s="7"/>
      <c r="AQ1244" s="7"/>
      <c r="AR1244" s="7">
        <v>3054.54</v>
      </c>
      <c r="AS1244" s="7"/>
      <c r="AT1244" s="7"/>
      <c r="AU1244" s="7"/>
      <c r="AV1244" s="7">
        <v>12553.7</v>
      </c>
      <c r="AW1244" s="7"/>
      <c r="AX1244" s="7"/>
      <c r="AY1244" s="7"/>
    </row>
    <row r="1245" spans="1:51" ht="15.75">
      <c r="A1245" s="6">
        <v>20221</v>
      </c>
      <c r="B1245" s="6" t="s">
        <v>1430</v>
      </c>
      <c r="C1245" s="6" t="str">
        <f t="shared" si="119"/>
        <v>Саткинский муниципальный район</v>
      </c>
      <c r="D1245" s="6">
        <v>576</v>
      </c>
      <c r="E1245" s="6" t="s">
        <v>694</v>
      </c>
      <c r="F1245" s="7">
        <v>590135.43000000005</v>
      </c>
      <c r="G1245" s="7">
        <f t="shared" si="114"/>
        <v>546663.32000000007</v>
      </c>
      <c r="H1245" s="7"/>
      <c r="I1245" s="7">
        <v>262214.88</v>
      </c>
      <c r="J1245" s="7">
        <v>92608.76</v>
      </c>
      <c r="K1245" s="7"/>
      <c r="L1245" s="7">
        <v>191839.68</v>
      </c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>
        <f t="shared" si="115"/>
        <v>26118.14</v>
      </c>
      <c r="Y1245" s="7">
        <f t="shared" si="116"/>
        <v>26118.14</v>
      </c>
      <c r="Z1245" s="7">
        <v>26118.14</v>
      </c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>
        <f t="shared" si="117"/>
        <v>17353.97</v>
      </c>
      <c r="AM1245" s="7">
        <f t="shared" si="118"/>
        <v>17353.97</v>
      </c>
      <c r="AN1245" s="7"/>
      <c r="AO1245" s="7">
        <v>7576.88</v>
      </c>
      <c r="AP1245" s="7">
        <v>6926.2</v>
      </c>
      <c r="AQ1245" s="7"/>
      <c r="AR1245" s="7">
        <v>2850.89</v>
      </c>
      <c r="AS1245" s="7"/>
      <c r="AT1245" s="7"/>
      <c r="AU1245" s="7"/>
      <c r="AV1245" s="7"/>
      <c r="AW1245" s="7"/>
      <c r="AX1245" s="7"/>
      <c r="AY1245" s="7"/>
    </row>
    <row r="1246" spans="1:51" ht="15.75">
      <c r="A1246" s="6">
        <v>20222</v>
      </c>
      <c r="B1246" s="6" t="s">
        <v>1430</v>
      </c>
      <c r="C1246" s="6" t="str">
        <f t="shared" si="119"/>
        <v>Саткинский муниципальный район</v>
      </c>
      <c r="D1246" s="6">
        <v>577</v>
      </c>
      <c r="E1246" s="6" t="s">
        <v>695</v>
      </c>
      <c r="F1246" s="7">
        <v>1750481.6799999997</v>
      </c>
      <c r="G1246" s="7">
        <f t="shared" si="114"/>
        <v>1071626.44</v>
      </c>
      <c r="H1246" s="7"/>
      <c r="I1246" s="7">
        <v>166578.23999999999</v>
      </c>
      <c r="J1246" s="7"/>
      <c r="K1246" s="7">
        <v>905048.2</v>
      </c>
      <c r="L1246" s="7"/>
      <c r="M1246" s="7"/>
      <c r="N1246" s="7"/>
      <c r="O1246" s="7"/>
      <c r="P1246" s="7"/>
      <c r="Q1246" s="7"/>
      <c r="R1246" s="7">
        <v>639</v>
      </c>
      <c r="S1246" s="7">
        <v>582372.48</v>
      </c>
      <c r="T1246" s="7"/>
      <c r="U1246" s="7"/>
      <c r="V1246" s="7"/>
      <c r="W1246" s="7"/>
      <c r="X1246" s="7">
        <f t="shared" si="115"/>
        <v>60437.350000000006</v>
      </c>
      <c r="Y1246" s="7">
        <f t="shared" si="116"/>
        <v>25426.16</v>
      </c>
      <c r="Z1246" s="7">
        <v>25426.16</v>
      </c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>
        <v>35011.19</v>
      </c>
      <c r="AL1246" s="7">
        <f t="shared" si="117"/>
        <v>36045.410000000003</v>
      </c>
      <c r="AM1246" s="7">
        <f t="shared" si="118"/>
        <v>18139.59</v>
      </c>
      <c r="AN1246" s="7"/>
      <c r="AO1246" s="7">
        <v>7576.88</v>
      </c>
      <c r="AP1246" s="7"/>
      <c r="AQ1246" s="7">
        <v>10562.71</v>
      </c>
      <c r="AR1246" s="7"/>
      <c r="AS1246" s="7"/>
      <c r="AT1246" s="7"/>
      <c r="AU1246" s="7"/>
      <c r="AV1246" s="7">
        <v>17905.82</v>
      </c>
      <c r="AW1246" s="7"/>
      <c r="AX1246" s="7"/>
      <c r="AY1246" s="7"/>
    </row>
    <row r="1247" spans="1:51" ht="15.75">
      <c r="A1247" s="6">
        <v>21439</v>
      </c>
      <c r="B1247" s="6" t="s">
        <v>1430</v>
      </c>
      <c r="C1247" s="6" t="str">
        <f t="shared" si="119"/>
        <v>Саткинский муниципальный район</v>
      </c>
      <c r="D1247" s="6">
        <v>578</v>
      </c>
      <c r="E1247" s="6" t="s">
        <v>696</v>
      </c>
      <c r="F1247" s="7">
        <v>1043933.85</v>
      </c>
      <c r="G1247" s="7">
        <f t="shared" si="114"/>
        <v>0</v>
      </c>
      <c r="H1247" s="7"/>
      <c r="I1247" s="7"/>
      <c r="J1247" s="7"/>
      <c r="K1247" s="7"/>
      <c r="L1247" s="7"/>
      <c r="M1247" s="7"/>
      <c r="N1247" s="7">
        <v>376</v>
      </c>
      <c r="O1247" s="7">
        <v>1016072</v>
      </c>
      <c r="P1247" s="7"/>
      <c r="Q1247" s="7"/>
      <c r="R1247" s="7"/>
      <c r="S1247" s="7"/>
      <c r="T1247" s="7"/>
      <c r="U1247" s="7"/>
      <c r="V1247" s="7"/>
      <c r="W1247" s="7"/>
      <c r="X1247" s="7">
        <f t="shared" si="115"/>
        <v>0</v>
      </c>
      <c r="Y1247" s="7">
        <f t="shared" si="116"/>
        <v>0</v>
      </c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>
        <f t="shared" si="117"/>
        <v>27861.85</v>
      </c>
      <c r="AM1247" s="7">
        <f t="shared" si="118"/>
        <v>0</v>
      </c>
      <c r="AN1247" s="7"/>
      <c r="AO1247" s="7"/>
      <c r="AP1247" s="7"/>
      <c r="AQ1247" s="7"/>
      <c r="AR1247" s="7"/>
      <c r="AS1247" s="7"/>
      <c r="AT1247" s="7">
        <v>27861.85</v>
      </c>
      <c r="AU1247" s="7"/>
      <c r="AV1247" s="7"/>
      <c r="AW1247" s="7"/>
      <c r="AX1247" s="7"/>
      <c r="AY1247" s="7"/>
    </row>
    <row r="1248" spans="1:51" ht="15.75">
      <c r="A1248" s="6">
        <v>21992</v>
      </c>
      <c r="B1248" s="6" t="s">
        <v>1430</v>
      </c>
      <c r="C1248" s="6" t="str">
        <f t="shared" si="119"/>
        <v>Саткинский муниципальный район</v>
      </c>
      <c r="D1248" s="6">
        <v>579</v>
      </c>
      <c r="E1248" s="6" t="s">
        <v>697</v>
      </c>
      <c r="F1248" s="7">
        <v>4076476.44</v>
      </c>
      <c r="G1248" s="7">
        <f t="shared" si="114"/>
        <v>1251574.0799999998</v>
      </c>
      <c r="H1248" s="7"/>
      <c r="I1248" s="7">
        <v>197972.14</v>
      </c>
      <c r="J1248" s="7">
        <v>85763.58</v>
      </c>
      <c r="K1248" s="7">
        <v>786466.46</v>
      </c>
      <c r="L1248" s="7">
        <v>181371.9</v>
      </c>
      <c r="M1248" s="7"/>
      <c r="N1248" s="7">
        <v>556</v>
      </c>
      <c r="O1248" s="7">
        <v>1684865</v>
      </c>
      <c r="P1248" s="7"/>
      <c r="Q1248" s="7"/>
      <c r="R1248" s="7">
        <v>890.4</v>
      </c>
      <c r="S1248" s="7">
        <v>746514.02</v>
      </c>
      <c r="T1248" s="7">
        <v>117.9</v>
      </c>
      <c r="U1248" s="7">
        <v>95077.32</v>
      </c>
      <c r="V1248" s="7"/>
      <c r="W1248" s="7">
        <v>194386.12</v>
      </c>
      <c r="X1248" s="7">
        <f t="shared" si="115"/>
        <v>0</v>
      </c>
      <c r="Y1248" s="7">
        <f t="shared" si="116"/>
        <v>0</v>
      </c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>
        <f t="shared" si="117"/>
        <v>104059.9</v>
      </c>
      <c r="AM1248" s="7">
        <f t="shared" si="118"/>
        <v>22692.91</v>
      </c>
      <c r="AN1248" s="7"/>
      <c r="AO1248" s="7">
        <v>564.73</v>
      </c>
      <c r="AP1248" s="7">
        <v>2283.36</v>
      </c>
      <c r="AQ1248" s="7">
        <v>16179.38</v>
      </c>
      <c r="AR1248" s="7">
        <v>3665.44</v>
      </c>
      <c r="AS1248" s="7"/>
      <c r="AT1248" s="7">
        <v>41199.949999999997</v>
      </c>
      <c r="AU1248" s="7"/>
      <c r="AV1248" s="7">
        <v>24950.48</v>
      </c>
      <c r="AW1248" s="7">
        <v>2697.04</v>
      </c>
      <c r="AX1248" s="7"/>
      <c r="AY1248" s="7">
        <v>12519.52</v>
      </c>
    </row>
    <row r="1249" spans="1:51" ht="15.75">
      <c r="A1249" s="6">
        <v>23552</v>
      </c>
      <c r="B1249" s="6" t="s">
        <v>1430</v>
      </c>
      <c r="C1249" s="6" t="str">
        <f t="shared" si="119"/>
        <v>Саткинский муниципальный район</v>
      </c>
      <c r="D1249" s="6">
        <v>580</v>
      </c>
      <c r="E1249" s="6" t="s">
        <v>698</v>
      </c>
      <c r="F1249" s="7">
        <v>2783953.36</v>
      </c>
      <c r="G1249" s="7">
        <f t="shared" si="114"/>
        <v>2656598.9</v>
      </c>
      <c r="H1249" s="7"/>
      <c r="I1249" s="7">
        <v>439745.68</v>
      </c>
      <c r="J1249" s="7">
        <v>223821.42</v>
      </c>
      <c r="K1249" s="7">
        <v>1993031.8</v>
      </c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>
        <f t="shared" si="115"/>
        <v>50223.040000000001</v>
      </c>
      <c r="Y1249" s="7">
        <f t="shared" si="116"/>
        <v>50223.040000000001</v>
      </c>
      <c r="Z1249" s="7">
        <v>50223.040000000001</v>
      </c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>
        <f t="shared" si="117"/>
        <v>77131.42</v>
      </c>
      <c r="AM1249" s="7">
        <f t="shared" si="118"/>
        <v>77131.42</v>
      </c>
      <c r="AN1249" s="7"/>
      <c r="AO1249" s="7">
        <v>12518.32</v>
      </c>
      <c r="AP1249" s="7">
        <v>10122.93</v>
      </c>
      <c r="AQ1249" s="7">
        <v>54490.17</v>
      </c>
      <c r="AR1249" s="7"/>
      <c r="AS1249" s="7"/>
      <c r="AT1249" s="7"/>
      <c r="AU1249" s="7"/>
      <c r="AV1249" s="7"/>
      <c r="AW1249" s="7"/>
      <c r="AX1249" s="7"/>
      <c r="AY1249" s="7"/>
    </row>
    <row r="1250" spans="1:51" ht="15.75">
      <c r="A1250" s="6">
        <v>27529</v>
      </c>
      <c r="B1250" s="6" t="s">
        <v>1430</v>
      </c>
      <c r="C1250" s="6" t="str">
        <f t="shared" si="119"/>
        <v>Саткинский муниципальный район</v>
      </c>
      <c r="D1250" s="6">
        <v>581</v>
      </c>
      <c r="E1250" s="6" t="s">
        <v>699</v>
      </c>
      <c r="F1250" s="7">
        <v>574171.82000000007</v>
      </c>
      <c r="G1250" s="7">
        <f t="shared" si="114"/>
        <v>0</v>
      </c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>
        <v>380</v>
      </c>
      <c r="S1250" s="7">
        <v>538968.54</v>
      </c>
      <c r="T1250" s="7"/>
      <c r="U1250" s="7"/>
      <c r="V1250" s="7"/>
      <c r="W1250" s="7"/>
      <c r="X1250" s="7">
        <f t="shared" si="115"/>
        <v>24555.06</v>
      </c>
      <c r="Y1250" s="7">
        <f t="shared" si="116"/>
        <v>24555.06</v>
      </c>
      <c r="Z1250" s="7">
        <v>24555.06</v>
      </c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>
        <f t="shared" si="117"/>
        <v>10648.22</v>
      </c>
      <c r="AM1250" s="7">
        <f t="shared" si="118"/>
        <v>0</v>
      </c>
      <c r="AN1250" s="7"/>
      <c r="AO1250" s="7"/>
      <c r="AP1250" s="7"/>
      <c r="AQ1250" s="7"/>
      <c r="AR1250" s="7"/>
      <c r="AS1250" s="7"/>
      <c r="AT1250" s="7"/>
      <c r="AU1250" s="7"/>
      <c r="AV1250" s="7">
        <v>10648.22</v>
      </c>
      <c r="AW1250" s="7"/>
      <c r="AX1250" s="7"/>
      <c r="AY1250" s="7"/>
    </row>
    <row r="1251" spans="1:51" ht="15.75">
      <c r="A1251" s="6" t="s">
        <v>700</v>
      </c>
      <c r="B1251" s="6" t="s">
        <v>1430</v>
      </c>
      <c r="C1251" s="6" t="str">
        <f t="shared" si="119"/>
        <v>Саткинский муниципальный район, итого:</v>
      </c>
      <c r="D1251" s="6" t="s">
        <v>701</v>
      </c>
      <c r="E1251" s="6"/>
      <c r="F1251" s="7">
        <v>58693040.319999993</v>
      </c>
      <c r="G1251" s="7">
        <f t="shared" si="114"/>
        <v>31511925.479999997</v>
      </c>
      <c r="H1251" s="7">
        <v>722502</v>
      </c>
      <c r="I1251" s="7">
        <v>4840538.2799999993</v>
      </c>
      <c r="J1251" s="7">
        <v>2017179.8399999999</v>
      </c>
      <c r="K1251" s="7">
        <v>19362444.18</v>
      </c>
      <c r="L1251" s="7">
        <v>4569261.18</v>
      </c>
      <c r="M1251" s="7"/>
      <c r="N1251" s="7"/>
      <c r="O1251" s="7">
        <v>6597445.2400000002</v>
      </c>
      <c r="P1251" s="7"/>
      <c r="Q1251" s="7">
        <v>153825.98000000001</v>
      </c>
      <c r="R1251" s="7"/>
      <c r="S1251" s="7">
        <v>14149202.999999996</v>
      </c>
      <c r="T1251" s="7"/>
      <c r="U1251" s="7">
        <v>1372515.82</v>
      </c>
      <c r="V1251" s="7"/>
      <c r="W1251" s="7">
        <v>1201356.8199999998</v>
      </c>
      <c r="X1251" s="7">
        <f t="shared" si="115"/>
        <v>2403141.2799999998</v>
      </c>
      <c r="Y1251" s="7">
        <f t="shared" si="116"/>
        <v>810014.22999999986</v>
      </c>
      <c r="Z1251" s="7">
        <v>535496.02999999991</v>
      </c>
      <c r="AA1251" s="7">
        <v>76902.97</v>
      </c>
      <c r="AB1251" s="7">
        <v>77592.47</v>
      </c>
      <c r="AC1251" s="7">
        <v>96867.47</v>
      </c>
      <c r="AD1251" s="7">
        <v>23155.29</v>
      </c>
      <c r="AE1251" s="7"/>
      <c r="AF1251" s="7">
        <v>370996.11</v>
      </c>
      <c r="AG1251" s="7">
        <v>371223.29000000004</v>
      </c>
      <c r="AH1251" s="7">
        <v>315100.02</v>
      </c>
      <c r="AI1251" s="7">
        <v>333914.92</v>
      </c>
      <c r="AJ1251" s="7"/>
      <c r="AK1251" s="7">
        <v>201892.71</v>
      </c>
      <c r="AL1251" s="7">
        <f t="shared" si="117"/>
        <v>1303626.6999999997</v>
      </c>
      <c r="AM1251" s="7">
        <f t="shared" si="118"/>
        <v>666676.25999999989</v>
      </c>
      <c r="AN1251" s="7">
        <v>41126.94</v>
      </c>
      <c r="AO1251" s="7">
        <v>81260.479999999981</v>
      </c>
      <c r="AP1251" s="7">
        <v>62585.39</v>
      </c>
      <c r="AQ1251" s="7">
        <v>383567.56999999995</v>
      </c>
      <c r="AR1251" s="7">
        <v>98135.87999999999</v>
      </c>
      <c r="AS1251" s="7"/>
      <c r="AT1251" s="7">
        <v>165120.79999999999</v>
      </c>
      <c r="AU1251" s="7">
        <v>3291.87</v>
      </c>
      <c r="AV1251" s="7">
        <v>324379.26999999996</v>
      </c>
      <c r="AW1251" s="7">
        <v>31482.820000000003</v>
      </c>
      <c r="AX1251" s="7"/>
      <c r="AY1251" s="7">
        <v>112675.68000000002</v>
      </c>
    </row>
    <row r="1252" spans="1:51" ht="15.75">
      <c r="A1252" s="6" t="s">
        <v>728</v>
      </c>
      <c r="B1252" s="6" t="s">
        <v>1430</v>
      </c>
      <c r="C1252" s="6" t="str">
        <f t="shared" si="119"/>
        <v>Сосновский муниципальный район</v>
      </c>
      <c r="D1252" s="6" t="s">
        <v>728</v>
      </c>
      <c r="E1252" s="6"/>
      <c r="F1252" s="7"/>
      <c r="G1252" s="7">
        <f t="shared" si="114"/>
        <v>0</v>
      </c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>
        <f t="shared" si="115"/>
        <v>0</v>
      </c>
      <c r="Y1252" s="7">
        <f t="shared" si="116"/>
        <v>0</v>
      </c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>
        <f t="shared" si="117"/>
        <v>0</v>
      </c>
      <c r="AM1252" s="7">
        <f t="shared" si="118"/>
        <v>0</v>
      </c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</row>
    <row r="1253" spans="1:51" ht="15.75">
      <c r="A1253" s="6">
        <v>393</v>
      </c>
      <c r="B1253" s="6" t="s">
        <v>1430</v>
      </c>
      <c r="C1253" s="6" t="str">
        <f t="shared" si="119"/>
        <v>Сосновский муниципальный район</v>
      </c>
      <c r="D1253" s="6">
        <v>605</v>
      </c>
      <c r="E1253" s="6" t="s">
        <v>729</v>
      </c>
      <c r="F1253" s="7">
        <v>866791.60999999975</v>
      </c>
      <c r="G1253" s="7">
        <f t="shared" si="114"/>
        <v>0</v>
      </c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>
        <v>480</v>
      </c>
      <c r="S1253" s="7">
        <v>584271.96</v>
      </c>
      <c r="T1253" s="7">
        <v>60</v>
      </c>
      <c r="U1253" s="7">
        <v>233819.83</v>
      </c>
      <c r="V1253" s="7"/>
      <c r="W1253" s="7"/>
      <c r="X1253" s="7">
        <f t="shared" si="115"/>
        <v>32486.9</v>
      </c>
      <c r="Y1253" s="7">
        <f t="shared" si="116"/>
        <v>0</v>
      </c>
      <c r="Z1253" s="7"/>
      <c r="AA1253" s="7"/>
      <c r="AB1253" s="7"/>
      <c r="AC1253" s="7"/>
      <c r="AD1253" s="7"/>
      <c r="AE1253" s="7"/>
      <c r="AF1253" s="7"/>
      <c r="AG1253" s="7"/>
      <c r="AH1253" s="7">
        <v>15667.94</v>
      </c>
      <c r="AI1253" s="7">
        <v>16818.96</v>
      </c>
      <c r="AJ1253" s="7"/>
      <c r="AK1253" s="7"/>
      <c r="AL1253" s="7">
        <f t="shared" si="117"/>
        <v>16212.92</v>
      </c>
      <c r="AM1253" s="7">
        <f t="shared" si="118"/>
        <v>0</v>
      </c>
      <c r="AN1253" s="7"/>
      <c r="AO1253" s="7"/>
      <c r="AP1253" s="7"/>
      <c r="AQ1253" s="7"/>
      <c r="AR1253" s="7"/>
      <c r="AS1253" s="7"/>
      <c r="AT1253" s="7"/>
      <c r="AU1253" s="7"/>
      <c r="AV1253" s="7">
        <v>12961.2</v>
      </c>
      <c r="AW1253" s="7">
        <v>3251.72</v>
      </c>
      <c r="AX1253" s="7"/>
      <c r="AY1253" s="7"/>
    </row>
    <row r="1254" spans="1:51" ht="15.75">
      <c r="A1254" s="6">
        <v>948</v>
      </c>
      <c r="B1254" s="6" t="s">
        <v>1430</v>
      </c>
      <c r="C1254" s="6" t="str">
        <f t="shared" si="119"/>
        <v>Сосновский муниципальный район</v>
      </c>
      <c r="D1254" s="6">
        <v>606</v>
      </c>
      <c r="E1254" s="6" t="s">
        <v>730</v>
      </c>
      <c r="F1254" s="7">
        <v>17832.080000000002</v>
      </c>
      <c r="G1254" s="7">
        <f t="shared" si="114"/>
        <v>0</v>
      </c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>
        <f t="shared" si="115"/>
        <v>17832.080000000002</v>
      </c>
      <c r="Y1254" s="7">
        <f t="shared" si="116"/>
        <v>17832.080000000002</v>
      </c>
      <c r="Z1254" s="7">
        <v>17832.080000000002</v>
      </c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>
        <f t="shared" si="117"/>
        <v>0</v>
      </c>
      <c r="AM1254" s="7">
        <f t="shared" si="118"/>
        <v>0</v>
      </c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</row>
    <row r="1255" spans="1:51" ht="15.75">
      <c r="A1255" s="6">
        <v>1100</v>
      </c>
      <c r="B1255" s="6" t="s">
        <v>1430</v>
      </c>
      <c r="C1255" s="6" t="str">
        <f t="shared" si="119"/>
        <v>Сосновский муниципальный район</v>
      </c>
      <c r="D1255" s="6">
        <v>607</v>
      </c>
      <c r="E1255" s="6" t="s">
        <v>731</v>
      </c>
      <c r="F1255" s="7">
        <v>835363.91999999993</v>
      </c>
      <c r="G1255" s="7">
        <f t="shared" si="114"/>
        <v>0</v>
      </c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>
        <v>912.6</v>
      </c>
      <c r="U1255" s="7">
        <v>287272.82</v>
      </c>
      <c r="V1255" s="7"/>
      <c r="W1255" s="7">
        <v>471846.91</v>
      </c>
      <c r="X1255" s="7">
        <f t="shared" si="115"/>
        <v>63975.97</v>
      </c>
      <c r="Y1255" s="7">
        <f t="shared" si="116"/>
        <v>0</v>
      </c>
      <c r="Z1255" s="7"/>
      <c r="AA1255" s="7"/>
      <c r="AB1255" s="7"/>
      <c r="AC1255" s="7"/>
      <c r="AD1255" s="7"/>
      <c r="AE1255" s="7"/>
      <c r="AF1255" s="7"/>
      <c r="AG1255" s="7"/>
      <c r="AH1255" s="7">
        <v>26313.95</v>
      </c>
      <c r="AI1255" s="7">
        <v>28206.55</v>
      </c>
      <c r="AJ1255" s="7"/>
      <c r="AK1255" s="7">
        <v>9455.4699999999993</v>
      </c>
      <c r="AL1255" s="7">
        <f t="shared" si="117"/>
        <v>12268.22</v>
      </c>
      <c r="AM1255" s="7">
        <f t="shared" si="118"/>
        <v>0</v>
      </c>
      <c r="AN1255" s="7"/>
      <c r="AO1255" s="7"/>
      <c r="AP1255" s="7"/>
      <c r="AQ1255" s="7"/>
      <c r="AR1255" s="7"/>
      <c r="AS1255" s="7"/>
      <c r="AT1255" s="7"/>
      <c r="AU1255" s="7"/>
      <c r="AV1255" s="7"/>
      <c r="AW1255" s="7">
        <v>2438.8200000000002</v>
      </c>
      <c r="AX1255" s="7"/>
      <c r="AY1255" s="7">
        <v>9829.4</v>
      </c>
    </row>
    <row r="1256" spans="1:51" ht="15.75">
      <c r="A1256" s="6">
        <v>1541</v>
      </c>
      <c r="B1256" s="6" t="s">
        <v>1430</v>
      </c>
      <c r="C1256" s="6" t="str">
        <f t="shared" si="119"/>
        <v>Сосновский муниципальный район</v>
      </c>
      <c r="D1256" s="6">
        <v>608</v>
      </c>
      <c r="E1256" s="6" t="s">
        <v>732</v>
      </c>
      <c r="F1256" s="7">
        <v>410619.67999999993</v>
      </c>
      <c r="G1256" s="7">
        <f t="shared" si="114"/>
        <v>380722.42</v>
      </c>
      <c r="H1256" s="7">
        <v>380722.42</v>
      </c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>
        <f t="shared" si="115"/>
        <v>20091.28</v>
      </c>
      <c r="Y1256" s="7">
        <f t="shared" si="116"/>
        <v>20091.28</v>
      </c>
      <c r="Z1256" s="7">
        <v>20091.28</v>
      </c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>
        <f t="shared" si="117"/>
        <v>9805.98</v>
      </c>
      <c r="AM1256" s="7">
        <f t="shared" si="118"/>
        <v>9805.98</v>
      </c>
      <c r="AN1256" s="7">
        <v>9805.98</v>
      </c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</row>
    <row r="1257" spans="1:51" ht="15.75">
      <c r="A1257" s="6">
        <v>2019</v>
      </c>
      <c r="B1257" s="6" t="s">
        <v>1430</v>
      </c>
      <c r="C1257" s="6" t="str">
        <f t="shared" si="119"/>
        <v>Сосновский муниципальный район</v>
      </c>
      <c r="D1257" s="6">
        <v>609</v>
      </c>
      <c r="E1257" s="6" t="s">
        <v>733</v>
      </c>
      <c r="F1257" s="7">
        <v>18835.98</v>
      </c>
      <c r="G1257" s="7">
        <f t="shared" si="114"/>
        <v>0</v>
      </c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>
        <f t="shared" si="115"/>
        <v>18835.98</v>
      </c>
      <c r="Y1257" s="7">
        <f t="shared" si="116"/>
        <v>18835.98</v>
      </c>
      <c r="Z1257" s="7">
        <v>18835.98</v>
      </c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>
        <f t="shared" si="117"/>
        <v>0</v>
      </c>
      <c r="AM1257" s="7">
        <f t="shared" si="118"/>
        <v>0</v>
      </c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</row>
    <row r="1258" spans="1:51" ht="15.75">
      <c r="A1258" s="6">
        <v>2848</v>
      </c>
      <c r="B1258" s="6" t="s">
        <v>1430</v>
      </c>
      <c r="C1258" s="6" t="str">
        <f t="shared" si="119"/>
        <v>Сосновский муниципальный район</v>
      </c>
      <c r="D1258" s="6">
        <v>610</v>
      </c>
      <c r="E1258" s="6" t="s">
        <v>734</v>
      </c>
      <c r="F1258" s="7">
        <v>18811.87</v>
      </c>
      <c r="G1258" s="7">
        <f t="shared" si="114"/>
        <v>0</v>
      </c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>
        <f t="shared" si="115"/>
        <v>18811.87</v>
      </c>
      <c r="Y1258" s="7">
        <f t="shared" si="116"/>
        <v>18811.87</v>
      </c>
      <c r="Z1258" s="7">
        <v>18811.87</v>
      </c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>
        <f t="shared" si="117"/>
        <v>0</v>
      </c>
      <c r="AM1258" s="7">
        <f t="shared" si="118"/>
        <v>0</v>
      </c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</row>
    <row r="1259" spans="1:51" ht="15.75">
      <c r="A1259" s="6">
        <v>3579</v>
      </c>
      <c r="B1259" s="6" t="s">
        <v>1430</v>
      </c>
      <c r="C1259" s="6" t="str">
        <f t="shared" si="119"/>
        <v>Сосновский муниципальный район</v>
      </c>
      <c r="D1259" s="6">
        <v>611</v>
      </c>
      <c r="E1259" s="6" t="s">
        <v>735</v>
      </c>
      <c r="F1259" s="7">
        <v>21787.41</v>
      </c>
      <c r="G1259" s="7">
        <f t="shared" si="114"/>
        <v>0</v>
      </c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>
        <f t="shared" si="115"/>
        <v>21787.41</v>
      </c>
      <c r="Y1259" s="7">
        <f t="shared" si="116"/>
        <v>21787.41</v>
      </c>
      <c r="Z1259" s="7">
        <v>21787.41</v>
      </c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>
        <f t="shared" si="117"/>
        <v>0</v>
      </c>
      <c r="AM1259" s="7">
        <f t="shared" si="118"/>
        <v>0</v>
      </c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</row>
    <row r="1260" spans="1:51" ht="15.75">
      <c r="A1260" s="6">
        <v>4817</v>
      </c>
      <c r="B1260" s="6" t="s">
        <v>1430</v>
      </c>
      <c r="C1260" s="6" t="str">
        <f t="shared" si="119"/>
        <v>Сосновский муниципальный район</v>
      </c>
      <c r="D1260" s="6">
        <v>612</v>
      </c>
      <c r="E1260" s="6" t="s">
        <v>736</v>
      </c>
      <c r="F1260" s="7">
        <v>22186.9</v>
      </c>
      <c r="G1260" s="7">
        <f t="shared" si="114"/>
        <v>0</v>
      </c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>
        <f t="shared" si="115"/>
        <v>22186.9</v>
      </c>
      <c r="Y1260" s="7">
        <f t="shared" si="116"/>
        <v>22186.9</v>
      </c>
      <c r="Z1260" s="7">
        <v>22186.9</v>
      </c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>
        <f t="shared" si="117"/>
        <v>0</v>
      </c>
      <c r="AM1260" s="7">
        <f t="shared" si="118"/>
        <v>0</v>
      </c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</row>
    <row r="1261" spans="1:51" ht="15.75">
      <c r="A1261" s="6">
        <v>6546</v>
      </c>
      <c r="B1261" s="6" t="s">
        <v>1430</v>
      </c>
      <c r="C1261" s="6" t="str">
        <f t="shared" si="119"/>
        <v>Сосновский муниципальный район</v>
      </c>
      <c r="D1261" s="6">
        <v>613</v>
      </c>
      <c r="E1261" s="6" t="s">
        <v>737</v>
      </c>
      <c r="F1261" s="7">
        <v>18835.990000000002</v>
      </c>
      <c r="G1261" s="7">
        <f t="shared" si="114"/>
        <v>0</v>
      </c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>
        <f t="shared" si="115"/>
        <v>18835.990000000002</v>
      </c>
      <c r="Y1261" s="7">
        <f t="shared" si="116"/>
        <v>18835.990000000002</v>
      </c>
      <c r="Z1261" s="7">
        <v>18835.990000000002</v>
      </c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>
        <f t="shared" si="117"/>
        <v>0</v>
      </c>
      <c r="AM1261" s="7">
        <f t="shared" si="118"/>
        <v>0</v>
      </c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</row>
    <row r="1262" spans="1:51" ht="15.75">
      <c r="A1262" s="6">
        <v>7298</v>
      </c>
      <c r="B1262" s="6" t="s">
        <v>1430</v>
      </c>
      <c r="C1262" s="6" t="str">
        <f t="shared" si="119"/>
        <v>Сосновский муниципальный район</v>
      </c>
      <c r="D1262" s="6">
        <v>614</v>
      </c>
      <c r="E1262" s="6" t="s">
        <v>738</v>
      </c>
      <c r="F1262" s="7">
        <v>3332020.77</v>
      </c>
      <c r="G1262" s="7">
        <f t="shared" si="114"/>
        <v>3137674.3899999997</v>
      </c>
      <c r="H1262" s="7"/>
      <c r="I1262" s="7">
        <v>819911.44</v>
      </c>
      <c r="J1262" s="7">
        <v>345691.66</v>
      </c>
      <c r="K1262" s="7">
        <v>1972071.29</v>
      </c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>
        <f t="shared" si="115"/>
        <v>124071.86</v>
      </c>
      <c r="Y1262" s="7">
        <f t="shared" si="116"/>
        <v>91580.02</v>
      </c>
      <c r="Z1262" s="7"/>
      <c r="AA1262" s="7">
        <v>28067.7</v>
      </c>
      <c r="AB1262" s="7">
        <v>28163.7</v>
      </c>
      <c r="AC1262" s="7">
        <v>35348.620000000003</v>
      </c>
      <c r="AD1262" s="7"/>
      <c r="AE1262" s="7"/>
      <c r="AF1262" s="7"/>
      <c r="AG1262" s="7">
        <v>32491.84</v>
      </c>
      <c r="AH1262" s="7"/>
      <c r="AI1262" s="7"/>
      <c r="AJ1262" s="7"/>
      <c r="AK1262" s="7"/>
      <c r="AL1262" s="7">
        <f t="shared" si="117"/>
        <v>70274.51999999999</v>
      </c>
      <c r="AM1262" s="7">
        <f t="shared" si="118"/>
        <v>70274.51999999999</v>
      </c>
      <c r="AN1262" s="7"/>
      <c r="AO1262" s="7">
        <v>23029.19</v>
      </c>
      <c r="AP1262" s="7">
        <v>14201.49</v>
      </c>
      <c r="AQ1262" s="7">
        <v>33043.839999999997</v>
      </c>
      <c r="AR1262" s="7"/>
      <c r="AS1262" s="7"/>
      <c r="AT1262" s="7"/>
      <c r="AU1262" s="7"/>
      <c r="AV1262" s="7"/>
      <c r="AW1262" s="7"/>
      <c r="AX1262" s="7"/>
      <c r="AY1262" s="7"/>
    </row>
    <row r="1263" spans="1:51" ht="15.75">
      <c r="A1263" s="6">
        <v>9941</v>
      </c>
      <c r="B1263" s="6" t="s">
        <v>1430</v>
      </c>
      <c r="C1263" s="6" t="str">
        <f t="shared" si="119"/>
        <v>Сосновский муниципальный район</v>
      </c>
      <c r="D1263" s="6">
        <v>615</v>
      </c>
      <c r="E1263" s="6" t="s">
        <v>739</v>
      </c>
      <c r="F1263" s="7">
        <v>32747.86</v>
      </c>
      <c r="G1263" s="7">
        <f t="shared" si="114"/>
        <v>0</v>
      </c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>
        <f t="shared" si="115"/>
        <v>32747.86</v>
      </c>
      <c r="Y1263" s="7">
        <f t="shared" si="116"/>
        <v>15629.71</v>
      </c>
      <c r="Z1263" s="7">
        <v>15629.71</v>
      </c>
      <c r="AA1263" s="7"/>
      <c r="AB1263" s="7"/>
      <c r="AC1263" s="7"/>
      <c r="AD1263" s="7"/>
      <c r="AE1263" s="7"/>
      <c r="AF1263" s="7"/>
      <c r="AG1263" s="7"/>
      <c r="AH1263" s="7"/>
      <c r="AI1263" s="7">
        <v>17118.150000000001</v>
      </c>
      <c r="AJ1263" s="7"/>
      <c r="AK1263" s="7"/>
      <c r="AL1263" s="7">
        <f t="shared" si="117"/>
        <v>0</v>
      </c>
      <c r="AM1263" s="7">
        <f t="shared" si="118"/>
        <v>0</v>
      </c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</row>
    <row r="1264" spans="1:51" ht="15.75">
      <c r="A1264" s="6">
        <v>11088</v>
      </c>
      <c r="B1264" s="6" t="s">
        <v>1430</v>
      </c>
      <c r="C1264" s="6" t="str">
        <f t="shared" si="119"/>
        <v>Сосновский муниципальный район</v>
      </c>
      <c r="D1264" s="6">
        <v>616</v>
      </c>
      <c r="E1264" s="6" t="s">
        <v>740</v>
      </c>
      <c r="F1264" s="7">
        <v>20442.560000000001</v>
      </c>
      <c r="G1264" s="7">
        <f t="shared" si="114"/>
        <v>0</v>
      </c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>
        <f t="shared" si="115"/>
        <v>20442.560000000001</v>
      </c>
      <c r="Y1264" s="7">
        <f t="shared" si="116"/>
        <v>20442.560000000001</v>
      </c>
      <c r="Z1264" s="7">
        <v>20442.560000000001</v>
      </c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>
        <f t="shared" si="117"/>
        <v>0</v>
      </c>
      <c r="AM1264" s="7">
        <f t="shared" si="118"/>
        <v>0</v>
      </c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</row>
    <row r="1265" spans="1:51" ht="15.75">
      <c r="A1265" s="6">
        <v>11092</v>
      </c>
      <c r="B1265" s="6" t="s">
        <v>1430</v>
      </c>
      <c r="C1265" s="6" t="str">
        <f t="shared" si="119"/>
        <v>Сосновский муниципальный район</v>
      </c>
      <c r="D1265" s="6">
        <v>617</v>
      </c>
      <c r="E1265" s="6" t="s">
        <v>741</v>
      </c>
      <c r="F1265" s="7">
        <v>21954.44</v>
      </c>
      <c r="G1265" s="7">
        <f t="shared" si="114"/>
        <v>0</v>
      </c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>
        <f t="shared" si="115"/>
        <v>21954.44</v>
      </c>
      <c r="Y1265" s="7">
        <f t="shared" si="116"/>
        <v>21954.44</v>
      </c>
      <c r="Z1265" s="7">
        <v>21954.44</v>
      </c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>
        <f t="shared" si="117"/>
        <v>0</v>
      </c>
      <c r="AM1265" s="7">
        <f t="shared" si="118"/>
        <v>0</v>
      </c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</row>
    <row r="1266" spans="1:51" ht="15.75">
      <c r="A1266" s="6">
        <v>11093</v>
      </c>
      <c r="B1266" s="6" t="s">
        <v>1430</v>
      </c>
      <c r="C1266" s="6" t="str">
        <f t="shared" si="119"/>
        <v>Сосновский муниципальный район</v>
      </c>
      <c r="D1266" s="6">
        <v>618</v>
      </c>
      <c r="E1266" s="6" t="s">
        <v>742</v>
      </c>
      <c r="F1266" s="7">
        <v>24861.09</v>
      </c>
      <c r="G1266" s="7">
        <f t="shared" si="114"/>
        <v>0</v>
      </c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>
        <f t="shared" si="115"/>
        <v>24861.09</v>
      </c>
      <c r="Y1266" s="7">
        <f t="shared" si="116"/>
        <v>24861.09</v>
      </c>
      <c r="Z1266" s="7">
        <v>24861.09</v>
      </c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>
        <f t="shared" si="117"/>
        <v>0</v>
      </c>
      <c r="AM1266" s="7">
        <f t="shared" si="118"/>
        <v>0</v>
      </c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</row>
    <row r="1267" spans="1:51" ht="15.75">
      <c r="A1267" s="6">
        <v>11620</v>
      </c>
      <c r="B1267" s="6" t="s">
        <v>1430</v>
      </c>
      <c r="C1267" s="6" t="str">
        <f t="shared" si="119"/>
        <v>Сосновский муниципальный район</v>
      </c>
      <c r="D1267" s="6">
        <v>619</v>
      </c>
      <c r="E1267" s="6" t="s">
        <v>743</v>
      </c>
      <c r="F1267" s="7">
        <v>30522.15</v>
      </c>
      <c r="G1267" s="7">
        <f t="shared" si="114"/>
        <v>0</v>
      </c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>
        <f t="shared" si="115"/>
        <v>30522.15</v>
      </c>
      <c r="Y1267" s="7">
        <f t="shared" si="116"/>
        <v>30522.15</v>
      </c>
      <c r="Z1267" s="7">
        <v>30522.15</v>
      </c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>
        <f t="shared" si="117"/>
        <v>0</v>
      </c>
      <c r="AM1267" s="7">
        <f t="shared" si="118"/>
        <v>0</v>
      </c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</row>
    <row r="1268" spans="1:51" ht="15.75">
      <c r="A1268" s="6">
        <v>11621</v>
      </c>
      <c r="B1268" s="6" t="s">
        <v>1430</v>
      </c>
      <c r="C1268" s="6" t="str">
        <f t="shared" si="119"/>
        <v>Сосновский муниципальный район</v>
      </c>
      <c r="D1268" s="6">
        <v>620</v>
      </c>
      <c r="E1268" s="6" t="s">
        <v>744</v>
      </c>
      <c r="F1268" s="7">
        <v>395401.54000000004</v>
      </c>
      <c r="G1268" s="7">
        <f t="shared" si="114"/>
        <v>391179.59</v>
      </c>
      <c r="H1268" s="7">
        <v>391179.59</v>
      </c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>
        <f t="shared" si="115"/>
        <v>0</v>
      </c>
      <c r="Y1268" s="7">
        <f t="shared" si="116"/>
        <v>0</v>
      </c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>
        <f t="shared" si="117"/>
        <v>4221.95</v>
      </c>
      <c r="AM1268" s="7">
        <f t="shared" si="118"/>
        <v>4221.95</v>
      </c>
      <c r="AN1268" s="7">
        <v>4221.95</v>
      </c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</row>
    <row r="1269" spans="1:51" ht="15.75">
      <c r="A1269" s="6">
        <v>12463</v>
      </c>
      <c r="B1269" s="6" t="s">
        <v>1430</v>
      </c>
      <c r="C1269" s="6" t="str">
        <f t="shared" si="119"/>
        <v>Сосновский муниципальный район</v>
      </c>
      <c r="D1269" s="6">
        <v>621</v>
      </c>
      <c r="E1269" s="6" t="s">
        <v>745</v>
      </c>
      <c r="F1269" s="7">
        <v>814814.79</v>
      </c>
      <c r="G1269" s="7">
        <f t="shared" si="114"/>
        <v>0</v>
      </c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>
        <v>476</v>
      </c>
      <c r="S1269" s="7">
        <v>339421.96</v>
      </c>
      <c r="T1269" s="7">
        <v>389</v>
      </c>
      <c r="U1269" s="7">
        <v>389563.99</v>
      </c>
      <c r="V1269" s="7"/>
      <c r="W1269" s="7"/>
      <c r="X1269" s="7">
        <f t="shared" si="115"/>
        <v>71180.37</v>
      </c>
      <c r="Y1269" s="7">
        <f t="shared" si="116"/>
        <v>33564.9</v>
      </c>
      <c r="Z1269" s="7">
        <v>17606.5</v>
      </c>
      <c r="AA1269" s="7"/>
      <c r="AB1269" s="7"/>
      <c r="AC1269" s="7"/>
      <c r="AD1269" s="7">
        <v>15958.4</v>
      </c>
      <c r="AE1269" s="7"/>
      <c r="AF1269" s="7"/>
      <c r="AG1269" s="7"/>
      <c r="AH1269" s="7">
        <v>18160.8</v>
      </c>
      <c r="AI1269" s="7">
        <v>19454.669999999998</v>
      </c>
      <c r="AJ1269" s="7"/>
      <c r="AK1269" s="7"/>
      <c r="AL1269" s="7">
        <f t="shared" si="117"/>
        <v>14648.47</v>
      </c>
      <c r="AM1269" s="7">
        <f t="shared" si="118"/>
        <v>0</v>
      </c>
      <c r="AN1269" s="7"/>
      <c r="AO1269" s="7"/>
      <c r="AP1269" s="7"/>
      <c r="AQ1269" s="7"/>
      <c r="AR1269" s="7"/>
      <c r="AS1269" s="7"/>
      <c r="AT1269" s="7"/>
      <c r="AU1269" s="7"/>
      <c r="AV1269" s="7">
        <v>8877.39</v>
      </c>
      <c r="AW1269" s="7">
        <v>5771.08</v>
      </c>
      <c r="AX1269" s="7"/>
      <c r="AY1269" s="7"/>
    </row>
    <row r="1270" spans="1:51" ht="15.75">
      <c r="A1270" s="6">
        <v>13168</v>
      </c>
      <c r="B1270" s="6" t="s">
        <v>1430</v>
      </c>
      <c r="C1270" s="6" t="str">
        <f t="shared" si="119"/>
        <v>Сосновский муниципальный район</v>
      </c>
      <c r="D1270" s="6">
        <v>622</v>
      </c>
      <c r="E1270" s="6" t="s">
        <v>746</v>
      </c>
      <c r="F1270" s="7">
        <v>1745059.1199999999</v>
      </c>
      <c r="G1270" s="7">
        <f t="shared" si="114"/>
        <v>0</v>
      </c>
      <c r="H1270" s="7"/>
      <c r="I1270" s="7"/>
      <c r="J1270" s="7"/>
      <c r="K1270" s="7"/>
      <c r="L1270" s="7"/>
      <c r="M1270" s="7"/>
      <c r="N1270" s="7">
        <v>560</v>
      </c>
      <c r="O1270" s="7">
        <v>1669308.71</v>
      </c>
      <c r="P1270" s="7"/>
      <c r="Q1270" s="7"/>
      <c r="R1270" s="7"/>
      <c r="S1270" s="7"/>
      <c r="T1270" s="7"/>
      <c r="U1270" s="7"/>
      <c r="V1270" s="7"/>
      <c r="W1270" s="7"/>
      <c r="X1270" s="7">
        <f t="shared" si="115"/>
        <v>42419.630000000005</v>
      </c>
      <c r="Y1270" s="7">
        <f t="shared" si="116"/>
        <v>18687.89</v>
      </c>
      <c r="Z1270" s="7">
        <v>18687.89</v>
      </c>
      <c r="AA1270" s="7"/>
      <c r="AB1270" s="7"/>
      <c r="AC1270" s="7"/>
      <c r="AD1270" s="7"/>
      <c r="AE1270" s="7"/>
      <c r="AF1270" s="7">
        <v>23731.74</v>
      </c>
      <c r="AG1270" s="7"/>
      <c r="AH1270" s="7"/>
      <c r="AI1270" s="7"/>
      <c r="AJ1270" s="7"/>
      <c r="AK1270" s="7"/>
      <c r="AL1270" s="7">
        <f t="shared" si="117"/>
        <v>33330.78</v>
      </c>
      <c r="AM1270" s="7">
        <f t="shared" si="118"/>
        <v>0</v>
      </c>
      <c r="AN1270" s="7"/>
      <c r="AO1270" s="7"/>
      <c r="AP1270" s="7"/>
      <c r="AQ1270" s="7"/>
      <c r="AR1270" s="7"/>
      <c r="AS1270" s="7"/>
      <c r="AT1270" s="7">
        <v>33330.78</v>
      </c>
      <c r="AU1270" s="7"/>
      <c r="AV1270" s="7"/>
      <c r="AW1270" s="7"/>
      <c r="AX1270" s="7"/>
      <c r="AY1270" s="7"/>
    </row>
    <row r="1271" spans="1:51" ht="15.75">
      <c r="A1271" s="6">
        <v>14873</v>
      </c>
      <c r="B1271" s="6" t="s">
        <v>1430</v>
      </c>
      <c r="C1271" s="6" t="str">
        <f t="shared" si="119"/>
        <v>Сосновский муниципальный район</v>
      </c>
      <c r="D1271" s="6">
        <v>623</v>
      </c>
      <c r="E1271" s="6" t="s">
        <v>747</v>
      </c>
      <c r="F1271" s="7">
        <v>30109.16</v>
      </c>
      <c r="G1271" s="7">
        <f t="shared" si="114"/>
        <v>0</v>
      </c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>
        <f t="shared" si="115"/>
        <v>30109.16</v>
      </c>
      <c r="Y1271" s="7">
        <f t="shared" si="116"/>
        <v>30109.16</v>
      </c>
      <c r="Z1271" s="7">
        <v>30109.16</v>
      </c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>
        <f t="shared" si="117"/>
        <v>0</v>
      </c>
      <c r="AM1271" s="7">
        <f t="shared" si="118"/>
        <v>0</v>
      </c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</row>
    <row r="1272" spans="1:51" ht="15.75">
      <c r="A1272" s="6">
        <v>16498</v>
      </c>
      <c r="B1272" s="6" t="s">
        <v>1430</v>
      </c>
      <c r="C1272" s="6" t="str">
        <f t="shared" si="119"/>
        <v>Сосновский муниципальный район</v>
      </c>
      <c r="D1272" s="6">
        <v>624</v>
      </c>
      <c r="E1272" s="6" t="s">
        <v>748</v>
      </c>
      <c r="F1272" s="7">
        <v>257923.66</v>
      </c>
      <c r="G1272" s="7">
        <f t="shared" ref="G1272:G1335" si="120">H1272+I1272+J1272+K1272+L1272+M1272</f>
        <v>180394.59</v>
      </c>
      <c r="H1272" s="7"/>
      <c r="I1272" s="7"/>
      <c r="J1272" s="7">
        <v>180394.59</v>
      </c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>
        <f t="shared" ref="X1272:X1335" si="121">Y1272+AF1272+AG1272+AH1272+AI1272+AJ1272+AK1272</f>
        <v>76352.260000000009</v>
      </c>
      <c r="Y1272" s="7">
        <f t="shared" ref="Y1272:Y1335" si="122">Z1272+AA1272+AB1272+AC1272+AD1272+AE1272</f>
        <v>37217.22</v>
      </c>
      <c r="Z1272" s="7">
        <v>37217.22</v>
      </c>
      <c r="AA1272" s="7"/>
      <c r="AB1272" s="7"/>
      <c r="AC1272" s="7"/>
      <c r="AD1272" s="7"/>
      <c r="AE1272" s="7"/>
      <c r="AF1272" s="7"/>
      <c r="AG1272" s="7"/>
      <c r="AH1272" s="7">
        <v>39135.040000000001</v>
      </c>
      <c r="AI1272" s="7"/>
      <c r="AJ1272" s="7"/>
      <c r="AK1272" s="7"/>
      <c r="AL1272" s="7">
        <f t="shared" ref="AL1272:AL1335" si="123">AM1272+AT1272+AU1272+AV1272+AW1272+AX1272+AY1272</f>
        <v>1176.81</v>
      </c>
      <c r="AM1272" s="7">
        <f t="shared" ref="AM1272:AM1335" si="124">AN1272+AO1272+AP1272+AQ1272+AR1272+AS1272</f>
        <v>1176.81</v>
      </c>
      <c r="AN1272" s="7"/>
      <c r="AO1272" s="7"/>
      <c r="AP1272" s="7">
        <v>1176.81</v>
      </c>
      <c r="AQ1272" s="7"/>
      <c r="AR1272" s="7"/>
      <c r="AS1272" s="7"/>
      <c r="AT1272" s="7"/>
      <c r="AU1272" s="7"/>
      <c r="AV1272" s="7"/>
      <c r="AW1272" s="7"/>
      <c r="AX1272" s="7"/>
      <c r="AY1272" s="7"/>
    </row>
    <row r="1273" spans="1:51" ht="15.75">
      <c r="A1273" s="6" t="s">
        <v>749</v>
      </c>
      <c r="B1273" s="6" t="s">
        <v>1430</v>
      </c>
      <c r="C1273" s="6" t="str">
        <f t="shared" si="119"/>
        <v>Сосновский муниципальный район, итого:</v>
      </c>
      <c r="D1273" s="6" t="s">
        <v>750</v>
      </c>
      <c r="E1273" s="6"/>
      <c r="F1273" s="7">
        <v>8936922.5800000001</v>
      </c>
      <c r="G1273" s="7">
        <f t="shared" si="120"/>
        <v>4089970.99</v>
      </c>
      <c r="H1273" s="7">
        <v>771902.01</v>
      </c>
      <c r="I1273" s="7">
        <v>819911.44</v>
      </c>
      <c r="J1273" s="7">
        <v>526086.25</v>
      </c>
      <c r="K1273" s="7">
        <v>1972071.29</v>
      </c>
      <c r="L1273" s="7"/>
      <c r="M1273" s="7"/>
      <c r="N1273" s="7"/>
      <c r="O1273" s="7">
        <v>1669308.71</v>
      </c>
      <c r="P1273" s="7"/>
      <c r="Q1273" s="7"/>
      <c r="R1273" s="7"/>
      <c r="S1273" s="7">
        <v>923693.91999999993</v>
      </c>
      <c r="T1273" s="7"/>
      <c r="U1273" s="7">
        <v>910656.64</v>
      </c>
      <c r="V1273" s="7"/>
      <c r="W1273" s="7">
        <v>471846.91</v>
      </c>
      <c r="X1273" s="7">
        <f t="shared" si="121"/>
        <v>709505.76</v>
      </c>
      <c r="Y1273" s="7">
        <f t="shared" si="122"/>
        <v>462950.65</v>
      </c>
      <c r="Z1273" s="7">
        <v>355412.23</v>
      </c>
      <c r="AA1273" s="7">
        <v>28067.7</v>
      </c>
      <c r="AB1273" s="7">
        <v>28163.7</v>
      </c>
      <c r="AC1273" s="7">
        <v>35348.620000000003</v>
      </c>
      <c r="AD1273" s="7">
        <v>15958.4</v>
      </c>
      <c r="AE1273" s="7"/>
      <c r="AF1273" s="7">
        <v>23731.74</v>
      </c>
      <c r="AG1273" s="7">
        <v>32491.84</v>
      </c>
      <c r="AH1273" s="7">
        <v>99277.73000000001</v>
      </c>
      <c r="AI1273" s="7">
        <v>81598.329999999987</v>
      </c>
      <c r="AJ1273" s="7"/>
      <c r="AK1273" s="7">
        <v>9455.4699999999993</v>
      </c>
      <c r="AL1273" s="7">
        <f t="shared" si="123"/>
        <v>161939.65</v>
      </c>
      <c r="AM1273" s="7">
        <f t="shared" si="124"/>
        <v>85479.26</v>
      </c>
      <c r="AN1273" s="7">
        <v>14027.93</v>
      </c>
      <c r="AO1273" s="7">
        <v>23029.19</v>
      </c>
      <c r="AP1273" s="7">
        <v>15378.3</v>
      </c>
      <c r="AQ1273" s="7">
        <v>33043.839999999997</v>
      </c>
      <c r="AR1273" s="7"/>
      <c r="AS1273" s="7"/>
      <c r="AT1273" s="7">
        <v>33330.78</v>
      </c>
      <c r="AU1273" s="7"/>
      <c r="AV1273" s="7">
        <v>21838.59</v>
      </c>
      <c r="AW1273" s="7">
        <v>11461.619999999999</v>
      </c>
      <c r="AX1273" s="7"/>
      <c r="AY1273" s="7">
        <v>9829.4</v>
      </c>
    </row>
    <row r="1274" spans="1:51" ht="15.75">
      <c r="A1274" s="6" t="s">
        <v>778</v>
      </c>
      <c r="B1274" s="6" t="s">
        <v>1430</v>
      </c>
      <c r="C1274" s="6" t="str">
        <f t="shared" si="119"/>
        <v>Троицкий муниципальный район</v>
      </c>
      <c r="D1274" s="6" t="s">
        <v>778</v>
      </c>
      <c r="E1274" s="6"/>
      <c r="F1274" s="7"/>
      <c r="G1274" s="7">
        <f t="shared" si="120"/>
        <v>0</v>
      </c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>
        <f t="shared" si="121"/>
        <v>0</v>
      </c>
      <c r="Y1274" s="7">
        <f t="shared" si="122"/>
        <v>0</v>
      </c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>
        <f t="shared" si="123"/>
        <v>0</v>
      </c>
      <c r="AM1274" s="7">
        <f t="shared" si="124"/>
        <v>0</v>
      </c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</row>
    <row r="1275" spans="1:51" ht="15.75">
      <c r="A1275" s="6">
        <v>7402</v>
      </c>
      <c r="B1275" s="6" t="s">
        <v>1430</v>
      </c>
      <c r="C1275" s="6" t="str">
        <f t="shared" si="119"/>
        <v>Троицкий муниципальный район</v>
      </c>
      <c r="D1275" s="6">
        <v>646</v>
      </c>
      <c r="E1275" s="6" t="s">
        <v>779</v>
      </c>
      <c r="F1275" s="7">
        <v>186682.22999999998</v>
      </c>
      <c r="G1275" s="7">
        <f t="shared" si="120"/>
        <v>159804.4</v>
      </c>
      <c r="H1275" s="7">
        <v>159804.4</v>
      </c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>
        <f t="shared" si="121"/>
        <v>21950.59</v>
      </c>
      <c r="Y1275" s="7">
        <f t="shared" si="122"/>
        <v>21950.59</v>
      </c>
      <c r="Z1275" s="7">
        <v>21950.59</v>
      </c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>
        <f t="shared" si="123"/>
        <v>4927.24</v>
      </c>
      <c r="AM1275" s="7">
        <f t="shared" si="124"/>
        <v>4927.24</v>
      </c>
      <c r="AN1275" s="7">
        <v>4927.24</v>
      </c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</row>
    <row r="1276" spans="1:51" ht="15.75">
      <c r="A1276" s="6">
        <v>21322</v>
      </c>
      <c r="B1276" s="6" t="s">
        <v>1430</v>
      </c>
      <c r="C1276" s="6" t="str">
        <f t="shared" si="119"/>
        <v>Троицкий муниципальный район</v>
      </c>
      <c r="D1276" s="6">
        <v>647</v>
      </c>
      <c r="E1276" s="6" t="s">
        <v>780</v>
      </c>
      <c r="F1276" s="7">
        <v>24019.4</v>
      </c>
      <c r="G1276" s="7">
        <f t="shared" si="120"/>
        <v>0</v>
      </c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>
        <f t="shared" si="121"/>
        <v>24019.4</v>
      </c>
      <c r="Y1276" s="7">
        <f t="shared" si="122"/>
        <v>24019.4</v>
      </c>
      <c r="Z1276" s="7"/>
      <c r="AA1276" s="7"/>
      <c r="AB1276" s="7"/>
      <c r="AC1276" s="7">
        <v>24019.4</v>
      </c>
      <c r="AD1276" s="7"/>
      <c r="AE1276" s="7"/>
      <c r="AF1276" s="7"/>
      <c r="AG1276" s="7"/>
      <c r="AH1276" s="7"/>
      <c r="AI1276" s="7"/>
      <c r="AJ1276" s="7"/>
      <c r="AK1276" s="7"/>
      <c r="AL1276" s="7">
        <f t="shared" si="123"/>
        <v>0</v>
      </c>
      <c r="AM1276" s="7">
        <f t="shared" si="124"/>
        <v>0</v>
      </c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</row>
    <row r="1277" spans="1:51" ht="15.75">
      <c r="A1277" s="6">
        <v>21890</v>
      </c>
      <c r="B1277" s="6" t="s">
        <v>1430</v>
      </c>
      <c r="C1277" s="6" t="str">
        <f t="shared" si="119"/>
        <v>Троицкий муниципальный район</v>
      </c>
      <c r="D1277" s="6">
        <v>648</v>
      </c>
      <c r="E1277" s="6" t="s">
        <v>781</v>
      </c>
      <c r="F1277" s="7">
        <v>24019.4</v>
      </c>
      <c r="G1277" s="7">
        <f t="shared" si="120"/>
        <v>0</v>
      </c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>
        <f t="shared" si="121"/>
        <v>24019.4</v>
      </c>
      <c r="Y1277" s="7">
        <f t="shared" si="122"/>
        <v>24019.4</v>
      </c>
      <c r="Z1277" s="7"/>
      <c r="AA1277" s="7"/>
      <c r="AB1277" s="7"/>
      <c r="AC1277" s="7">
        <v>24019.4</v>
      </c>
      <c r="AD1277" s="7"/>
      <c r="AE1277" s="7"/>
      <c r="AF1277" s="7"/>
      <c r="AG1277" s="7"/>
      <c r="AH1277" s="7"/>
      <c r="AI1277" s="7"/>
      <c r="AJ1277" s="7"/>
      <c r="AK1277" s="7"/>
      <c r="AL1277" s="7">
        <f t="shared" si="123"/>
        <v>0</v>
      </c>
      <c r="AM1277" s="7">
        <f t="shared" si="124"/>
        <v>0</v>
      </c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</row>
    <row r="1278" spans="1:51" ht="15.75">
      <c r="A1278" s="6">
        <v>21987</v>
      </c>
      <c r="B1278" s="6" t="s">
        <v>1430</v>
      </c>
      <c r="C1278" s="6" t="str">
        <f t="shared" si="119"/>
        <v>Троицкий муниципальный район</v>
      </c>
      <c r="D1278" s="6">
        <v>649</v>
      </c>
      <c r="E1278" s="6" t="s">
        <v>782</v>
      </c>
      <c r="F1278" s="7">
        <v>24019.4</v>
      </c>
      <c r="G1278" s="7">
        <f t="shared" si="120"/>
        <v>0</v>
      </c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>
        <f t="shared" si="121"/>
        <v>24019.4</v>
      </c>
      <c r="Y1278" s="7">
        <f t="shared" si="122"/>
        <v>24019.4</v>
      </c>
      <c r="Z1278" s="7"/>
      <c r="AA1278" s="7"/>
      <c r="AB1278" s="7"/>
      <c r="AC1278" s="7">
        <v>24019.4</v>
      </c>
      <c r="AD1278" s="7"/>
      <c r="AE1278" s="7"/>
      <c r="AF1278" s="7"/>
      <c r="AG1278" s="7"/>
      <c r="AH1278" s="7"/>
      <c r="AI1278" s="7"/>
      <c r="AJ1278" s="7"/>
      <c r="AK1278" s="7"/>
      <c r="AL1278" s="7">
        <f t="shared" si="123"/>
        <v>0</v>
      </c>
      <c r="AM1278" s="7">
        <f t="shared" si="124"/>
        <v>0</v>
      </c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</row>
    <row r="1279" spans="1:51" ht="15.75">
      <c r="A1279" s="6" t="s">
        <v>783</v>
      </c>
      <c r="B1279" s="6" t="s">
        <v>1430</v>
      </c>
      <c r="C1279" s="6" t="str">
        <f t="shared" si="119"/>
        <v>Троицкий муниципальный район, итого:</v>
      </c>
      <c r="D1279" s="6" t="s">
        <v>784</v>
      </c>
      <c r="E1279" s="6"/>
      <c r="F1279" s="7">
        <v>258740.42999999996</v>
      </c>
      <c r="G1279" s="7">
        <f t="shared" si="120"/>
        <v>159804.4</v>
      </c>
      <c r="H1279" s="7">
        <v>159804.4</v>
      </c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>
        <f t="shared" si="121"/>
        <v>94008.790000000008</v>
      </c>
      <c r="Y1279" s="7">
        <f t="shared" si="122"/>
        <v>94008.790000000008</v>
      </c>
      <c r="Z1279" s="7">
        <v>21950.59</v>
      </c>
      <c r="AA1279" s="7"/>
      <c r="AB1279" s="7"/>
      <c r="AC1279" s="7">
        <v>72058.200000000012</v>
      </c>
      <c r="AD1279" s="7"/>
      <c r="AE1279" s="7"/>
      <c r="AF1279" s="7"/>
      <c r="AG1279" s="7"/>
      <c r="AH1279" s="7"/>
      <c r="AI1279" s="7"/>
      <c r="AJ1279" s="7"/>
      <c r="AK1279" s="7"/>
      <c r="AL1279" s="7">
        <f t="shared" si="123"/>
        <v>4927.24</v>
      </c>
      <c r="AM1279" s="7">
        <f t="shared" si="124"/>
        <v>4927.24</v>
      </c>
      <c r="AN1279" s="7">
        <v>4927.24</v>
      </c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</row>
    <row r="1280" spans="1:51" ht="15.75">
      <c r="A1280" s="6" t="s">
        <v>785</v>
      </c>
      <c r="B1280" s="6" t="s">
        <v>1430</v>
      </c>
      <c r="C1280" s="6" t="str">
        <f t="shared" si="119"/>
        <v>Увельский муниципальный район</v>
      </c>
      <c r="D1280" s="6" t="s">
        <v>785</v>
      </c>
      <c r="E1280" s="6"/>
      <c r="F1280" s="7"/>
      <c r="G1280" s="7">
        <f t="shared" si="120"/>
        <v>0</v>
      </c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>
        <f t="shared" si="121"/>
        <v>0</v>
      </c>
      <c r="Y1280" s="7">
        <f t="shared" si="122"/>
        <v>0</v>
      </c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>
        <f t="shared" si="123"/>
        <v>0</v>
      </c>
      <c r="AM1280" s="7">
        <f t="shared" si="124"/>
        <v>0</v>
      </c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</row>
    <row r="1281" spans="1:51" ht="15.75">
      <c r="A1281" s="6">
        <v>614</v>
      </c>
      <c r="B1281" s="6" t="s">
        <v>1430</v>
      </c>
      <c r="C1281" s="6" t="str">
        <f t="shared" si="119"/>
        <v>Увельский муниципальный район</v>
      </c>
      <c r="D1281" s="6">
        <v>650</v>
      </c>
      <c r="E1281" s="6" t="s">
        <v>786</v>
      </c>
      <c r="F1281" s="7">
        <v>195890.97</v>
      </c>
      <c r="G1281" s="7">
        <f t="shared" si="120"/>
        <v>170271.5</v>
      </c>
      <c r="H1281" s="7">
        <v>170271.5</v>
      </c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>
        <f t="shared" si="121"/>
        <v>21142.34</v>
      </c>
      <c r="Y1281" s="7">
        <f t="shared" si="122"/>
        <v>21142.34</v>
      </c>
      <c r="Z1281" s="7">
        <v>21142.34</v>
      </c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>
        <f t="shared" si="123"/>
        <v>4477.13</v>
      </c>
      <c r="AM1281" s="7">
        <f t="shared" si="124"/>
        <v>4477.13</v>
      </c>
      <c r="AN1281" s="7">
        <v>4477.13</v>
      </c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</row>
    <row r="1282" spans="1:51" ht="15.75">
      <c r="A1282" s="6">
        <v>616</v>
      </c>
      <c r="B1282" s="6" t="s">
        <v>1430</v>
      </c>
      <c r="C1282" s="6" t="str">
        <f t="shared" si="119"/>
        <v>Увельский муниципальный район</v>
      </c>
      <c r="D1282" s="6">
        <v>651</v>
      </c>
      <c r="E1282" s="6" t="s">
        <v>787</v>
      </c>
      <c r="F1282" s="7">
        <v>19269.650000000001</v>
      </c>
      <c r="G1282" s="7">
        <f t="shared" si="120"/>
        <v>0</v>
      </c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>
        <f t="shared" si="121"/>
        <v>19269.650000000001</v>
      </c>
      <c r="Y1282" s="7">
        <f t="shared" si="122"/>
        <v>19269.650000000001</v>
      </c>
      <c r="Z1282" s="7">
        <v>19269.650000000001</v>
      </c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>
        <f t="shared" si="123"/>
        <v>0</v>
      </c>
      <c r="AM1282" s="7">
        <f t="shared" si="124"/>
        <v>0</v>
      </c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</row>
    <row r="1283" spans="1:51" ht="15.75">
      <c r="A1283" s="6">
        <v>1543</v>
      </c>
      <c r="B1283" s="6" t="s">
        <v>1430</v>
      </c>
      <c r="C1283" s="6" t="str">
        <f t="shared" si="119"/>
        <v>Увельский муниципальный район</v>
      </c>
      <c r="D1283" s="6">
        <v>652</v>
      </c>
      <c r="E1283" s="6" t="s">
        <v>788</v>
      </c>
      <c r="F1283" s="7">
        <v>550609.91</v>
      </c>
      <c r="G1283" s="7">
        <f t="shared" si="120"/>
        <v>216805.78</v>
      </c>
      <c r="H1283" s="7">
        <v>216805.78</v>
      </c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>
        <v>78</v>
      </c>
      <c r="U1283" s="7">
        <v>283597.88</v>
      </c>
      <c r="V1283" s="7"/>
      <c r="W1283" s="7"/>
      <c r="X1283" s="7">
        <f t="shared" si="121"/>
        <v>43709.619999999995</v>
      </c>
      <c r="Y1283" s="7">
        <f t="shared" si="122"/>
        <v>20761.919999999998</v>
      </c>
      <c r="Z1283" s="7">
        <v>20761.919999999998</v>
      </c>
      <c r="AA1283" s="7"/>
      <c r="AB1283" s="7"/>
      <c r="AC1283" s="7"/>
      <c r="AD1283" s="7"/>
      <c r="AE1283" s="7"/>
      <c r="AF1283" s="7"/>
      <c r="AG1283" s="7"/>
      <c r="AH1283" s="7"/>
      <c r="AI1283" s="7">
        <v>22947.7</v>
      </c>
      <c r="AJ1283" s="7"/>
      <c r="AK1283" s="7"/>
      <c r="AL1283" s="7">
        <f t="shared" si="123"/>
        <v>6496.63</v>
      </c>
      <c r="AM1283" s="7">
        <f t="shared" si="124"/>
        <v>5608.6</v>
      </c>
      <c r="AN1283" s="7">
        <v>5608.6</v>
      </c>
      <c r="AO1283" s="7"/>
      <c r="AP1283" s="7"/>
      <c r="AQ1283" s="7"/>
      <c r="AR1283" s="7"/>
      <c r="AS1283" s="7"/>
      <c r="AT1283" s="7"/>
      <c r="AU1283" s="7"/>
      <c r="AV1283" s="7"/>
      <c r="AW1283" s="7">
        <v>888.03</v>
      </c>
      <c r="AX1283" s="7"/>
      <c r="AY1283" s="7"/>
    </row>
    <row r="1284" spans="1:51" ht="15.75">
      <c r="A1284" s="6">
        <v>1607</v>
      </c>
      <c r="B1284" s="6" t="s">
        <v>1430</v>
      </c>
      <c r="C1284" s="6" t="str">
        <f t="shared" si="119"/>
        <v>Увельский муниципальный район</v>
      </c>
      <c r="D1284" s="6">
        <v>653</v>
      </c>
      <c r="E1284" s="6" t="s">
        <v>789</v>
      </c>
      <c r="F1284" s="7">
        <v>221729.38999999998</v>
      </c>
      <c r="G1284" s="7">
        <f t="shared" si="120"/>
        <v>198614.94</v>
      </c>
      <c r="H1284" s="7">
        <v>198614.94</v>
      </c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>
        <f t="shared" si="121"/>
        <v>18521.3</v>
      </c>
      <c r="Y1284" s="7">
        <f t="shared" si="122"/>
        <v>18521.3</v>
      </c>
      <c r="Z1284" s="7">
        <v>18521.3</v>
      </c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>
        <f t="shared" si="123"/>
        <v>4593.1499999999996</v>
      </c>
      <c r="AM1284" s="7">
        <f t="shared" si="124"/>
        <v>4593.1499999999996</v>
      </c>
      <c r="AN1284" s="7">
        <v>4593.1499999999996</v>
      </c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</row>
    <row r="1285" spans="1:51" ht="15.75">
      <c r="A1285" s="6">
        <v>1667</v>
      </c>
      <c r="B1285" s="6" t="s">
        <v>1430</v>
      </c>
      <c r="C1285" s="6" t="str">
        <f t="shared" si="119"/>
        <v>Увельский муниципальный район</v>
      </c>
      <c r="D1285" s="6">
        <v>654</v>
      </c>
      <c r="E1285" s="6" t="s">
        <v>790</v>
      </c>
      <c r="F1285" s="7">
        <v>263216.02</v>
      </c>
      <c r="G1285" s="7">
        <f t="shared" si="120"/>
        <v>236858.75</v>
      </c>
      <c r="H1285" s="7">
        <v>236858.75</v>
      </c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>
        <f t="shared" si="121"/>
        <v>21699.47</v>
      </c>
      <c r="Y1285" s="7">
        <f t="shared" si="122"/>
        <v>21699.47</v>
      </c>
      <c r="Z1285" s="7">
        <v>21699.47</v>
      </c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>
        <f t="shared" si="123"/>
        <v>4657.8</v>
      </c>
      <c r="AM1285" s="7">
        <f t="shared" si="124"/>
        <v>4657.8</v>
      </c>
      <c r="AN1285" s="7">
        <v>4657.8</v>
      </c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</row>
    <row r="1286" spans="1:51" ht="15.75">
      <c r="A1286" s="6">
        <v>2344</v>
      </c>
      <c r="B1286" s="6" t="s">
        <v>1430</v>
      </c>
      <c r="C1286" s="6" t="str">
        <f t="shared" si="119"/>
        <v>Увельский муниципальный район</v>
      </c>
      <c r="D1286" s="6">
        <v>655</v>
      </c>
      <c r="E1286" s="6" t="s">
        <v>791</v>
      </c>
      <c r="F1286" s="7">
        <v>46466.11</v>
      </c>
      <c r="G1286" s="7">
        <f t="shared" si="120"/>
        <v>0</v>
      </c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>
        <f t="shared" si="121"/>
        <v>46466.11</v>
      </c>
      <c r="Y1286" s="7">
        <f t="shared" si="122"/>
        <v>20772.400000000001</v>
      </c>
      <c r="Z1286" s="7">
        <v>20772.400000000001</v>
      </c>
      <c r="AA1286" s="7"/>
      <c r="AB1286" s="7"/>
      <c r="AC1286" s="7"/>
      <c r="AD1286" s="7"/>
      <c r="AE1286" s="7"/>
      <c r="AF1286" s="7"/>
      <c r="AG1286" s="7"/>
      <c r="AH1286" s="7">
        <v>25693.71</v>
      </c>
      <c r="AI1286" s="7"/>
      <c r="AJ1286" s="7"/>
      <c r="AK1286" s="7"/>
      <c r="AL1286" s="7">
        <f t="shared" si="123"/>
        <v>0</v>
      </c>
      <c r="AM1286" s="7">
        <f t="shared" si="124"/>
        <v>0</v>
      </c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</row>
    <row r="1287" spans="1:51" ht="15.75">
      <c r="A1287" s="6">
        <v>3198</v>
      </c>
      <c r="B1287" s="6" t="s">
        <v>1430</v>
      </c>
      <c r="C1287" s="6" t="str">
        <f t="shared" si="119"/>
        <v>Увельский муниципальный район</v>
      </c>
      <c r="D1287" s="6">
        <v>656</v>
      </c>
      <c r="E1287" s="6" t="s">
        <v>792</v>
      </c>
      <c r="F1287" s="7">
        <v>23030</v>
      </c>
      <c r="G1287" s="7">
        <f t="shared" si="120"/>
        <v>0</v>
      </c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>
        <f t="shared" si="121"/>
        <v>23030</v>
      </c>
      <c r="Y1287" s="7">
        <f t="shared" si="122"/>
        <v>23030</v>
      </c>
      <c r="Z1287" s="7">
        <v>23030</v>
      </c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>
        <f t="shared" si="123"/>
        <v>0</v>
      </c>
      <c r="AM1287" s="7">
        <f t="shared" si="124"/>
        <v>0</v>
      </c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</row>
    <row r="1288" spans="1:51" ht="15.75">
      <c r="A1288" s="6">
        <v>3476</v>
      </c>
      <c r="B1288" s="6" t="s">
        <v>1430</v>
      </c>
      <c r="C1288" s="6" t="str">
        <f t="shared" si="119"/>
        <v>Увельский муниципальный район</v>
      </c>
      <c r="D1288" s="6">
        <v>657</v>
      </c>
      <c r="E1288" s="6" t="s">
        <v>793</v>
      </c>
      <c r="F1288" s="7">
        <v>22880.3</v>
      </c>
      <c r="G1288" s="7">
        <f t="shared" si="120"/>
        <v>0</v>
      </c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>
        <f t="shared" si="121"/>
        <v>22880.3</v>
      </c>
      <c r="Y1288" s="7">
        <f t="shared" si="122"/>
        <v>22880.3</v>
      </c>
      <c r="Z1288" s="7">
        <v>22880.3</v>
      </c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>
        <f t="shared" si="123"/>
        <v>0</v>
      </c>
      <c r="AM1288" s="7">
        <f t="shared" si="124"/>
        <v>0</v>
      </c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</row>
    <row r="1289" spans="1:51" ht="15.75">
      <c r="A1289" s="6">
        <v>4186</v>
      </c>
      <c r="B1289" s="6" t="s">
        <v>1430</v>
      </c>
      <c r="C1289" s="6" t="str">
        <f t="shared" ref="C1289:C1350" si="125">IF(LEN(D1289)&gt;4,D1289,C1288)</f>
        <v>Увельский муниципальный район</v>
      </c>
      <c r="D1289" s="6">
        <v>658</v>
      </c>
      <c r="E1289" s="6" t="s">
        <v>794</v>
      </c>
      <c r="F1289" s="7">
        <v>270060.21000000002</v>
      </c>
      <c r="G1289" s="7">
        <f t="shared" si="120"/>
        <v>243221.78</v>
      </c>
      <c r="H1289" s="7">
        <v>243221.78</v>
      </c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>
        <f t="shared" si="121"/>
        <v>22156.73</v>
      </c>
      <c r="Y1289" s="7">
        <f t="shared" si="122"/>
        <v>22156.73</v>
      </c>
      <c r="Z1289" s="7">
        <v>22156.73</v>
      </c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>
        <f t="shared" si="123"/>
        <v>4681.7</v>
      </c>
      <c r="AM1289" s="7">
        <f t="shared" si="124"/>
        <v>4681.7</v>
      </c>
      <c r="AN1289" s="7">
        <v>4681.7</v>
      </c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</row>
    <row r="1290" spans="1:51" ht="15.75">
      <c r="A1290" s="6">
        <v>6060</v>
      </c>
      <c r="B1290" s="6" t="s">
        <v>1430</v>
      </c>
      <c r="C1290" s="6" t="str">
        <f t="shared" si="125"/>
        <v>Увельский муниципальный район</v>
      </c>
      <c r="D1290" s="6">
        <v>659</v>
      </c>
      <c r="E1290" s="6" t="s">
        <v>795</v>
      </c>
      <c r="F1290" s="7">
        <v>23578.65</v>
      </c>
      <c r="G1290" s="7">
        <f t="shared" si="120"/>
        <v>0</v>
      </c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>
        <f t="shared" si="121"/>
        <v>23578.65</v>
      </c>
      <c r="Y1290" s="7">
        <f t="shared" si="122"/>
        <v>23578.65</v>
      </c>
      <c r="Z1290" s="7">
        <v>23578.65</v>
      </c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>
        <f t="shared" si="123"/>
        <v>0</v>
      </c>
      <c r="AM1290" s="7">
        <f t="shared" si="124"/>
        <v>0</v>
      </c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</row>
    <row r="1291" spans="1:51" ht="15.75">
      <c r="A1291" s="6">
        <v>7041</v>
      </c>
      <c r="B1291" s="6" t="s">
        <v>1430</v>
      </c>
      <c r="C1291" s="6" t="str">
        <f t="shared" si="125"/>
        <v>Увельский муниципальный район</v>
      </c>
      <c r="D1291" s="6">
        <v>660</v>
      </c>
      <c r="E1291" s="6" t="s">
        <v>796</v>
      </c>
      <c r="F1291" s="7">
        <v>24605.53</v>
      </c>
      <c r="G1291" s="7">
        <f t="shared" si="120"/>
        <v>0</v>
      </c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>
        <f t="shared" si="121"/>
        <v>24605.53</v>
      </c>
      <c r="Y1291" s="7">
        <f t="shared" si="122"/>
        <v>24605.53</v>
      </c>
      <c r="Z1291" s="7">
        <v>24605.53</v>
      </c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>
        <f t="shared" si="123"/>
        <v>0</v>
      </c>
      <c r="AM1291" s="7">
        <f t="shared" si="124"/>
        <v>0</v>
      </c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</row>
    <row r="1292" spans="1:51" ht="15.75">
      <c r="A1292" s="6">
        <v>12158</v>
      </c>
      <c r="B1292" s="6" t="s">
        <v>1430</v>
      </c>
      <c r="C1292" s="6" t="str">
        <f t="shared" si="125"/>
        <v>Увельский муниципальный район</v>
      </c>
      <c r="D1292" s="6">
        <v>661</v>
      </c>
      <c r="E1292" s="6" t="s">
        <v>797</v>
      </c>
      <c r="F1292" s="7">
        <v>369154.43</v>
      </c>
      <c r="G1292" s="7">
        <f t="shared" si="120"/>
        <v>339644</v>
      </c>
      <c r="H1292" s="7">
        <v>339644</v>
      </c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>
        <f t="shared" si="121"/>
        <v>23406.080000000002</v>
      </c>
      <c r="Y1292" s="7">
        <f t="shared" si="122"/>
        <v>23406.080000000002</v>
      </c>
      <c r="Z1292" s="7">
        <v>23406.080000000002</v>
      </c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>
        <f t="shared" si="123"/>
        <v>6104.35</v>
      </c>
      <c r="AM1292" s="7">
        <f t="shared" si="124"/>
        <v>6104.35</v>
      </c>
      <c r="AN1292" s="7">
        <v>6104.35</v>
      </c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</row>
    <row r="1293" spans="1:51" ht="15.75">
      <c r="A1293" s="6">
        <v>12160</v>
      </c>
      <c r="B1293" s="6" t="s">
        <v>1430</v>
      </c>
      <c r="C1293" s="6" t="str">
        <f t="shared" si="125"/>
        <v>Увельский муниципальный район</v>
      </c>
      <c r="D1293" s="6">
        <v>662</v>
      </c>
      <c r="E1293" s="6" t="s">
        <v>798</v>
      </c>
      <c r="F1293" s="7">
        <v>450066.12000000005</v>
      </c>
      <c r="G1293" s="7">
        <f t="shared" si="120"/>
        <v>417808</v>
      </c>
      <c r="H1293" s="7">
        <v>417808</v>
      </c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>
        <f t="shared" si="121"/>
        <v>25191.78</v>
      </c>
      <c r="Y1293" s="7">
        <f t="shared" si="122"/>
        <v>25191.78</v>
      </c>
      <c r="Z1293" s="7">
        <v>25191.78</v>
      </c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>
        <f t="shared" si="123"/>
        <v>7066.34</v>
      </c>
      <c r="AM1293" s="7">
        <f t="shared" si="124"/>
        <v>7066.34</v>
      </c>
      <c r="AN1293" s="7">
        <v>7066.34</v>
      </c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</row>
    <row r="1294" spans="1:51" ht="15.75">
      <c r="A1294" s="6">
        <v>12162</v>
      </c>
      <c r="B1294" s="6" t="s">
        <v>1430</v>
      </c>
      <c r="C1294" s="6" t="str">
        <f t="shared" si="125"/>
        <v>Увельский муниципальный район</v>
      </c>
      <c r="D1294" s="6">
        <v>663</v>
      </c>
      <c r="E1294" s="6" t="s">
        <v>799</v>
      </c>
      <c r="F1294" s="7">
        <v>1265084.83</v>
      </c>
      <c r="G1294" s="7">
        <f t="shared" si="120"/>
        <v>225960</v>
      </c>
      <c r="H1294" s="7">
        <v>225960</v>
      </c>
      <c r="I1294" s="7"/>
      <c r="J1294" s="7"/>
      <c r="K1294" s="7"/>
      <c r="L1294" s="7"/>
      <c r="M1294" s="7"/>
      <c r="N1294" s="7">
        <v>346.71</v>
      </c>
      <c r="O1294" s="7">
        <v>916735</v>
      </c>
      <c r="P1294" s="7"/>
      <c r="Q1294" s="7"/>
      <c r="R1294" s="7"/>
      <c r="S1294" s="7"/>
      <c r="T1294" s="7"/>
      <c r="U1294" s="7"/>
      <c r="V1294" s="7"/>
      <c r="W1294" s="7"/>
      <c r="X1294" s="7">
        <f t="shared" si="121"/>
        <v>97456.76</v>
      </c>
      <c r="Y1294" s="7">
        <f t="shared" si="122"/>
        <v>42559.43</v>
      </c>
      <c r="Z1294" s="7">
        <v>20078.03</v>
      </c>
      <c r="AA1294" s="7"/>
      <c r="AB1294" s="7"/>
      <c r="AC1294" s="7">
        <v>22481.4</v>
      </c>
      <c r="AD1294" s="7"/>
      <c r="AE1294" s="7"/>
      <c r="AF1294" s="7">
        <v>30170.21</v>
      </c>
      <c r="AG1294" s="7"/>
      <c r="AH1294" s="7">
        <v>24727.119999999999</v>
      </c>
      <c r="AI1294" s="7"/>
      <c r="AJ1294" s="7"/>
      <c r="AK1294" s="7"/>
      <c r="AL1294" s="7">
        <f t="shared" si="123"/>
        <v>24933.07</v>
      </c>
      <c r="AM1294" s="7">
        <f t="shared" si="124"/>
        <v>4864.54</v>
      </c>
      <c r="AN1294" s="7">
        <v>4864.54</v>
      </c>
      <c r="AO1294" s="7"/>
      <c r="AP1294" s="7"/>
      <c r="AQ1294" s="7"/>
      <c r="AR1294" s="7"/>
      <c r="AS1294" s="7"/>
      <c r="AT1294" s="7">
        <v>20068.53</v>
      </c>
      <c r="AU1294" s="7"/>
      <c r="AV1294" s="7"/>
      <c r="AW1294" s="7"/>
      <c r="AX1294" s="7"/>
      <c r="AY1294" s="7"/>
    </row>
    <row r="1295" spans="1:51" ht="15.75">
      <c r="A1295" s="6">
        <v>12973</v>
      </c>
      <c r="B1295" s="6" t="s">
        <v>1430</v>
      </c>
      <c r="C1295" s="6" t="str">
        <f t="shared" si="125"/>
        <v>Увельский муниципальный район</v>
      </c>
      <c r="D1295" s="6">
        <v>664</v>
      </c>
      <c r="E1295" s="6" t="s">
        <v>800</v>
      </c>
      <c r="F1295" s="7">
        <v>396702.18</v>
      </c>
      <c r="G1295" s="7">
        <f t="shared" si="120"/>
        <v>0</v>
      </c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>
        <v>442</v>
      </c>
      <c r="S1295" s="7">
        <v>144630.21</v>
      </c>
      <c r="T1295" s="7">
        <v>60</v>
      </c>
      <c r="U1295" s="7">
        <v>205396.85</v>
      </c>
      <c r="V1295" s="7"/>
      <c r="W1295" s="7"/>
      <c r="X1295" s="7">
        <f t="shared" si="121"/>
        <v>43932.82</v>
      </c>
      <c r="Y1295" s="7">
        <f t="shared" si="122"/>
        <v>0</v>
      </c>
      <c r="Z1295" s="7"/>
      <c r="AA1295" s="7"/>
      <c r="AB1295" s="7"/>
      <c r="AC1295" s="7"/>
      <c r="AD1295" s="7"/>
      <c r="AE1295" s="7"/>
      <c r="AF1295" s="7"/>
      <c r="AG1295" s="7"/>
      <c r="AH1295" s="7">
        <v>21380.75</v>
      </c>
      <c r="AI1295" s="7">
        <v>22552.07</v>
      </c>
      <c r="AJ1295" s="7"/>
      <c r="AK1295" s="7"/>
      <c r="AL1295" s="7">
        <f t="shared" si="123"/>
        <v>2742.3</v>
      </c>
      <c r="AM1295" s="7">
        <f t="shared" si="124"/>
        <v>0</v>
      </c>
      <c r="AN1295" s="7"/>
      <c r="AO1295" s="7"/>
      <c r="AP1295" s="7"/>
      <c r="AQ1295" s="7"/>
      <c r="AR1295" s="7"/>
      <c r="AS1295" s="7"/>
      <c r="AT1295" s="7"/>
      <c r="AU1295" s="7"/>
      <c r="AV1295" s="7">
        <v>2094.17</v>
      </c>
      <c r="AW1295" s="7">
        <v>648.13</v>
      </c>
      <c r="AX1295" s="7"/>
      <c r="AY1295" s="7"/>
    </row>
    <row r="1296" spans="1:51" ht="15.75">
      <c r="A1296" s="6">
        <v>12975</v>
      </c>
      <c r="B1296" s="6" t="s">
        <v>1430</v>
      </c>
      <c r="C1296" s="6" t="str">
        <f t="shared" si="125"/>
        <v>Увельский муниципальный район</v>
      </c>
      <c r="D1296" s="6">
        <v>665</v>
      </c>
      <c r="E1296" s="6" t="s">
        <v>801</v>
      </c>
      <c r="F1296" s="7">
        <v>2042597.7900000003</v>
      </c>
      <c r="G1296" s="7">
        <f t="shared" si="120"/>
        <v>753768.20000000007</v>
      </c>
      <c r="H1296" s="7">
        <v>139436.31</v>
      </c>
      <c r="I1296" s="7"/>
      <c r="J1296" s="7">
        <v>105536.66</v>
      </c>
      <c r="K1296" s="7">
        <v>408382.82</v>
      </c>
      <c r="L1296" s="7">
        <v>100412.41</v>
      </c>
      <c r="M1296" s="7"/>
      <c r="N1296" s="7">
        <v>270</v>
      </c>
      <c r="O1296" s="7">
        <v>771225.49</v>
      </c>
      <c r="P1296" s="7"/>
      <c r="Q1296" s="7"/>
      <c r="R1296" s="7">
        <v>520</v>
      </c>
      <c r="S1296" s="7">
        <v>178751.75</v>
      </c>
      <c r="T1296" s="7">
        <v>58</v>
      </c>
      <c r="U1296" s="7">
        <v>167463.47</v>
      </c>
      <c r="V1296" s="7"/>
      <c r="W1296" s="7"/>
      <c r="X1296" s="7">
        <f t="shared" si="121"/>
        <v>146376.78</v>
      </c>
      <c r="Y1296" s="7">
        <f t="shared" si="122"/>
        <v>76007.429999999993</v>
      </c>
      <c r="Z1296" s="7">
        <v>20428.61</v>
      </c>
      <c r="AA1296" s="7"/>
      <c r="AB1296" s="7">
        <v>17817.78</v>
      </c>
      <c r="AC1296" s="7">
        <v>19693.259999999998</v>
      </c>
      <c r="AD1296" s="7">
        <v>18067.78</v>
      </c>
      <c r="AE1296" s="7"/>
      <c r="AF1296" s="7">
        <v>26244.81</v>
      </c>
      <c r="AG1296" s="7"/>
      <c r="AH1296" s="7">
        <v>21474.59</v>
      </c>
      <c r="AI1296" s="7">
        <v>22649.95</v>
      </c>
      <c r="AJ1296" s="7"/>
      <c r="AK1296" s="7"/>
      <c r="AL1296" s="7">
        <f t="shared" si="123"/>
        <v>25012.100000000002</v>
      </c>
      <c r="AM1296" s="7">
        <f t="shared" si="124"/>
        <v>8632.7800000000007</v>
      </c>
      <c r="AN1296" s="7">
        <v>2698.24</v>
      </c>
      <c r="AO1296" s="7"/>
      <c r="AP1296" s="7">
        <v>757.6</v>
      </c>
      <c r="AQ1296" s="7">
        <v>3149.99</v>
      </c>
      <c r="AR1296" s="7">
        <v>2026.95</v>
      </c>
      <c r="AS1296" s="7"/>
      <c r="AT1296" s="7">
        <v>13255.26</v>
      </c>
      <c r="AU1296" s="7"/>
      <c r="AV1296" s="7">
        <v>2463.73</v>
      </c>
      <c r="AW1296" s="7">
        <v>660.33</v>
      </c>
      <c r="AX1296" s="7"/>
      <c r="AY1296" s="7"/>
    </row>
    <row r="1297" spans="1:51" ht="15.75">
      <c r="A1297" s="6">
        <v>12993</v>
      </c>
      <c r="B1297" s="6" t="s">
        <v>1430</v>
      </c>
      <c r="C1297" s="6" t="str">
        <f t="shared" si="125"/>
        <v>Увельский муниципальный район</v>
      </c>
      <c r="D1297" s="6">
        <v>666</v>
      </c>
      <c r="E1297" s="6" t="s">
        <v>802</v>
      </c>
      <c r="F1297" s="7">
        <v>23169.05</v>
      </c>
      <c r="G1297" s="7">
        <f t="shared" si="120"/>
        <v>0</v>
      </c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>
        <f t="shared" si="121"/>
        <v>23169.05</v>
      </c>
      <c r="Y1297" s="7">
        <f t="shared" si="122"/>
        <v>23169.05</v>
      </c>
      <c r="Z1297" s="7">
        <v>23169.05</v>
      </c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>
        <f t="shared" si="123"/>
        <v>0</v>
      </c>
      <c r="AM1297" s="7">
        <f t="shared" si="124"/>
        <v>0</v>
      </c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</row>
    <row r="1298" spans="1:51" ht="15.75">
      <c r="A1298" s="6">
        <v>13165</v>
      </c>
      <c r="B1298" s="6" t="s">
        <v>1430</v>
      </c>
      <c r="C1298" s="6" t="str">
        <f t="shared" si="125"/>
        <v>Увельский муниципальный район</v>
      </c>
      <c r="D1298" s="6">
        <v>667</v>
      </c>
      <c r="E1298" s="6" t="s">
        <v>803</v>
      </c>
      <c r="F1298" s="7">
        <v>576394.04</v>
      </c>
      <c r="G1298" s="7">
        <f t="shared" si="120"/>
        <v>0</v>
      </c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>
        <v>442</v>
      </c>
      <c r="S1298" s="7">
        <v>266356.52</v>
      </c>
      <c r="T1298" s="7">
        <v>72</v>
      </c>
      <c r="U1298" s="7">
        <v>260314.88</v>
      </c>
      <c r="V1298" s="7"/>
      <c r="W1298" s="7"/>
      <c r="X1298" s="7">
        <f t="shared" si="121"/>
        <v>46808.75</v>
      </c>
      <c r="Y1298" s="7">
        <f t="shared" si="122"/>
        <v>0</v>
      </c>
      <c r="Z1298" s="7"/>
      <c r="AA1298" s="7"/>
      <c r="AB1298" s="7"/>
      <c r="AC1298" s="7"/>
      <c r="AD1298" s="7"/>
      <c r="AE1298" s="7"/>
      <c r="AF1298" s="7"/>
      <c r="AG1298" s="7"/>
      <c r="AH1298" s="7">
        <v>22788.34</v>
      </c>
      <c r="AI1298" s="7">
        <v>24020.41</v>
      </c>
      <c r="AJ1298" s="7"/>
      <c r="AK1298" s="7"/>
      <c r="AL1298" s="7">
        <f t="shared" si="123"/>
        <v>2913.8900000000003</v>
      </c>
      <c r="AM1298" s="7">
        <f t="shared" si="124"/>
        <v>0</v>
      </c>
      <c r="AN1298" s="7"/>
      <c r="AO1298" s="7"/>
      <c r="AP1298" s="7"/>
      <c r="AQ1298" s="7"/>
      <c r="AR1298" s="7"/>
      <c r="AS1298" s="7"/>
      <c r="AT1298" s="7"/>
      <c r="AU1298" s="7"/>
      <c r="AV1298" s="7">
        <v>2094.17</v>
      </c>
      <c r="AW1298" s="7">
        <v>819.72</v>
      </c>
      <c r="AX1298" s="7"/>
      <c r="AY1298" s="7"/>
    </row>
    <row r="1299" spans="1:51" ht="15.75">
      <c r="A1299" s="6">
        <v>13166</v>
      </c>
      <c r="B1299" s="6" t="s">
        <v>1430</v>
      </c>
      <c r="C1299" s="6" t="str">
        <f t="shared" si="125"/>
        <v>Увельский муниципальный район</v>
      </c>
      <c r="D1299" s="6">
        <v>668</v>
      </c>
      <c r="E1299" s="6" t="s">
        <v>804</v>
      </c>
      <c r="F1299" s="7">
        <v>427719.31999999995</v>
      </c>
      <c r="G1299" s="7">
        <f t="shared" si="120"/>
        <v>0</v>
      </c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>
        <v>442</v>
      </c>
      <c r="S1299" s="7">
        <v>164768.01999999999</v>
      </c>
      <c r="T1299" s="7">
        <v>60</v>
      </c>
      <c r="U1299" s="7">
        <v>216276.18</v>
      </c>
      <c r="V1299" s="7"/>
      <c r="W1299" s="7"/>
      <c r="X1299" s="7">
        <f t="shared" si="121"/>
        <v>43932.82</v>
      </c>
      <c r="Y1299" s="7">
        <f t="shared" si="122"/>
        <v>0</v>
      </c>
      <c r="Z1299" s="7"/>
      <c r="AA1299" s="7"/>
      <c r="AB1299" s="7"/>
      <c r="AC1299" s="7"/>
      <c r="AD1299" s="7"/>
      <c r="AE1299" s="7"/>
      <c r="AF1299" s="7"/>
      <c r="AG1299" s="7"/>
      <c r="AH1299" s="7">
        <v>21380.75</v>
      </c>
      <c r="AI1299" s="7">
        <v>22552.07</v>
      </c>
      <c r="AJ1299" s="7"/>
      <c r="AK1299" s="7"/>
      <c r="AL1299" s="7">
        <f t="shared" si="123"/>
        <v>2742.3</v>
      </c>
      <c r="AM1299" s="7">
        <f t="shared" si="124"/>
        <v>0</v>
      </c>
      <c r="AN1299" s="7"/>
      <c r="AO1299" s="7"/>
      <c r="AP1299" s="7"/>
      <c r="AQ1299" s="7"/>
      <c r="AR1299" s="7"/>
      <c r="AS1299" s="7"/>
      <c r="AT1299" s="7"/>
      <c r="AU1299" s="7"/>
      <c r="AV1299" s="7">
        <v>2094.17</v>
      </c>
      <c r="AW1299" s="7">
        <v>648.13</v>
      </c>
      <c r="AX1299" s="7"/>
      <c r="AY1299" s="7"/>
    </row>
    <row r="1300" spans="1:51" ht="15.75">
      <c r="A1300" s="6">
        <v>13167</v>
      </c>
      <c r="B1300" s="6" t="s">
        <v>1430</v>
      </c>
      <c r="C1300" s="6" t="str">
        <f t="shared" si="125"/>
        <v>Увельский муниципальный район</v>
      </c>
      <c r="D1300" s="6">
        <v>669</v>
      </c>
      <c r="E1300" s="6" t="s">
        <v>805</v>
      </c>
      <c r="F1300" s="7">
        <v>449782.67</v>
      </c>
      <c r="G1300" s="7">
        <f t="shared" si="120"/>
        <v>0</v>
      </c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>
        <v>442</v>
      </c>
      <c r="S1300" s="7">
        <v>189253.97</v>
      </c>
      <c r="T1300" s="7">
        <v>60</v>
      </c>
      <c r="U1300" s="7">
        <v>214529.96</v>
      </c>
      <c r="V1300" s="7"/>
      <c r="W1300" s="7"/>
      <c r="X1300" s="7">
        <f t="shared" si="121"/>
        <v>43256.44</v>
      </c>
      <c r="Y1300" s="7">
        <f t="shared" si="122"/>
        <v>0</v>
      </c>
      <c r="Z1300" s="7"/>
      <c r="AA1300" s="7"/>
      <c r="AB1300" s="7"/>
      <c r="AC1300" s="7"/>
      <c r="AD1300" s="7"/>
      <c r="AE1300" s="7"/>
      <c r="AF1300" s="7"/>
      <c r="AG1300" s="7"/>
      <c r="AH1300" s="7">
        <v>21049.71</v>
      </c>
      <c r="AI1300" s="7">
        <v>22206.73</v>
      </c>
      <c r="AJ1300" s="7"/>
      <c r="AK1300" s="7"/>
      <c r="AL1300" s="7">
        <f t="shared" si="123"/>
        <v>2742.3</v>
      </c>
      <c r="AM1300" s="7">
        <f t="shared" si="124"/>
        <v>0</v>
      </c>
      <c r="AN1300" s="7"/>
      <c r="AO1300" s="7"/>
      <c r="AP1300" s="7"/>
      <c r="AQ1300" s="7"/>
      <c r="AR1300" s="7"/>
      <c r="AS1300" s="7"/>
      <c r="AT1300" s="7"/>
      <c r="AU1300" s="7"/>
      <c r="AV1300" s="7">
        <v>2094.17</v>
      </c>
      <c r="AW1300" s="7">
        <v>648.13</v>
      </c>
      <c r="AX1300" s="7"/>
      <c r="AY1300" s="7"/>
    </row>
    <row r="1301" spans="1:51" ht="15.75">
      <c r="A1301" s="6">
        <v>13207</v>
      </c>
      <c r="B1301" s="6" t="s">
        <v>1430</v>
      </c>
      <c r="C1301" s="6" t="str">
        <f t="shared" si="125"/>
        <v>Увельский муниципальный район</v>
      </c>
      <c r="D1301" s="6">
        <v>670</v>
      </c>
      <c r="E1301" s="6" t="s">
        <v>806</v>
      </c>
      <c r="F1301" s="7">
        <v>23148.33</v>
      </c>
      <c r="G1301" s="7">
        <f t="shared" si="120"/>
        <v>0</v>
      </c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>
        <f t="shared" si="121"/>
        <v>23148.33</v>
      </c>
      <c r="Y1301" s="7">
        <f t="shared" si="122"/>
        <v>23148.33</v>
      </c>
      <c r="Z1301" s="7">
        <v>23148.33</v>
      </c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>
        <f t="shared" si="123"/>
        <v>0</v>
      </c>
      <c r="AM1301" s="7">
        <f t="shared" si="124"/>
        <v>0</v>
      </c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</row>
    <row r="1302" spans="1:51" ht="15.75">
      <c r="A1302" s="6">
        <v>13208</v>
      </c>
      <c r="B1302" s="6" t="s">
        <v>1430</v>
      </c>
      <c r="C1302" s="6" t="str">
        <f t="shared" si="125"/>
        <v>Увельский муниципальный район</v>
      </c>
      <c r="D1302" s="6">
        <v>671</v>
      </c>
      <c r="E1302" s="6" t="s">
        <v>807</v>
      </c>
      <c r="F1302" s="7">
        <v>22728.51</v>
      </c>
      <c r="G1302" s="7">
        <f t="shared" si="120"/>
        <v>0</v>
      </c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>
        <f t="shared" si="121"/>
        <v>22728.51</v>
      </c>
      <c r="Y1302" s="7">
        <f t="shared" si="122"/>
        <v>22728.51</v>
      </c>
      <c r="Z1302" s="7">
        <v>22728.51</v>
      </c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>
        <f t="shared" si="123"/>
        <v>0</v>
      </c>
      <c r="AM1302" s="7">
        <f t="shared" si="124"/>
        <v>0</v>
      </c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</row>
    <row r="1303" spans="1:51" ht="15.75">
      <c r="A1303" s="6">
        <v>13216</v>
      </c>
      <c r="B1303" s="6" t="s">
        <v>1430</v>
      </c>
      <c r="C1303" s="6" t="str">
        <f t="shared" si="125"/>
        <v>Увельский муниципальный район</v>
      </c>
      <c r="D1303" s="6">
        <v>672</v>
      </c>
      <c r="E1303" s="6" t="s">
        <v>808</v>
      </c>
      <c r="F1303" s="7">
        <v>314090.55</v>
      </c>
      <c r="G1303" s="7">
        <f t="shared" si="120"/>
        <v>287571.90999999997</v>
      </c>
      <c r="H1303" s="7">
        <v>287571.90999999997</v>
      </c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>
        <f t="shared" si="121"/>
        <v>23234.77</v>
      </c>
      <c r="Y1303" s="7">
        <f t="shared" si="122"/>
        <v>23234.77</v>
      </c>
      <c r="Z1303" s="7">
        <v>23234.77</v>
      </c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>
        <f t="shared" si="123"/>
        <v>3283.87</v>
      </c>
      <c r="AM1303" s="7">
        <f t="shared" si="124"/>
        <v>3283.87</v>
      </c>
      <c r="AN1303" s="7">
        <v>3283.87</v>
      </c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</row>
    <row r="1304" spans="1:51" ht="15.75">
      <c r="A1304" s="6">
        <v>13456</v>
      </c>
      <c r="B1304" s="6" t="s">
        <v>1430</v>
      </c>
      <c r="C1304" s="6" t="str">
        <f t="shared" si="125"/>
        <v>Увельский муниципальный район</v>
      </c>
      <c r="D1304" s="6">
        <v>673</v>
      </c>
      <c r="E1304" s="6" t="s">
        <v>809</v>
      </c>
      <c r="F1304" s="7">
        <v>23077.65</v>
      </c>
      <c r="G1304" s="7">
        <f t="shared" si="120"/>
        <v>0</v>
      </c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>
        <f t="shared" si="121"/>
        <v>23077.65</v>
      </c>
      <c r="Y1304" s="7">
        <f t="shared" si="122"/>
        <v>23077.65</v>
      </c>
      <c r="Z1304" s="7">
        <v>23077.65</v>
      </c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>
        <f t="shared" si="123"/>
        <v>0</v>
      </c>
      <c r="AM1304" s="7">
        <f t="shared" si="124"/>
        <v>0</v>
      </c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</row>
    <row r="1305" spans="1:51" ht="15.75">
      <c r="A1305" s="6">
        <v>13542</v>
      </c>
      <c r="B1305" s="6" t="s">
        <v>1430</v>
      </c>
      <c r="C1305" s="6" t="str">
        <f t="shared" si="125"/>
        <v>Увельский муниципальный район</v>
      </c>
      <c r="D1305" s="6">
        <v>674</v>
      </c>
      <c r="E1305" s="6" t="s">
        <v>810</v>
      </c>
      <c r="F1305" s="7">
        <v>26258.240000000002</v>
      </c>
      <c r="G1305" s="7">
        <f t="shared" si="120"/>
        <v>0</v>
      </c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>
        <f t="shared" si="121"/>
        <v>26258.240000000002</v>
      </c>
      <c r="Y1305" s="7">
        <f t="shared" si="122"/>
        <v>26258.240000000002</v>
      </c>
      <c r="Z1305" s="7">
        <v>26258.240000000002</v>
      </c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>
        <f t="shared" si="123"/>
        <v>0</v>
      </c>
      <c r="AM1305" s="7">
        <f t="shared" si="124"/>
        <v>0</v>
      </c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</row>
    <row r="1306" spans="1:51" ht="15.75">
      <c r="A1306" s="6">
        <v>13543</v>
      </c>
      <c r="B1306" s="6" t="s">
        <v>1430</v>
      </c>
      <c r="C1306" s="6" t="str">
        <f t="shared" si="125"/>
        <v>Увельский муниципальный район</v>
      </c>
      <c r="D1306" s="6">
        <v>675</v>
      </c>
      <c r="E1306" s="6" t="s">
        <v>811</v>
      </c>
      <c r="F1306" s="7">
        <v>597337.20999999985</v>
      </c>
      <c r="G1306" s="7">
        <f t="shared" si="120"/>
        <v>291584.21000000002</v>
      </c>
      <c r="H1306" s="7">
        <v>291584.21000000002</v>
      </c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>
        <v>108</v>
      </c>
      <c r="U1306" s="7">
        <v>254075.24</v>
      </c>
      <c r="V1306" s="7"/>
      <c r="W1306" s="7"/>
      <c r="X1306" s="7">
        <f t="shared" si="121"/>
        <v>47164.31</v>
      </c>
      <c r="Y1306" s="7">
        <f t="shared" si="122"/>
        <v>22530.240000000002</v>
      </c>
      <c r="Z1306" s="7">
        <v>22530.240000000002</v>
      </c>
      <c r="AA1306" s="7"/>
      <c r="AB1306" s="7"/>
      <c r="AC1306" s="7"/>
      <c r="AD1306" s="7"/>
      <c r="AE1306" s="7"/>
      <c r="AF1306" s="7"/>
      <c r="AG1306" s="7"/>
      <c r="AH1306" s="7"/>
      <c r="AI1306" s="7">
        <v>24634.07</v>
      </c>
      <c r="AJ1306" s="7"/>
      <c r="AK1306" s="7"/>
      <c r="AL1306" s="7">
        <f t="shared" si="123"/>
        <v>4513.45</v>
      </c>
      <c r="AM1306" s="7">
        <f t="shared" si="124"/>
        <v>3283.87</v>
      </c>
      <c r="AN1306" s="7">
        <v>3283.87</v>
      </c>
      <c r="AO1306" s="7"/>
      <c r="AP1306" s="7"/>
      <c r="AQ1306" s="7"/>
      <c r="AR1306" s="7"/>
      <c r="AS1306" s="7"/>
      <c r="AT1306" s="7"/>
      <c r="AU1306" s="7"/>
      <c r="AV1306" s="7"/>
      <c r="AW1306" s="7">
        <v>1229.58</v>
      </c>
      <c r="AX1306" s="7"/>
      <c r="AY1306" s="7"/>
    </row>
    <row r="1307" spans="1:51" ht="15.75">
      <c r="A1307" s="6">
        <v>13633</v>
      </c>
      <c r="B1307" s="6" t="s">
        <v>1430</v>
      </c>
      <c r="C1307" s="6" t="str">
        <f t="shared" si="125"/>
        <v>Увельский муниципальный район</v>
      </c>
      <c r="D1307" s="6">
        <v>676</v>
      </c>
      <c r="E1307" s="6" t="s">
        <v>812</v>
      </c>
      <c r="F1307" s="7">
        <v>23204.48</v>
      </c>
      <c r="G1307" s="7">
        <f t="shared" si="120"/>
        <v>0</v>
      </c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>
        <f t="shared" si="121"/>
        <v>23204.48</v>
      </c>
      <c r="Y1307" s="7">
        <f t="shared" si="122"/>
        <v>23204.48</v>
      </c>
      <c r="Z1307" s="7">
        <v>23204.48</v>
      </c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>
        <f t="shared" si="123"/>
        <v>0</v>
      </c>
      <c r="AM1307" s="7">
        <f t="shared" si="124"/>
        <v>0</v>
      </c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</row>
    <row r="1308" spans="1:51" ht="15.75">
      <c r="A1308" s="6">
        <v>13637</v>
      </c>
      <c r="B1308" s="6" t="s">
        <v>1430</v>
      </c>
      <c r="C1308" s="6" t="str">
        <f t="shared" si="125"/>
        <v>Увельский муниципальный район</v>
      </c>
      <c r="D1308" s="6">
        <v>677</v>
      </c>
      <c r="E1308" s="6" t="s">
        <v>813</v>
      </c>
      <c r="F1308" s="7">
        <v>33567.97</v>
      </c>
      <c r="G1308" s="7">
        <f t="shared" si="120"/>
        <v>0</v>
      </c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>
        <f t="shared" si="121"/>
        <v>33567.97</v>
      </c>
      <c r="Y1308" s="7">
        <f t="shared" si="122"/>
        <v>33567.97</v>
      </c>
      <c r="Z1308" s="7"/>
      <c r="AA1308" s="7"/>
      <c r="AB1308" s="7"/>
      <c r="AC1308" s="7">
        <v>33567.97</v>
      </c>
      <c r="AD1308" s="7"/>
      <c r="AE1308" s="7"/>
      <c r="AF1308" s="7"/>
      <c r="AG1308" s="7"/>
      <c r="AH1308" s="7"/>
      <c r="AI1308" s="7"/>
      <c r="AJ1308" s="7"/>
      <c r="AK1308" s="7"/>
      <c r="AL1308" s="7">
        <f t="shared" si="123"/>
        <v>0</v>
      </c>
      <c r="AM1308" s="7">
        <f t="shared" si="124"/>
        <v>0</v>
      </c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</row>
    <row r="1309" spans="1:51" ht="15.75">
      <c r="A1309" s="6" t="s">
        <v>814</v>
      </c>
      <c r="B1309" s="6" t="s">
        <v>1430</v>
      </c>
      <c r="C1309" s="6" t="str">
        <f t="shared" si="125"/>
        <v>Увельский муниципальный район, итого:</v>
      </c>
      <c r="D1309" s="6" t="s">
        <v>815</v>
      </c>
      <c r="E1309" s="6"/>
      <c r="F1309" s="7">
        <v>8725420.1100000013</v>
      </c>
      <c r="G1309" s="7">
        <f t="shared" si="120"/>
        <v>3382109.0700000003</v>
      </c>
      <c r="H1309" s="7">
        <v>2767777.18</v>
      </c>
      <c r="I1309" s="7"/>
      <c r="J1309" s="7">
        <v>105536.66</v>
      </c>
      <c r="K1309" s="7">
        <v>408382.82</v>
      </c>
      <c r="L1309" s="7">
        <v>100412.41</v>
      </c>
      <c r="M1309" s="7"/>
      <c r="N1309" s="7"/>
      <c r="O1309" s="7">
        <v>1687960.49</v>
      </c>
      <c r="P1309" s="7"/>
      <c r="Q1309" s="7"/>
      <c r="R1309" s="7"/>
      <c r="S1309" s="7">
        <v>943760.47</v>
      </c>
      <c r="T1309" s="7"/>
      <c r="U1309" s="7">
        <v>1601654.46</v>
      </c>
      <c r="V1309" s="7"/>
      <c r="W1309" s="7"/>
      <c r="X1309" s="7">
        <f t="shared" si="121"/>
        <v>1002975.2400000001</v>
      </c>
      <c r="Y1309" s="7">
        <f t="shared" si="122"/>
        <v>626502.25000000012</v>
      </c>
      <c r="Z1309" s="7">
        <v>514874.06000000006</v>
      </c>
      <c r="AA1309" s="7"/>
      <c r="AB1309" s="7">
        <v>17817.78</v>
      </c>
      <c r="AC1309" s="7">
        <v>75742.63</v>
      </c>
      <c r="AD1309" s="7">
        <v>18067.78</v>
      </c>
      <c r="AE1309" s="7"/>
      <c r="AF1309" s="7">
        <v>56415.020000000004</v>
      </c>
      <c r="AG1309" s="7"/>
      <c r="AH1309" s="7">
        <v>158494.97</v>
      </c>
      <c r="AI1309" s="7">
        <v>161563.00000000003</v>
      </c>
      <c r="AJ1309" s="7"/>
      <c r="AK1309" s="7"/>
      <c r="AL1309" s="7">
        <f t="shared" si="123"/>
        <v>106960.38000000002</v>
      </c>
      <c r="AM1309" s="7">
        <f t="shared" si="124"/>
        <v>57254.130000000005</v>
      </c>
      <c r="AN1309" s="7">
        <v>51319.590000000011</v>
      </c>
      <c r="AO1309" s="7"/>
      <c r="AP1309" s="7">
        <v>757.6</v>
      </c>
      <c r="AQ1309" s="7">
        <v>3149.99</v>
      </c>
      <c r="AR1309" s="7">
        <v>2026.95</v>
      </c>
      <c r="AS1309" s="7"/>
      <c r="AT1309" s="7">
        <v>33323.79</v>
      </c>
      <c r="AU1309" s="7"/>
      <c r="AV1309" s="7">
        <v>10840.41</v>
      </c>
      <c r="AW1309" s="7">
        <v>5542.05</v>
      </c>
      <c r="AX1309" s="7"/>
      <c r="AY1309" s="7"/>
    </row>
    <row r="1310" spans="1:51" ht="15.75">
      <c r="A1310" s="6" t="s">
        <v>816</v>
      </c>
      <c r="B1310" s="6" t="s">
        <v>1430</v>
      </c>
      <c r="C1310" s="6" t="str">
        <f t="shared" si="125"/>
        <v>Уйский муниципальный район</v>
      </c>
      <c r="D1310" s="6" t="s">
        <v>816</v>
      </c>
      <c r="E1310" s="6"/>
      <c r="F1310" s="7"/>
      <c r="G1310" s="7">
        <f t="shared" si="120"/>
        <v>0</v>
      </c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>
        <f t="shared" si="121"/>
        <v>0</v>
      </c>
      <c r="Y1310" s="7">
        <f t="shared" si="122"/>
        <v>0</v>
      </c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>
        <f t="shared" si="123"/>
        <v>0</v>
      </c>
      <c r="AM1310" s="7">
        <f t="shared" si="124"/>
        <v>0</v>
      </c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</row>
    <row r="1311" spans="1:51" ht="15.75">
      <c r="A1311" s="6">
        <v>292</v>
      </c>
      <c r="B1311" s="6" t="s">
        <v>1430</v>
      </c>
      <c r="C1311" s="6" t="str">
        <f t="shared" si="125"/>
        <v>Уйский муниципальный район</v>
      </c>
      <c r="D1311" s="6">
        <v>678</v>
      </c>
      <c r="E1311" s="6" t="s">
        <v>817</v>
      </c>
      <c r="F1311" s="7">
        <v>1805594.0499999998</v>
      </c>
      <c r="G1311" s="7">
        <f t="shared" si="120"/>
        <v>1198717.49</v>
      </c>
      <c r="H1311" s="7">
        <v>235040.97</v>
      </c>
      <c r="I1311" s="7"/>
      <c r="J1311" s="7"/>
      <c r="K1311" s="7">
        <v>963676.52</v>
      </c>
      <c r="L1311" s="7"/>
      <c r="M1311" s="7"/>
      <c r="N1311" s="7"/>
      <c r="O1311" s="7"/>
      <c r="P1311" s="7"/>
      <c r="Q1311" s="7"/>
      <c r="R1311" s="7">
        <v>658.6</v>
      </c>
      <c r="S1311" s="7">
        <v>233791.76</v>
      </c>
      <c r="T1311" s="7">
        <v>121.6</v>
      </c>
      <c r="U1311" s="7">
        <v>255458.1</v>
      </c>
      <c r="V1311" s="7"/>
      <c r="W1311" s="7"/>
      <c r="X1311" s="7">
        <f t="shared" si="121"/>
        <v>97217.799999999988</v>
      </c>
      <c r="Y1311" s="7">
        <f t="shared" si="122"/>
        <v>45626.490000000005</v>
      </c>
      <c r="Z1311" s="7">
        <v>23415.95</v>
      </c>
      <c r="AA1311" s="7"/>
      <c r="AB1311" s="7"/>
      <c r="AC1311" s="7">
        <v>22210.54</v>
      </c>
      <c r="AD1311" s="7"/>
      <c r="AE1311" s="7"/>
      <c r="AF1311" s="7"/>
      <c r="AG1311" s="7"/>
      <c r="AH1311" s="7">
        <v>25129.1</v>
      </c>
      <c r="AI1311" s="7">
        <v>26462.21</v>
      </c>
      <c r="AJ1311" s="7"/>
      <c r="AK1311" s="7"/>
      <c r="AL1311" s="7">
        <f t="shared" si="123"/>
        <v>20408.900000000001</v>
      </c>
      <c r="AM1311" s="7">
        <f t="shared" si="124"/>
        <v>15904.079999999998</v>
      </c>
      <c r="AN1311" s="7">
        <v>3996.7</v>
      </c>
      <c r="AO1311" s="7"/>
      <c r="AP1311" s="7"/>
      <c r="AQ1311" s="7">
        <v>11907.38</v>
      </c>
      <c r="AR1311" s="7"/>
      <c r="AS1311" s="7"/>
      <c r="AT1311" s="7"/>
      <c r="AU1311" s="7"/>
      <c r="AV1311" s="7">
        <v>3120.4</v>
      </c>
      <c r="AW1311" s="7">
        <v>1384.42</v>
      </c>
      <c r="AX1311" s="7"/>
      <c r="AY1311" s="7"/>
    </row>
    <row r="1312" spans="1:51" ht="15.75">
      <c r="A1312" s="6">
        <v>400</v>
      </c>
      <c r="B1312" s="6" t="s">
        <v>1430</v>
      </c>
      <c r="C1312" s="6" t="str">
        <f t="shared" si="125"/>
        <v>Уйский муниципальный район</v>
      </c>
      <c r="D1312" s="6">
        <v>679</v>
      </c>
      <c r="E1312" s="6" t="s">
        <v>818</v>
      </c>
      <c r="F1312" s="7">
        <v>19511.53</v>
      </c>
      <c r="G1312" s="7">
        <f t="shared" si="120"/>
        <v>0</v>
      </c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>
        <f t="shared" si="121"/>
        <v>19511.53</v>
      </c>
      <c r="Y1312" s="7">
        <f t="shared" si="122"/>
        <v>19511.53</v>
      </c>
      <c r="Z1312" s="7">
        <v>19511.53</v>
      </c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>
        <f t="shared" si="123"/>
        <v>0</v>
      </c>
      <c r="AM1312" s="7">
        <f t="shared" si="124"/>
        <v>0</v>
      </c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</row>
    <row r="1313" spans="1:51" ht="15.75">
      <c r="A1313" s="6">
        <v>759</v>
      </c>
      <c r="B1313" s="6" t="s">
        <v>1430</v>
      </c>
      <c r="C1313" s="6" t="str">
        <f t="shared" si="125"/>
        <v>Уйский муниципальный район</v>
      </c>
      <c r="D1313" s="6">
        <v>680</v>
      </c>
      <c r="E1313" s="6" t="s">
        <v>819</v>
      </c>
      <c r="F1313" s="7">
        <v>287582.68999999994</v>
      </c>
      <c r="G1313" s="7">
        <f t="shared" si="120"/>
        <v>248443.51999999999</v>
      </c>
      <c r="H1313" s="7">
        <v>248443.51999999999</v>
      </c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>
        <f t="shared" si="121"/>
        <v>33290.5</v>
      </c>
      <c r="Y1313" s="7">
        <f t="shared" si="122"/>
        <v>17598.84</v>
      </c>
      <c r="Z1313" s="7">
        <v>17598.84</v>
      </c>
      <c r="AA1313" s="7"/>
      <c r="AB1313" s="7"/>
      <c r="AC1313" s="7"/>
      <c r="AD1313" s="7"/>
      <c r="AE1313" s="7"/>
      <c r="AF1313" s="7"/>
      <c r="AG1313" s="7"/>
      <c r="AH1313" s="7">
        <v>15691.66</v>
      </c>
      <c r="AI1313" s="7"/>
      <c r="AJ1313" s="7"/>
      <c r="AK1313" s="7"/>
      <c r="AL1313" s="7">
        <f t="shared" si="123"/>
        <v>5848.67</v>
      </c>
      <c r="AM1313" s="7">
        <f t="shared" si="124"/>
        <v>5848.67</v>
      </c>
      <c r="AN1313" s="7">
        <v>5848.67</v>
      </c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</row>
    <row r="1314" spans="1:51" ht="15.75">
      <c r="A1314" s="6">
        <v>760</v>
      </c>
      <c r="B1314" s="6" t="s">
        <v>1430</v>
      </c>
      <c r="C1314" s="6" t="str">
        <f t="shared" si="125"/>
        <v>Уйский муниципальный район</v>
      </c>
      <c r="D1314" s="6">
        <v>681</v>
      </c>
      <c r="E1314" s="6" t="s">
        <v>820</v>
      </c>
      <c r="F1314" s="7">
        <v>328970.96999999997</v>
      </c>
      <c r="G1314" s="7">
        <f t="shared" si="120"/>
        <v>0</v>
      </c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>
        <v>645</v>
      </c>
      <c r="S1314" s="7">
        <v>304408.69</v>
      </c>
      <c r="T1314" s="7"/>
      <c r="U1314" s="7"/>
      <c r="V1314" s="7"/>
      <c r="W1314" s="7"/>
      <c r="X1314" s="7">
        <f t="shared" si="121"/>
        <v>18771.68</v>
      </c>
      <c r="Y1314" s="7">
        <f t="shared" si="122"/>
        <v>0</v>
      </c>
      <c r="Z1314" s="7"/>
      <c r="AA1314" s="7"/>
      <c r="AB1314" s="7"/>
      <c r="AC1314" s="7"/>
      <c r="AD1314" s="7"/>
      <c r="AE1314" s="7"/>
      <c r="AF1314" s="7"/>
      <c r="AG1314" s="7"/>
      <c r="AH1314" s="7">
        <v>18771.68</v>
      </c>
      <c r="AI1314" s="7"/>
      <c r="AJ1314" s="7"/>
      <c r="AK1314" s="7"/>
      <c r="AL1314" s="7">
        <f t="shared" si="123"/>
        <v>5790.6</v>
      </c>
      <c r="AM1314" s="7">
        <f t="shared" si="124"/>
        <v>0</v>
      </c>
      <c r="AN1314" s="7"/>
      <c r="AO1314" s="7"/>
      <c r="AP1314" s="7"/>
      <c r="AQ1314" s="7"/>
      <c r="AR1314" s="7"/>
      <c r="AS1314" s="7"/>
      <c r="AT1314" s="7"/>
      <c r="AU1314" s="7"/>
      <c r="AV1314" s="7">
        <v>5790.6</v>
      </c>
      <c r="AW1314" s="7"/>
      <c r="AX1314" s="7"/>
      <c r="AY1314" s="7"/>
    </row>
    <row r="1315" spans="1:51" ht="15.75">
      <c r="A1315" s="6">
        <v>761</v>
      </c>
      <c r="B1315" s="6" t="s">
        <v>1430</v>
      </c>
      <c r="C1315" s="6" t="str">
        <f t="shared" si="125"/>
        <v>Уйский муниципальный район</v>
      </c>
      <c r="D1315" s="6">
        <v>682</v>
      </c>
      <c r="E1315" s="6" t="s">
        <v>821</v>
      </c>
      <c r="F1315" s="7">
        <v>17010.560000000001</v>
      </c>
      <c r="G1315" s="7">
        <f t="shared" si="120"/>
        <v>0</v>
      </c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>
        <f t="shared" si="121"/>
        <v>17010.560000000001</v>
      </c>
      <c r="Y1315" s="7">
        <f t="shared" si="122"/>
        <v>17010.560000000001</v>
      </c>
      <c r="Z1315" s="7">
        <v>17010.560000000001</v>
      </c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>
        <f t="shared" si="123"/>
        <v>0</v>
      </c>
      <c r="AM1315" s="7">
        <f t="shared" si="124"/>
        <v>0</v>
      </c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</row>
    <row r="1316" spans="1:51" ht="15.75">
      <c r="A1316" s="6">
        <v>2165</v>
      </c>
      <c r="B1316" s="6" t="s">
        <v>1430</v>
      </c>
      <c r="C1316" s="6" t="str">
        <f t="shared" si="125"/>
        <v>Уйский муниципальный район</v>
      </c>
      <c r="D1316" s="6">
        <v>683</v>
      </c>
      <c r="E1316" s="6" t="s">
        <v>822</v>
      </c>
      <c r="F1316" s="7">
        <v>21343.03</v>
      </c>
      <c r="G1316" s="7">
        <f t="shared" si="120"/>
        <v>0</v>
      </c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>
        <f t="shared" si="121"/>
        <v>21343.03</v>
      </c>
      <c r="Y1316" s="7">
        <f t="shared" si="122"/>
        <v>21343.03</v>
      </c>
      <c r="Z1316" s="7">
        <v>21343.03</v>
      </c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>
        <f t="shared" si="123"/>
        <v>0</v>
      </c>
      <c r="AM1316" s="7">
        <f t="shared" si="124"/>
        <v>0</v>
      </c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</row>
    <row r="1317" spans="1:51" ht="15.75">
      <c r="A1317" s="6">
        <v>3752</v>
      </c>
      <c r="B1317" s="6" t="s">
        <v>1430</v>
      </c>
      <c r="C1317" s="6" t="str">
        <f t="shared" si="125"/>
        <v>Уйский муниципальный район</v>
      </c>
      <c r="D1317" s="6">
        <v>684</v>
      </c>
      <c r="E1317" s="6" t="s">
        <v>823</v>
      </c>
      <c r="F1317" s="7">
        <v>404136.96000000002</v>
      </c>
      <c r="G1317" s="7">
        <f t="shared" si="120"/>
        <v>377590.25</v>
      </c>
      <c r="H1317" s="7">
        <v>377590.25</v>
      </c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>
        <f t="shared" si="121"/>
        <v>18384.28</v>
      </c>
      <c r="Y1317" s="7">
        <f t="shared" si="122"/>
        <v>18384.28</v>
      </c>
      <c r="Z1317" s="7">
        <v>18384.28</v>
      </c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>
        <f t="shared" si="123"/>
        <v>8162.43</v>
      </c>
      <c r="AM1317" s="7">
        <f t="shared" si="124"/>
        <v>8162.43</v>
      </c>
      <c r="AN1317" s="7">
        <v>8162.43</v>
      </c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</row>
    <row r="1318" spans="1:51" ht="15.75">
      <c r="A1318" s="6">
        <v>4807</v>
      </c>
      <c r="B1318" s="6" t="s">
        <v>1430</v>
      </c>
      <c r="C1318" s="6" t="str">
        <f t="shared" si="125"/>
        <v>Уйский муниципальный район</v>
      </c>
      <c r="D1318" s="6">
        <v>685</v>
      </c>
      <c r="E1318" s="6" t="s">
        <v>824</v>
      </c>
      <c r="F1318" s="7">
        <v>25560.87</v>
      </c>
      <c r="G1318" s="7">
        <f t="shared" si="120"/>
        <v>0</v>
      </c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>
        <f t="shared" si="121"/>
        <v>25560.87</v>
      </c>
      <c r="Y1318" s="7">
        <f t="shared" si="122"/>
        <v>25560.87</v>
      </c>
      <c r="Z1318" s="7">
        <v>25560.87</v>
      </c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>
        <f t="shared" si="123"/>
        <v>0</v>
      </c>
      <c r="AM1318" s="7">
        <f t="shared" si="124"/>
        <v>0</v>
      </c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</row>
    <row r="1319" spans="1:51" ht="15.75">
      <c r="A1319" s="6">
        <v>4808</v>
      </c>
      <c r="B1319" s="6" t="s">
        <v>1430</v>
      </c>
      <c r="C1319" s="6" t="str">
        <f t="shared" si="125"/>
        <v>Уйский муниципальный район</v>
      </c>
      <c r="D1319" s="6">
        <v>686</v>
      </c>
      <c r="E1319" s="6" t="s">
        <v>825</v>
      </c>
      <c r="F1319" s="7">
        <v>19611.78</v>
      </c>
      <c r="G1319" s="7">
        <f t="shared" si="120"/>
        <v>0</v>
      </c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>
        <f t="shared" si="121"/>
        <v>19611.78</v>
      </c>
      <c r="Y1319" s="7">
        <f t="shared" si="122"/>
        <v>19611.78</v>
      </c>
      <c r="Z1319" s="7">
        <v>19611.78</v>
      </c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>
        <f t="shared" si="123"/>
        <v>0</v>
      </c>
      <c r="AM1319" s="7">
        <f t="shared" si="124"/>
        <v>0</v>
      </c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</row>
    <row r="1320" spans="1:51" ht="15.75">
      <c r="A1320" s="6">
        <v>6072</v>
      </c>
      <c r="B1320" s="6" t="s">
        <v>1430</v>
      </c>
      <c r="C1320" s="6" t="str">
        <f t="shared" si="125"/>
        <v>Уйский муниципальный район</v>
      </c>
      <c r="D1320" s="6">
        <v>687</v>
      </c>
      <c r="E1320" s="6" t="s">
        <v>826</v>
      </c>
      <c r="F1320" s="7">
        <v>288455.06000000006</v>
      </c>
      <c r="G1320" s="7">
        <f t="shared" si="120"/>
        <v>260491.14</v>
      </c>
      <c r="H1320" s="7">
        <v>260491.14</v>
      </c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>
        <f t="shared" si="121"/>
        <v>21768.28</v>
      </c>
      <c r="Y1320" s="7">
        <f t="shared" si="122"/>
        <v>21768.28</v>
      </c>
      <c r="Z1320" s="7">
        <v>21768.28</v>
      </c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>
        <f t="shared" si="123"/>
        <v>6195.64</v>
      </c>
      <c r="AM1320" s="7">
        <f t="shared" si="124"/>
        <v>6195.64</v>
      </c>
      <c r="AN1320" s="7">
        <v>6195.64</v>
      </c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</row>
    <row r="1321" spans="1:51" ht="15.75">
      <c r="A1321" s="6">
        <v>6170</v>
      </c>
      <c r="B1321" s="6" t="s">
        <v>1430</v>
      </c>
      <c r="C1321" s="6" t="str">
        <f t="shared" si="125"/>
        <v>Уйский муниципальный район</v>
      </c>
      <c r="D1321" s="6">
        <v>688</v>
      </c>
      <c r="E1321" s="6" t="s">
        <v>827</v>
      </c>
      <c r="F1321" s="7">
        <v>19046.740000000002</v>
      </c>
      <c r="G1321" s="7">
        <f t="shared" si="120"/>
        <v>0</v>
      </c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>
        <f t="shared" si="121"/>
        <v>19046.740000000002</v>
      </c>
      <c r="Y1321" s="7">
        <f t="shared" si="122"/>
        <v>19046.740000000002</v>
      </c>
      <c r="Z1321" s="7">
        <v>19046.740000000002</v>
      </c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>
        <f t="shared" si="123"/>
        <v>0</v>
      </c>
      <c r="AM1321" s="7">
        <f t="shared" si="124"/>
        <v>0</v>
      </c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</row>
    <row r="1322" spans="1:51" ht="15.75">
      <c r="A1322" s="6">
        <v>6193</v>
      </c>
      <c r="B1322" s="6" t="s">
        <v>1430</v>
      </c>
      <c r="C1322" s="6" t="str">
        <f t="shared" si="125"/>
        <v>Уйский муниципальный район</v>
      </c>
      <c r="D1322" s="6">
        <v>689</v>
      </c>
      <c r="E1322" s="6" t="s">
        <v>828</v>
      </c>
      <c r="F1322" s="7">
        <v>655008.39</v>
      </c>
      <c r="G1322" s="7">
        <f t="shared" si="120"/>
        <v>230268.7</v>
      </c>
      <c r="H1322" s="7">
        <v>230268.7</v>
      </c>
      <c r="I1322" s="7"/>
      <c r="J1322" s="7"/>
      <c r="K1322" s="7"/>
      <c r="L1322" s="7"/>
      <c r="M1322" s="7"/>
      <c r="N1322" s="7"/>
      <c r="O1322" s="7"/>
      <c r="P1322" s="7"/>
      <c r="Q1322" s="7"/>
      <c r="R1322" s="7">
        <v>648</v>
      </c>
      <c r="S1322" s="7">
        <v>368434.67</v>
      </c>
      <c r="T1322" s="7"/>
      <c r="U1322" s="7"/>
      <c r="V1322" s="7"/>
      <c r="W1322" s="7"/>
      <c r="X1322" s="7">
        <f t="shared" si="121"/>
        <v>48405.08</v>
      </c>
      <c r="Y1322" s="7">
        <f t="shared" si="122"/>
        <v>23362</v>
      </c>
      <c r="Z1322" s="7">
        <v>23362</v>
      </c>
      <c r="AA1322" s="7"/>
      <c r="AB1322" s="7"/>
      <c r="AC1322" s="7"/>
      <c r="AD1322" s="7"/>
      <c r="AE1322" s="7"/>
      <c r="AF1322" s="7"/>
      <c r="AG1322" s="7"/>
      <c r="AH1322" s="7">
        <v>25043.08</v>
      </c>
      <c r="AI1322" s="7"/>
      <c r="AJ1322" s="7"/>
      <c r="AK1322" s="7"/>
      <c r="AL1322" s="7">
        <f t="shared" si="123"/>
        <v>7899.9400000000005</v>
      </c>
      <c r="AM1322" s="7">
        <f t="shared" si="124"/>
        <v>3834.03</v>
      </c>
      <c r="AN1322" s="7">
        <v>3834.03</v>
      </c>
      <c r="AO1322" s="7"/>
      <c r="AP1322" s="7"/>
      <c r="AQ1322" s="7"/>
      <c r="AR1322" s="7"/>
      <c r="AS1322" s="7"/>
      <c r="AT1322" s="7"/>
      <c r="AU1322" s="7"/>
      <c r="AV1322" s="7">
        <v>4065.91</v>
      </c>
      <c r="AW1322" s="7"/>
      <c r="AX1322" s="7"/>
      <c r="AY1322" s="7"/>
    </row>
    <row r="1323" spans="1:51" ht="15.75">
      <c r="A1323" s="6">
        <v>6194</v>
      </c>
      <c r="B1323" s="6" t="s">
        <v>1430</v>
      </c>
      <c r="C1323" s="6" t="str">
        <f t="shared" si="125"/>
        <v>Уйский муниципальный район</v>
      </c>
      <c r="D1323" s="6">
        <v>690</v>
      </c>
      <c r="E1323" s="6" t="s">
        <v>829</v>
      </c>
      <c r="F1323" s="7">
        <v>19551.900000000001</v>
      </c>
      <c r="G1323" s="7">
        <f t="shared" si="120"/>
        <v>0</v>
      </c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>
        <f t="shared" si="121"/>
        <v>19551.900000000001</v>
      </c>
      <c r="Y1323" s="7">
        <f t="shared" si="122"/>
        <v>19551.900000000001</v>
      </c>
      <c r="Z1323" s="7">
        <v>19551.900000000001</v>
      </c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>
        <f t="shared" si="123"/>
        <v>0</v>
      </c>
      <c r="AM1323" s="7">
        <f t="shared" si="124"/>
        <v>0</v>
      </c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</row>
    <row r="1324" spans="1:51" ht="15.75">
      <c r="A1324" s="6">
        <v>6195</v>
      </c>
      <c r="B1324" s="6" t="s">
        <v>1430</v>
      </c>
      <c r="C1324" s="6" t="str">
        <f t="shared" si="125"/>
        <v>Уйский муниципальный район</v>
      </c>
      <c r="D1324" s="6">
        <v>691</v>
      </c>
      <c r="E1324" s="6" t="s">
        <v>830</v>
      </c>
      <c r="F1324" s="7">
        <v>20949.36</v>
      </c>
      <c r="G1324" s="7">
        <f t="shared" si="120"/>
        <v>0</v>
      </c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>
        <f t="shared" si="121"/>
        <v>20949.36</v>
      </c>
      <c r="Y1324" s="7">
        <f t="shared" si="122"/>
        <v>0</v>
      </c>
      <c r="Z1324" s="7"/>
      <c r="AA1324" s="7"/>
      <c r="AB1324" s="7"/>
      <c r="AC1324" s="7"/>
      <c r="AD1324" s="7"/>
      <c r="AE1324" s="7"/>
      <c r="AF1324" s="7">
        <v>20949.36</v>
      </c>
      <c r="AG1324" s="7"/>
      <c r="AH1324" s="7"/>
      <c r="AI1324" s="7"/>
      <c r="AJ1324" s="7"/>
      <c r="AK1324" s="7"/>
      <c r="AL1324" s="7">
        <f t="shared" si="123"/>
        <v>0</v>
      </c>
      <c r="AM1324" s="7">
        <f t="shared" si="124"/>
        <v>0</v>
      </c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</row>
    <row r="1325" spans="1:51" ht="15.75">
      <c r="A1325" s="6">
        <v>6613</v>
      </c>
      <c r="B1325" s="6" t="s">
        <v>1430</v>
      </c>
      <c r="C1325" s="6" t="str">
        <f t="shared" si="125"/>
        <v>Уйский муниципальный район</v>
      </c>
      <c r="D1325" s="6">
        <v>692</v>
      </c>
      <c r="E1325" s="6" t="s">
        <v>831</v>
      </c>
      <c r="F1325" s="7">
        <v>296733.10000000003</v>
      </c>
      <c r="G1325" s="7">
        <f t="shared" si="120"/>
        <v>271585.07</v>
      </c>
      <c r="H1325" s="7">
        <v>271585.07</v>
      </c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>
        <f t="shared" si="121"/>
        <v>19629.330000000002</v>
      </c>
      <c r="Y1325" s="7">
        <f t="shared" si="122"/>
        <v>19629.330000000002</v>
      </c>
      <c r="Z1325" s="7">
        <v>19629.330000000002</v>
      </c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>
        <f t="shared" si="123"/>
        <v>5518.7</v>
      </c>
      <c r="AM1325" s="7">
        <f t="shared" si="124"/>
        <v>5518.7</v>
      </c>
      <c r="AN1325" s="7">
        <v>5518.7</v>
      </c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</row>
    <row r="1326" spans="1:51" ht="15.75">
      <c r="A1326" s="6">
        <v>14154</v>
      </c>
      <c r="B1326" s="6" t="s">
        <v>1430</v>
      </c>
      <c r="C1326" s="6" t="str">
        <f t="shared" si="125"/>
        <v>Уйский муниципальный район</v>
      </c>
      <c r="D1326" s="6">
        <v>693</v>
      </c>
      <c r="E1326" s="6" t="s">
        <v>832</v>
      </c>
      <c r="F1326" s="7">
        <v>263221.13</v>
      </c>
      <c r="G1326" s="7">
        <f t="shared" si="120"/>
        <v>237738.56</v>
      </c>
      <c r="H1326" s="7">
        <v>237738.56</v>
      </c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>
        <f t="shared" si="121"/>
        <v>19830.150000000001</v>
      </c>
      <c r="Y1326" s="7">
        <f t="shared" si="122"/>
        <v>19830.150000000001</v>
      </c>
      <c r="Z1326" s="7">
        <v>19830.150000000001</v>
      </c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>
        <f t="shared" si="123"/>
        <v>5652.42</v>
      </c>
      <c r="AM1326" s="7">
        <f t="shared" si="124"/>
        <v>5652.42</v>
      </c>
      <c r="AN1326" s="7">
        <v>5652.42</v>
      </c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</row>
    <row r="1327" spans="1:51" ht="15.75">
      <c r="A1327" s="6">
        <v>14260</v>
      </c>
      <c r="B1327" s="6" t="s">
        <v>1430</v>
      </c>
      <c r="C1327" s="6" t="str">
        <f t="shared" si="125"/>
        <v>Уйский муниципальный район</v>
      </c>
      <c r="D1327" s="6">
        <v>694</v>
      </c>
      <c r="E1327" s="6" t="s">
        <v>833</v>
      </c>
      <c r="F1327" s="7">
        <v>3180470.7199999988</v>
      </c>
      <c r="G1327" s="7">
        <f t="shared" si="120"/>
        <v>1076170.46</v>
      </c>
      <c r="H1327" s="7"/>
      <c r="I1327" s="7"/>
      <c r="J1327" s="7"/>
      <c r="K1327" s="7">
        <v>853574.11</v>
      </c>
      <c r="L1327" s="7">
        <v>222596.35</v>
      </c>
      <c r="M1327" s="7"/>
      <c r="N1327" s="7">
        <v>540.63</v>
      </c>
      <c r="O1327" s="7">
        <v>1363573.64</v>
      </c>
      <c r="P1327" s="7"/>
      <c r="Q1327" s="7"/>
      <c r="R1327" s="7">
        <v>538.74</v>
      </c>
      <c r="S1327" s="7">
        <v>218924.29</v>
      </c>
      <c r="T1327" s="7">
        <v>98.2</v>
      </c>
      <c r="U1327" s="7">
        <v>364106.15</v>
      </c>
      <c r="V1327" s="7"/>
      <c r="W1327" s="7"/>
      <c r="X1327" s="7">
        <f t="shared" si="121"/>
        <v>120670.67</v>
      </c>
      <c r="Y1327" s="7">
        <f t="shared" si="122"/>
        <v>41408.880000000005</v>
      </c>
      <c r="Z1327" s="7"/>
      <c r="AA1327" s="7"/>
      <c r="AB1327" s="7"/>
      <c r="AC1327" s="7">
        <v>21596.48</v>
      </c>
      <c r="AD1327" s="7">
        <v>19812.400000000001</v>
      </c>
      <c r="AE1327" s="7"/>
      <c r="AF1327" s="7">
        <v>29491.9</v>
      </c>
      <c r="AG1327" s="7"/>
      <c r="AH1327" s="7">
        <v>24237.63</v>
      </c>
      <c r="AI1327" s="7">
        <v>25532.26</v>
      </c>
      <c r="AJ1327" s="7"/>
      <c r="AK1327" s="7"/>
      <c r="AL1327" s="7">
        <f t="shared" si="123"/>
        <v>37025.51</v>
      </c>
      <c r="AM1327" s="7">
        <f t="shared" si="124"/>
        <v>15631.01</v>
      </c>
      <c r="AN1327" s="7"/>
      <c r="AO1327" s="7"/>
      <c r="AP1327" s="7"/>
      <c r="AQ1327" s="7">
        <v>11577.1</v>
      </c>
      <c r="AR1327" s="7">
        <v>4053.91</v>
      </c>
      <c r="AS1327" s="7"/>
      <c r="AT1327" s="7">
        <v>17724.07</v>
      </c>
      <c r="AU1327" s="7"/>
      <c r="AV1327" s="7">
        <v>2552.42</v>
      </c>
      <c r="AW1327" s="7">
        <v>1118.01</v>
      </c>
      <c r="AX1327" s="7"/>
      <c r="AY1327" s="7"/>
    </row>
    <row r="1328" spans="1:51" ht="15.75">
      <c r="A1328" s="6">
        <v>14263</v>
      </c>
      <c r="B1328" s="6" t="s">
        <v>1430</v>
      </c>
      <c r="C1328" s="6" t="str">
        <f t="shared" si="125"/>
        <v>Уйский муниципальный район</v>
      </c>
      <c r="D1328" s="6">
        <v>695</v>
      </c>
      <c r="E1328" s="6" t="s">
        <v>834</v>
      </c>
      <c r="F1328" s="7">
        <v>257284.43</v>
      </c>
      <c r="G1328" s="7">
        <f t="shared" si="120"/>
        <v>230785.87</v>
      </c>
      <c r="H1328" s="7">
        <v>230785.87</v>
      </c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>
        <f t="shared" si="121"/>
        <v>22501.86</v>
      </c>
      <c r="Y1328" s="7">
        <f t="shared" si="122"/>
        <v>22501.86</v>
      </c>
      <c r="Z1328" s="7">
        <v>22501.86</v>
      </c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>
        <f t="shared" si="123"/>
        <v>3996.7</v>
      </c>
      <c r="AM1328" s="7">
        <f t="shared" si="124"/>
        <v>3996.7</v>
      </c>
      <c r="AN1328" s="7">
        <v>3996.7</v>
      </c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</row>
    <row r="1329" spans="1:51" ht="15.75">
      <c r="A1329" s="6">
        <v>14645</v>
      </c>
      <c r="B1329" s="6" t="s">
        <v>1430</v>
      </c>
      <c r="C1329" s="6" t="str">
        <f t="shared" si="125"/>
        <v>Уйский муниципальный район</v>
      </c>
      <c r="D1329" s="6">
        <v>696</v>
      </c>
      <c r="E1329" s="6" t="s">
        <v>835</v>
      </c>
      <c r="F1329" s="7">
        <v>495506.94</v>
      </c>
      <c r="G1329" s="7">
        <f t="shared" si="120"/>
        <v>0</v>
      </c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>
        <v>530.20000000000005</v>
      </c>
      <c r="S1329" s="7">
        <v>468934.22</v>
      </c>
      <c r="T1329" s="7"/>
      <c r="U1329" s="7"/>
      <c r="V1329" s="7"/>
      <c r="W1329" s="7"/>
      <c r="X1329" s="7">
        <f t="shared" si="121"/>
        <v>24060.38</v>
      </c>
      <c r="Y1329" s="7">
        <f t="shared" si="122"/>
        <v>0</v>
      </c>
      <c r="Z1329" s="7"/>
      <c r="AA1329" s="7"/>
      <c r="AB1329" s="7"/>
      <c r="AC1329" s="7"/>
      <c r="AD1329" s="7"/>
      <c r="AE1329" s="7"/>
      <c r="AF1329" s="7"/>
      <c r="AG1329" s="7"/>
      <c r="AH1329" s="7">
        <v>24060.38</v>
      </c>
      <c r="AI1329" s="7"/>
      <c r="AJ1329" s="7"/>
      <c r="AK1329" s="7"/>
      <c r="AL1329" s="7">
        <f t="shared" si="123"/>
        <v>2512.34</v>
      </c>
      <c r="AM1329" s="7">
        <f t="shared" si="124"/>
        <v>0</v>
      </c>
      <c r="AN1329" s="7"/>
      <c r="AO1329" s="7"/>
      <c r="AP1329" s="7"/>
      <c r="AQ1329" s="7"/>
      <c r="AR1329" s="7"/>
      <c r="AS1329" s="7"/>
      <c r="AT1329" s="7"/>
      <c r="AU1329" s="7"/>
      <c r="AV1329" s="7">
        <v>2512.34</v>
      </c>
      <c r="AW1329" s="7"/>
      <c r="AX1329" s="7"/>
      <c r="AY1329" s="7"/>
    </row>
    <row r="1330" spans="1:51" ht="15.75">
      <c r="A1330" s="6">
        <v>14654</v>
      </c>
      <c r="B1330" s="6" t="s">
        <v>1430</v>
      </c>
      <c r="C1330" s="6" t="str">
        <f t="shared" si="125"/>
        <v>Уйский муниципальный район</v>
      </c>
      <c r="D1330" s="6">
        <v>697</v>
      </c>
      <c r="E1330" s="6" t="s">
        <v>836</v>
      </c>
      <c r="F1330" s="7">
        <v>20846.349999999999</v>
      </c>
      <c r="G1330" s="7">
        <f t="shared" si="120"/>
        <v>0</v>
      </c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>
        <f t="shared" si="121"/>
        <v>20846.349999999999</v>
      </c>
      <c r="Y1330" s="7">
        <f t="shared" si="122"/>
        <v>20846.349999999999</v>
      </c>
      <c r="Z1330" s="7">
        <v>20846.349999999999</v>
      </c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>
        <f t="shared" si="123"/>
        <v>0</v>
      </c>
      <c r="AM1330" s="7">
        <f t="shared" si="124"/>
        <v>0</v>
      </c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</row>
    <row r="1331" spans="1:51" ht="15.75">
      <c r="A1331" s="6">
        <v>14955</v>
      </c>
      <c r="B1331" s="6" t="s">
        <v>1430</v>
      </c>
      <c r="C1331" s="6" t="str">
        <f t="shared" si="125"/>
        <v>Уйский муниципальный район</v>
      </c>
      <c r="D1331" s="6">
        <v>698</v>
      </c>
      <c r="E1331" s="6" t="s">
        <v>837</v>
      </c>
      <c r="F1331" s="7">
        <v>19384.689999999999</v>
      </c>
      <c r="G1331" s="7">
        <f t="shared" si="120"/>
        <v>0</v>
      </c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>
        <f t="shared" si="121"/>
        <v>19384.689999999999</v>
      </c>
      <c r="Y1331" s="7">
        <f t="shared" si="122"/>
        <v>19384.689999999999</v>
      </c>
      <c r="Z1331" s="7">
        <v>19384.689999999999</v>
      </c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>
        <f t="shared" si="123"/>
        <v>0</v>
      </c>
      <c r="AM1331" s="7">
        <f t="shared" si="124"/>
        <v>0</v>
      </c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</row>
    <row r="1332" spans="1:51" ht="15.75">
      <c r="A1332" s="6" t="s">
        <v>838</v>
      </c>
      <c r="B1332" s="6" t="s">
        <v>1430</v>
      </c>
      <c r="C1332" s="6" t="str">
        <f t="shared" si="125"/>
        <v>Уйский муниципальный район, итого:</v>
      </c>
      <c r="D1332" s="6" t="s">
        <v>839</v>
      </c>
      <c r="E1332" s="6"/>
      <c r="F1332" s="7">
        <v>8465781.2499999963</v>
      </c>
      <c r="G1332" s="7">
        <f t="shared" si="120"/>
        <v>4131791.06</v>
      </c>
      <c r="H1332" s="7">
        <v>2091944.08</v>
      </c>
      <c r="I1332" s="7"/>
      <c r="J1332" s="7"/>
      <c r="K1332" s="7">
        <v>1817250.63</v>
      </c>
      <c r="L1332" s="7">
        <v>222596.35</v>
      </c>
      <c r="M1332" s="7"/>
      <c r="N1332" s="7"/>
      <c r="O1332" s="7">
        <v>1363573.64</v>
      </c>
      <c r="P1332" s="7"/>
      <c r="Q1332" s="7"/>
      <c r="R1332" s="7"/>
      <c r="S1332" s="7">
        <v>1594493.63</v>
      </c>
      <c r="T1332" s="7"/>
      <c r="U1332" s="7">
        <v>619564.25</v>
      </c>
      <c r="V1332" s="7"/>
      <c r="W1332" s="7"/>
      <c r="X1332" s="7">
        <f t="shared" si="121"/>
        <v>647346.81999999995</v>
      </c>
      <c r="Y1332" s="7">
        <f t="shared" si="122"/>
        <v>411977.56</v>
      </c>
      <c r="Z1332" s="7">
        <v>348358.13999999996</v>
      </c>
      <c r="AA1332" s="7"/>
      <c r="AB1332" s="7"/>
      <c r="AC1332" s="7">
        <v>43807.020000000004</v>
      </c>
      <c r="AD1332" s="7">
        <v>19812.400000000001</v>
      </c>
      <c r="AE1332" s="7"/>
      <c r="AF1332" s="7">
        <v>50441.26</v>
      </c>
      <c r="AG1332" s="7"/>
      <c r="AH1332" s="7">
        <v>132933.53</v>
      </c>
      <c r="AI1332" s="7">
        <v>51994.47</v>
      </c>
      <c r="AJ1332" s="7"/>
      <c r="AK1332" s="7"/>
      <c r="AL1332" s="7">
        <f t="shared" si="123"/>
        <v>109011.85</v>
      </c>
      <c r="AM1332" s="7">
        <f t="shared" si="124"/>
        <v>70743.679999999993</v>
      </c>
      <c r="AN1332" s="7">
        <v>43205.289999999994</v>
      </c>
      <c r="AO1332" s="7"/>
      <c r="AP1332" s="7"/>
      <c r="AQ1332" s="7">
        <v>23484.48</v>
      </c>
      <c r="AR1332" s="7">
        <v>4053.91</v>
      </c>
      <c r="AS1332" s="7"/>
      <c r="AT1332" s="7">
        <v>17724.07</v>
      </c>
      <c r="AU1332" s="7"/>
      <c r="AV1332" s="7">
        <v>18041.669999999998</v>
      </c>
      <c r="AW1332" s="7">
        <v>2502.4300000000003</v>
      </c>
      <c r="AX1332" s="7"/>
      <c r="AY1332" s="7"/>
    </row>
    <row r="1333" spans="1:51" ht="15.75">
      <c r="A1333" s="6" t="s">
        <v>853</v>
      </c>
      <c r="B1333" s="6" t="s">
        <v>1430</v>
      </c>
      <c r="C1333" s="6" t="str">
        <f t="shared" si="125"/>
        <v>Чебаркульский муниципальный район</v>
      </c>
      <c r="D1333" s="6" t="s">
        <v>853</v>
      </c>
      <c r="E1333" s="6"/>
      <c r="F1333" s="7"/>
      <c r="G1333" s="7">
        <f t="shared" si="120"/>
        <v>0</v>
      </c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>
        <f t="shared" si="121"/>
        <v>0</v>
      </c>
      <c r="Y1333" s="7">
        <f t="shared" si="122"/>
        <v>0</v>
      </c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>
        <f t="shared" si="123"/>
        <v>0</v>
      </c>
      <c r="AM1333" s="7">
        <f t="shared" si="124"/>
        <v>0</v>
      </c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</row>
    <row r="1334" spans="1:51" ht="15.75">
      <c r="A1334" s="6">
        <v>559</v>
      </c>
      <c r="B1334" s="6" t="s">
        <v>1430</v>
      </c>
      <c r="C1334" s="6" t="str">
        <f t="shared" si="125"/>
        <v>Чебаркульский муниципальный район</v>
      </c>
      <c r="D1334" s="6">
        <v>709</v>
      </c>
      <c r="E1334" s="6" t="s">
        <v>854</v>
      </c>
      <c r="F1334" s="7">
        <v>740233.55</v>
      </c>
      <c r="G1334" s="7">
        <f t="shared" si="120"/>
        <v>672296</v>
      </c>
      <c r="H1334" s="7">
        <v>672296</v>
      </c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>
        <f t="shared" si="121"/>
        <v>46050.400000000001</v>
      </c>
      <c r="Y1334" s="7">
        <f t="shared" si="122"/>
        <v>46050.400000000001</v>
      </c>
      <c r="Z1334" s="7">
        <v>46050.400000000001</v>
      </c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>
        <f t="shared" si="123"/>
        <v>21887.15</v>
      </c>
      <c r="AM1334" s="7">
        <f t="shared" si="124"/>
        <v>21887.15</v>
      </c>
      <c r="AN1334" s="7">
        <v>21887.15</v>
      </c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</row>
    <row r="1335" spans="1:51" ht="15.75">
      <c r="A1335" s="6">
        <v>786</v>
      </c>
      <c r="B1335" s="6" t="s">
        <v>1430</v>
      </c>
      <c r="C1335" s="6" t="str">
        <f t="shared" si="125"/>
        <v>Чебаркульский муниципальный район</v>
      </c>
      <c r="D1335" s="6">
        <v>710</v>
      </c>
      <c r="E1335" s="6" t="s">
        <v>855</v>
      </c>
      <c r="F1335" s="7">
        <v>2658491.16</v>
      </c>
      <c r="G1335" s="7">
        <f t="shared" si="120"/>
        <v>0</v>
      </c>
      <c r="H1335" s="7"/>
      <c r="I1335" s="7"/>
      <c r="J1335" s="7"/>
      <c r="K1335" s="7"/>
      <c r="L1335" s="7"/>
      <c r="M1335" s="7"/>
      <c r="N1335" s="7">
        <v>1950</v>
      </c>
      <c r="O1335" s="7">
        <v>2527158</v>
      </c>
      <c r="P1335" s="7"/>
      <c r="Q1335" s="7"/>
      <c r="R1335" s="7"/>
      <c r="S1335" s="7"/>
      <c r="T1335" s="7"/>
      <c r="U1335" s="7"/>
      <c r="V1335" s="7"/>
      <c r="W1335" s="7"/>
      <c r="X1335" s="7">
        <f t="shared" si="121"/>
        <v>81837.25</v>
      </c>
      <c r="Y1335" s="7">
        <f t="shared" si="122"/>
        <v>0</v>
      </c>
      <c r="Z1335" s="7"/>
      <c r="AA1335" s="7"/>
      <c r="AB1335" s="7"/>
      <c r="AC1335" s="7"/>
      <c r="AD1335" s="7"/>
      <c r="AE1335" s="7"/>
      <c r="AF1335" s="7">
        <v>81837.25</v>
      </c>
      <c r="AG1335" s="7"/>
      <c r="AH1335" s="7"/>
      <c r="AI1335" s="7"/>
      <c r="AJ1335" s="7"/>
      <c r="AK1335" s="7"/>
      <c r="AL1335" s="7">
        <f t="shared" si="123"/>
        <v>49495.91</v>
      </c>
      <c r="AM1335" s="7">
        <f t="shared" si="124"/>
        <v>0</v>
      </c>
      <c r="AN1335" s="7"/>
      <c r="AO1335" s="7"/>
      <c r="AP1335" s="7"/>
      <c r="AQ1335" s="7"/>
      <c r="AR1335" s="7"/>
      <c r="AS1335" s="7"/>
      <c r="AT1335" s="7">
        <v>49495.91</v>
      </c>
      <c r="AU1335" s="7"/>
      <c r="AV1335" s="7"/>
      <c r="AW1335" s="7"/>
      <c r="AX1335" s="7"/>
      <c r="AY1335" s="7"/>
    </row>
    <row r="1336" spans="1:51" ht="15.75">
      <c r="A1336" s="6">
        <v>989</v>
      </c>
      <c r="B1336" s="6" t="s">
        <v>1430</v>
      </c>
      <c r="C1336" s="6" t="str">
        <f t="shared" si="125"/>
        <v>Чебаркульский муниципальный район</v>
      </c>
      <c r="D1336" s="6">
        <v>711</v>
      </c>
      <c r="E1336" s="6" t="s">
        <v>856</v>
      </c>
      <c r="F1336" s="7">
        <v>1144819.3299999998</v>
      </c>
      <c r="G1336" s="7">
        <f t="shared" ref="G1336:G1351" si="126">H1336+I1336+J1336+K1336+L1336+M1336</f>
        <v>0</v>
      </c>
      <c r="H1336" s="7"/>
      <c r="I1336" s="7"/>
      <c r="J1336" s="7"/>
      <c r="K1336" s="7"/>
      <c r="L1336" s="7"/>
      <c r="M1336" s="7"/>
      <c r="N1336" s="7"/>
      <c r="O1336" s="7"/>
      <c r="P1336" s="7">
        <v>440</v>
      </c>
      <c r="Q1336" s="7">
        <v>93704</v>
      </c>
      <c r="R1336" s="7">
        <v>742</v>
      </c>
      <c r="S1336" s="7">
        <v>744735</v>
      </c>
      <c r="T1336" s="7">
        <v>893.4</v>
      </c>
      <c r="U1336" s="7">
        <v>207596</v>
      </c>
      <c r="V1336" s="7"/>
      <c r="W1336" s="7"/>
      <c r="X1336" s="7">
        <f t="shared" ref="X1336:X1351" si="127">Y1336+AF1336+AG1336+AH1336+AI1336+AJ1336+AK1336</f>
        <v>79361.919999999998</v>
      </c>
      <c r="Y1336" s="7">
        <f t="shared" ref="Y1336:Y1351" si="128">Z1336+AA1336+AB1336+AC1336+AD1336+AE1336</f>
        <v>0</v>
      </c>
      <c r="Z1336" s="7"/>
      <c r="AA1336" s="7"/>
      <c r="AB1336" s="7"/>
      <c r="AC1336" s="7"/>
      <c r="AD1336" s="7"/>
      <c r="AE1336" s="7"/>
      <c r="AF1336" s="7"/>
      <c r="AG1336" s="7">
        <v>28296.6</v>
      </c>
      <c r="AH1336" s="7">
        <v>24668.93</v>
      </c>
      <c r="AI1336" s="7">
        <v>26396.39</v>
      </c>
      <c r="AJ1336" s="7"/>
      <c r="AK1336" s="7"/>
      <c r="AL1336" s="7">
        <f t="shared" ref="AL1336:AL1351" si="129">AM1336+AT1336+AU1336+AV1336+AW1336+AX1336+AY1336</f>
        <v>19422.41</v>
      </c>
      <c r="AM1336" s="7">
        <f t="shared" ref="AM1336:AM1351" si="130">AN1336+AO1336+AP1336+AQ1336+AR1336+AS1336</f>
        <v>0</v>
      </c>
      <c r="AN1336" s="7"/>
      <c r="AO1336" s="7"/>
      <c r="AP1336" s="7"/>
      <c r="AQ1336" s="7"/>
      <c r="AR1336" s="7"/>
      <c r="AS1336" s="7"/>
      <c r="AT1336" s="7"/>
      <c r="AU1336" s="7">
        <v>3530.7</v>
      </c>
      <c r="AV1336" s="7">
        <v>4077.33</v>
      </c>
      <c r="AW1336" s="7">
        <v>11814.38</v>
      </c>
      <c r="AX1336" s="7"/>
      <c r="AY1336" s="7"/>
    </row>
    <row r="1337" spans="1:51" ht="15.75">
      <c r="A1337" s="6">
        <v>2857</v>
      </c>
      <c r="B1337" s="6" t="s">
        <v>1430</v>
      </c>
      <c r="C1337" s="6" t="str">
        <f t="shared" si="125"/>
        <v>Чебаркульский муниципальный район</v>
      </c>
      <c r="D1337" s="6">
        <v>712</v>
      </c>
      <c r="E1337" s="6" t="s">
        <v>857</v>
      </c>
      <c r="F1337" s="7">
        <v>243807.5</v>
      </c>
      <c r="G1337" s="7">
        <f t="shared" si="126"/>
        <v>219168</v>
      </c>
      <c r="H1337" s="7">
        <v>219168</v>
      </c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>
        <f t="shared" si="127"/>
        <v>19331.62</v>
      </c>
      <c r="Y1337" s="7">
        <f t="shared" si="128"/>
        <v>19331.62</v>
      </c>
      <c r="Z1337" s="7">
        <v>19331.62</v>
      </c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>
        <f t="shared" si="129"/>
        <v>5307.88</v>
      </c>
      <c r="AM1337" s="7">
        <f t="shared" si="130"/>
        <v>5307.88</v>
      </c>
      <c r="AN1337" s="7">
        <v>5307.88</v>
      </c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</row>
    <row r="1338" spans="1:51" ht="15.75">
      <c r="A1338" s="6">
        <v>5052</v>
      </c>
      <c r="B1338" s="6" t="s">
        <v>1430</v>
      </c>
      <c r="C1338" s="6" t="str">
        <f t="shared" si="125"/>
        <v>Чебаркульский муниципальный район</v>
      </c>
      <c r="D1338" s="6">
        <v>713</v>
      </c>
      <c r="E1338" s="6" t="s">
        <v>858</v>
      </c>
      <c r="F1338" s="7">
        <v>234607.85</v>
      </c>
      <c r="G1338" s="7">
        <f t="shared" si="126"/>
        <v>210132</v>
      </c>
      <c r="H1338" s="7">
        <v>210132</v>
      </c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>
        <f t="shared" si="127"/>
        <v>19483.16</v>
      </c>
      <c r="Y1338" s="7">
        <f t="shared" si="128"/>
        <v>19483.16</v>
      </c>
      <c r="Z1338" s="7">
        <v>19483.16</v>
      </c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>
        <f t="shared" si="129"/>
        <v>4992.6899999999996</v>
      </c>
      <c r="AM1338" s="7">
        <f t="shared" si="130"/>
        <v>4992.6899999999996</v>
      </c>
      <c r="AN1338" s="7">
        <v>4992.6899999999996</v>
      </c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</row>
    <row r="1339" spans="1:51" ht="15.75">
      <c r="A1339" s="6">
        <v>6430</v>
      </c>
      <c r="B1339" s="6" t="s">
        <v>1430</v>
      </c>
      <c r="C1339" s="6" t="str">
        <f t="shared" si="125"/>
        <v>Чебаркульский муниципальный район</v>
      </c>
      <c r="D1339" s="6">
        <v>714</v>
      </c>
      <c r="E1339" s="6" t="s">
        <v>859</v>
      </c>
      <c r="F1339" s="7">
        <v>318057.02999999997</v>
      </c>
      <c r="G1339" s="7">
        <f t="shared" si="126"/>
        <v>288155</v>
      </c>
      <c r="H1339" s="7">
        <v>288155</v>
      </c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>
        <f t="shared" si="127"/>
        <v>21278.29</v>
      </c>
      <c r="Y1339" s="7">
        <f t="shared" si="128"/>
        <v>21278.29</v>
      </c>
      <c r="Z1339" s="7">
        <v>21278.29</v>
      </c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>
        <f t="shared" si="129"/>
        <v>8623.74</v>
      </c>
      <c r="AM1339" s="7">
        <f t="shared" si="130"/>
        <v>8623.74</v>
      </c>
      <c r="AN1339" s="7">
        <v>8623.74</v>
      </c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</row>
    <row r="1340" spans="1:51" ht="15.75">
      <c r="A1340" s="6">
        <v>11200</v>
      </c>
      <c r="B1340" s="6" t="s">
        <v>1430</v>
      </c>
      <c r="C1340" s="6" t="str">
        <f t="shared" si="125"/>
        <v>Чебаркульский муниципальный район</v>
      </c>
      <c r="D1340" s="6">
        <v>715</v>
      </c>
      <c r="E1340" s="6" t="s">
        <v>860</v>
      </c>
      <c r="F1340" s="7">
        <v>750680.93</v>
      </c>
      <c r="G1340" s="7">
        <f t="shared" si="126"/>
        <v>716958</v>
      </c>
      <c r="H1340" s="7">
        <v>716958</v>
      </c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>
        <f t="shared" si="127"/>
        <v>26864.28</v>
      </c>
      <c r="Y1340" s="7">
        <f t="shared" si="128"/>
        <v>26864.28</v>
      </c>
      <c r="Z1340" s="7">
        <v>26864.28</v>
      </c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>
        <f t="shared" si="129"/>
        <v>6858.65</v>
      </c>
      <c r="AM1340" s="7">
        <f t="shared" si="130"/>
        <v>6858.65</v>
      </c>
      <c r="AN1340" s="7">
        <v>6858.65</v>
      </c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</row>
    <row r="1341" spans="1:51" ht="15.75">
      <c r="A1341" s="6">
        <v>11201</v>
      </c>
      <c r="B1341" s="6" t="s">
        <v>1430</v>
      </c>
      <c r="C1341" s="6" t="str">
        <f t="shared" si="125"/>
        <v>Чебаркульский муниципальный район</v>
      </c>
      <c r="D1341" s="6">
        <v>716</v>
      </c>
      <c r="E1341" s="6" t="s">
        <v>861</v>
      </c>
      <c r="F1341" s="7">
        <v>549471.73</v>
      </c>
      <c r="G1341" s="7">
        <f t="shared" si="126"/>
        <v>522035</v>
      </c>
      <c r="H1341" s="7">
        <v>522035</v>
      </c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>
        <f t="shared" si="127"/>
        <v>22734.01</v>
      </c>
      <c r="Y1341" s="7">
        <f t="shared" si="128"/>
        <v>22734.01</v>
      </c>
      <c r="Z1341" s="7">
        <v>22734.01</v>
      </c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>
        <f t="shared" si="129"/>
        <v>4702.72</v>
      </c>
      <c r="AM1341" s="7">
        <f t="shared" si="130"/>
        <v>4702.72</v>
      </c>
      <c r="AN1341" s="7">
        <v>4702.72</v>
      </c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</row>
    <row r="1342" spans="1:51" ht="15.75">
      <c r="A1342" s="6">
        <v>11202</v>
      </c>
      <c r="B1342" s="6" t="s">
        <v>1430</v>
      </c>
      <c r="C1342" s="6" t="str">
        <f t="shared" si="125"/>
        <v>Чебаркульский муниципальный район</v>
      </c>
      <c r="D1342" s="6">
        <v>717</v>
      </c>
      <c r="E1342" s="6" t="s">
        <v>862</v>
      </c>
      <c r="F1342" s="7">
        <v>259670.85</v>
      </c>
      <c r="G1342" s="7">
        <f t="shared" si="126"/>
        <v>234455</v>
      </c>
      <c r="H1342" s="7">
        <v>234455</v>
      </c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>
        <f t="shared" si="127"/>
        <v>19504.509999999998</v>
      </c>
      <c r="Y1342" s="7">
        <f t="shared" si="128"/>
        <v>19504.509999999998</v>
      </c>
      <c r="Z1342" s="7">
        <v>19504.509999999998</v>
      </c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>
        <f t="shared" si="129"/>
        <v>5711.34</v>
      </c>
      <c r="AM1342" s="7">
        <f t="shared" si="130"/>
        <v>5711.34</v>
      </c>
      <c r="AN1342" s="7">
        <v>5711.34</v>
      </c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</row>
    <row r="1343" spans="1:51" ht="15.75">
      <c r="A1343" s="6">
        <v>11203</v>
      </c>
      <c r="B1343" s="6" t="s">
        <v>1430</v>
      </c>
      <c r="C1343" s="6" t="str">
        <f t="shared" si="125"/>
        <v>Чебаркульский муниципальный район</v>
      </c>
      <c r="D1343" s="6">
        <v>718</v>
      </c>
      <c r="E1343" s="6" t="s">
        <v>863</v>
      </c>
      <c r="F1343" s="7">
        <v>31082.799999999999</v>
      </c>
      <c r="G1343" s="7">
        <f t="shared" si="126"/>
        <v>0</v>
      </c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>
        <f t="shared" si="127"/>
        <v>31082.799999999999</v>
      </c>
      <c r="Y1343" s="7">
        <f t="shared" si="128"/>
        <v>31082.799999999999</v>
      </c>
      <c r="Z1343" s="7">
        <v>31082.799999999999</v>
      </c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>
        <f t="shared" si="129"/>
        <v>0</v>
      </c>
      <c r="AM1343" s="7">
        <f t="shared" si="130"/>
        <v>0</v>
      </c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</row>
    <row r="1344" spans="1:51" ht="15.75">
      <c r="A1344" s="6">
        <v>12329</v>
      </c>
      <c r="B1344" s="6" t="s">
        <v>1430</v>
      </c>
      <c r="C1344" s="6" t="str">
        <f t="shared" si="125"/>
        <v>Чебаркульский муниципальный район</v>
      </c>
      <c r="D1344" s="6">
        <v>719</v>
      </c>
      <c r="E1344" s="6" t="s">
        <v>864</v>
      </c>
      <c r="F1344" s="7">
        <v>296805.81999999995</v>
      </c>
      <c r="G1344" s="7">
        <f t="shared" si="126"/>
        <v>246413</v>
      </c>
      <c r="H1344" s="7">
        <v>187175</v>
      </c>
      <c r="I1344" s="7"/>
      <c r="J1344" s="7">
        <v>59238</v>
      </c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>
        <f t="shared" si="127"/>
        <v>42760.270000000004</v>
      </c>
      <c r="Y1344" s="7">
        <f t="shared" si="128"/>
        <v>42760.270000000004</v>
      </c>
      <c r="Z1344" s="7">
        <v>19807.61</v>
      </c>
      <c r="AA1344" s="7"/>
      <c r="AB1344" s="7">
        <v>22952.66</v>
      </c>
      <c r="AC1344" s="7"/>
      <c r="AD1344" s="7"/>
      <c r="AE1344" s="7"/>
      <c r="AF1344" s="7"/>
      <c r="AG1344" s="7"/>
      <c r="AH1344" s="7"/>
      <c r="AI1344" s="7"/>
      <c r="AJ1344" s="7"/>
      <c r="AK1344" s="7"/>
      <c r="AL1344" s="7">
        <f t="shared" si="129"/>
        <v>7632.5499999999993</v>
      </c>
      <c r="AM1344" s="7">
        <f t="shared" si="130"/>
        <v>7632.5499999999993</v>
      </c>
      <c r="AN1344" s="7">
        <v>4223.62</v>
      </c>
      <c r="AO1344" s="7"/>
      <c r="AP1344" s="7">
        <v>3408.93</v>
      </c>
      <c r="AQ1344" s="7"/>
      <c r="AR1344" s="7"/>
      <c r="AS1344" s="7"/>
      <c r="AT1344" s="7"/>
      <c r="AU1344" s="7"/>
      <c r="AV1344" s="7"/>
      <c r="AW1344" s="7"/>
      <c r="AX1344" s="7"/>
      <c r="AY1344" s="7"/>
    </row>
    <row r="1345" spans="1:51" ht="15.75">
      <c r="A1345" s="6" t="s">
        <v>865</v>
      </c>
      <c r="B1345" s="6" t="s">
        <v>1430</v>
      </c>
      <c r="C1345" s="6" t="str">
        <f t="shared" si="125"/>
        <v>Чебаркульский муниципальный район, итого:</v>
      </c>
      <c r="D1345" s="6" t="s">
        <v>866</v>
      </c>
      <c r="E1345" s="6"/>
      <c r="F1345" s="7">
        <v>7227728.5499999998</v>
      </c>
      <c r="G1345" s="7">
        <f t="shared" si="126"/>
        <v>3109612</v>
      </c>
      <c r="H1345" s="7">
        <v>3050374</v>
      </c>
      <c r="I1345" s="7"/>
      <c r="J1345" s="7">
        <v>59238</v>
      </c>
      <c r="K1345" s="7"/>
      <c r="L1345" s="7"/>
      <c r="M1345" s="7"/>
      <c r="N1345" s="7"/>
      <c r="O1345" s="7">
        <v>2527158</v>
      </c>
      <c r="P1345" s="7"/>
      <c r="Q1345" s="7">
        <v>93704</v>
      </c>
      <c r="R1345" s="7"/>
      <c r="S1345" s="7">
        <v>744735</v>
      </c>
      <c r="T1345" s="7"/>
      <c r="U1345" s="7">
        <v>207596</v>
      </c>
      <c r="V1345" s="7"/>
      <c r="W1345" s="7"/>
      <c r="X1345" s="7">
        <f t="shared" si="127"/>
        <v>410288.50999999995</v>
      </c>
      <c r="Y1345" s="7">
        <f t="shared" si="128"/>
        <v>249089.34</v>
      </c>
      <c r="Z1345" s="7">
        <v>226136.68</v>
      </c>
      <c r="AA1345" s="7"/>
      <c r="AB1345" s="7">
        <v>22952.66</v>
      </c>
      <c r="AC1345" s="7"/>
      <c r="AD1345" s="7"/>
      <c r="AE1345" s="7"/>
      <c r="AF1345" s="7">
        <v>81837.25</v>
      </c>
      <c r="AG1345" s="7">
        <v>28296.6</v>
      </c>
      <c r="AH1345" s="7">
        <v>24668.93</v>
      </c>
      <c r="AI1345" s="7">
        <v>26396.39</v>
      </c>
      <c r="AJ1345" s="7"/>
      <c r="AK1345" s="7"/>
      <c r="AL1345" s="7">
        <f t="shared" si="129"/>
        <v>134635.04</v>
      </c>
      <c r="AM1345" s="7">
        <f t="shared" si="130"/>
        <v>65716.72</v>
      </c>
      <c r="AN1345" s="7">
        <v>62307.79</v>
      </c>
      <c r="AO1345" s="7"/>
      <c r="AP1345" s="7">
        <v>3408.93</v>
      </c>
      <c r="AQ1345" s="7"/>
      <c r="AR1345" s="7"/>
      <c r="AS1345" s="7"/>
      <c r="AT1345" s="7">
        <v>49495.91</v>
      </c>
      <c r="AU1345" s="7">
        <v>3530.7</v>
      </c>
      <c r="AV1345" s="7">
        <v>4077.33</v>
      </c>
      <c r="AW1345" s="7">
        <v>11814.38</v>
      </c>
      <c r="AX1345" s="7"/>
      <c r="AY1345" s="7"/>
    </row>
    <row r="1346" spans="1:51" ht="15.75">
      <c r="A1346" s="6" t="s">
        <v>1377</v>
      </c>
      <c r="B1346" s="6" t="s">
        <v>1430</v>
      </c>
      <c r="C1346" s="6" t="str">
        <f t="shared" si="125"/>
        <v>Чесменский муниципальный район</v>
      </c>
      <c r="D1346" s="6" t="s">
        <v>1377</v>
      </c>
      <c r="E1346" s="6"/>
      <c r="F1346" s="7"/>
      <c r="G1346" s="7">
        <f t="shared" si="126"/>
        <v>0</v>
      </c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>
        <f t="shared" si="127"/>
        <v>0</v>
      </c>
      <c r="Y1346" s="7">
        <f t="shared" si="128"/>
        <v>0</v>
      </c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>
        <f t="shared" si="129"/>
        <v>0</v>
      </c>
      <c r="AM1346" s="7">
        <f t="shared" si="130"/>
        <v>0</v>
      </c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</row>
    <row r="1347" spans="1:51" ht="15.75">
      <c r="A1347" s="6">
        <v>4339</v>
      </c>
      <c r="B1347" s="6" t="s">
        <v>1430</v>
      </c>
      <c r="C1347" s="6" t="str">
        <f t="shared" si="125"/>
        <v>Чесменский муниципальный район</v>
      </c>
      <c r="D1347" s="6">
        <v>1227</v>
      </c>
      <c r="E1347" s="6" t="s">
        <v>1378</v>
      </c>
      <c r="F1347" s="7">
        <v>18848.29</v>
      </c>
      <c r="G1347" s="7">
        <f t="shared" si="126"/>
        <v>0</v>
      </c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>
        <f t="shared" si="127"/>
        <v>18848.29</v>
      </c>
      <c r="Y1347" s="7">
        <f t="shared" si="128"/>
        <v>18848.29</v>
      </c>
      <c r="Z1347" s="7">
        <v>18848.29</v>
      </c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>
        <f t="shared" si="129"/>
        <v>0</v>
      </c>
      <c r="AM1347" s="7">
        <f t="shared" si="130"/>
        <v>0</v>
      </c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</row>
    <row r="1348" spans="1:51" ht="15.75">
      <c r="A1348" s="6">
        <v>11213</v>
      </c>
      <c r="B1348" s="6" t="s">
        <v>1430</v>
      </c>
      <c r="C1348" s="6" t="str">
        <f t="shared" si="125"/>
        <v>Чесменский муниципальный район</v>
      </c>
      <c r="D1348" s="6">
        <v>1228</v>
      </c>
      <c r="E1348" s="6" t="s">
        <v>1379</v>
      </c>
      <c r="F1348" s="7">
        <v>22565.55</v>
      </c>
      <c r="G1348" s="7">
        <f t="shared" si="126"/>
        <v>0</v>
      </c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>
        <f t="shared" si="127"/>
        <v>22565.55</v>
      </c>
      <c r="Y1348" s="7">
        <f t="shared" si="128"/>
        <v>0</v>
      </c>
      <c r="Z1348" s="7"/>
      <c r="AA1348" s="7"/>
      <c r="AB1348" s="7"/>
      <c r="AC1348" s="7"/>
      <c r="AD1348" s="7"/>
      <c r="AE1348" s="7"/>
      <c r="AF1348" s="7"/>
      <c r="AG1348" s="7"/>
      <c r="AH1348" s="7">
        <v>22565.55</v>
      </c>
      <c r="AI1348" s="7"/>
      <c r="AJ1348" s="7"/>
      <c r="AK1348" s="7"/>
      <c r="AL1348" s="7">
        <f t="shared" si="129"/>
        <v>0</v>
      </c>
      <c r="AM1348" s="7">
        <f t="shared" si="130"/>
        <v>0</v>
      </c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</row>
    <row r="1349" spans="1:51" ht="15.75">
      <c r="A1349" s="6">
        <v>11741</v>
      </c>
      <c r="B1349" s="6" t="s">
        <v>1430</v>
      </c>
      <c r="C1349" s="6" t="str">
        <f t="shared" si="125"/>
        <v>Чесменский муниципальный район</v>
      </c>
      <c r="D1349" s="6">
        <v>1229</v>
      </c>
      <c r="E1349" s="6" t="s">
        <v>1380</v>
      </c>
      <c r="F1349" s="7">
        <v>182381.74000000002</v>
      </c>
      <c r="G1349" s="7">
        <f t="shared" si="126"/>
        <v>158104.79999999999</v>
      </c>
      <c r="H1349" s="7"/>
      <c r="I1349" s="7"/>
      <c r="J1349" s="7">
        <v>59754</v>
      </c>
      <c r="K1349" s="7"/>
      <c r="L1349" s="7">
        <v>98350.8</v>
      </c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>
        <f t="shared" si="127"/>
        <v>23088.34</v>
      </c>
      <c r="Y1349" s="7">
        <f t="shared" si="128"/>
        <v>23088.34</v>
      </c>
      <c r="Z1349" s="7"/>
      <c r="AA1349" s="7"/>
      <c r="AB1349" s="7">
        <v>11544.17</v>
      </c>
      <c r="AC1349" s="7"/>
      <c r="AD1349" s="7">
        <v>11544.17</v>
      </c>
      <c r="AE1349" s="7"/>
      <c r="AF1349" s="7"/>
      <c r="AG1349" s="7"/>
      <c r="AH1349" s="7"/>
      <c r="AI1349" s="7"/>
      <c r="AJ1349" s="7"/>
      <c r="AK1349" s="7"/>
      <c r="AL1349" s="7">
        <f t="shared" si="129"/>
        <v>1188.5999999999999</v>
      </c>
      <c r="AM1349" s="7">
        <f t="shared" si="130"/>
        <v>1188.5999999999999</v>
      </c>
      <c r="AN1349" s="7"/>
      <c r="AO1349" s="7"/>
      <c r="AP1349" s="7">
        <v>681.84</v>
      </c>
      <c r="AQ1349" s="7"/>
      <c r="AR1349" s="7">
        <v>506.76</v>
      </c>
      <c r="AS1349" s="7"/>
      <c r="AT1349" s="7"/>
      <c r="AU1349" s="7"/>
      <c r="AV1349" s="7"/>
      <c r="AW1349" s="7"/>
      <c r="AX1349" s="7"/>
      <c r="AY1349" s="7"/>
    </row>
    <row r="1350" spans="1:51" ht="15.75">
      <c r="A1350" s="6" t="s">
        <v>1381</v>
      </c>
      <c r="B1350" s="6" t="s">
        <v>1430</v>
      </c>
      <c r="C1350" s="6" t="str">
        <f t="shared" si="125"/>
        <v>Чесменский муниципальный район, итого:</v>
      </c>
      <c r="D1350" s="6" t="s">
        <v>1382</v>
      </c>
      <c r="E1350" s="6"/>
      <c r="F1350" s="7">
        <v>223795.58000000002</v>
      </c>
      <c r="G1350" s="7">
        <f t="shared" si="126"/>
        <v>158104.79999999999</v>
      </c>
      <c r="H1350" s="7"/>
      <c r="I1350" s="7"/>
      <c r="J1350" s="7">
        <v>59754</v>
      </c>
      <c r="K1350" s="7"/>
      <c r="L1350" s="7">
        <v>98350.8</v>
      </c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>
        <f t="shared" si="127"/>
        <v>64502.179999999993</v>
      </c>
      <c r="Y1350" s="7">
        <f t="shared" si="128"/>
        <v>41936.629999999997</v>
      </c>
      <c r="Z1350" s="7">
        <v>18848.29</v>
      </c>
      <c r="AA1350" s="7"/>
      <c r="AB1350" s="7">
        <v>11544.17</v>
      </c>
      <c r="AC1350" s="7"/>
      <c r="AD1350" s="7">
        <v>11544.17</v>
      </c>
      <c r="AE1350" s="7"/>
      <c r="AF1350" s="7"/>
      <c r="AG1350" s="7"/>
      <c r="AH1350" s="7">
        <v>22565.55</v>
      </c>
      <c r="AI1350" s="7"/>
      <c r="AJ1350" s="7"/>
      <c r="AK1350" s="7"/>
      <c r="AL1350" s="7">
        <f t="shared" si="129"/>
        <v>1188.5999999999999</v>
      </c>
      <c r="AM1350" s="7">
        <f t="shared" si="130"/>
        <v>1188.5999999999999</v>
      </c>
      <c r="AN1350" s="7"/>
      <c r="AO1350" s="7"/>
      <c r="AP1350" s="7">
        <v>681.84</v>
      </c>
      <c r="AQ1350" s="7"/>
      <c r="AR1350" s="7">
        <v>506.76</v>
      </c>
      <c r="AS1350" s="7"/>
      <c r="AT1350" s="7"/>
      <c r="AU1350" s="7"/>
      <c r="AV1350" s="7"/>
      <c r="AW1350" s="7"/>
      <c r="AX1350" s="7"/>
      <c r="AY1350" s="7"/>
    </row>
    <row r="1351" spans="1:51" ht="15.75">
      <c r="A1351" s="6" t="s">
        <v>1419</v>
      </c>
      <c r="B1351" s="6" t="s">
        <v>1432</v>
      </c>
      <c r="C1351" s="6"/>
      <c r="D1351" s="6" t="s">
        <v>1420</v>
      </c>
      <c r="E1351" s="6"/>
      <c r="F1351" s="7">
        <v>1754052936.1899986</v>
      </c>
      <c r="G1351" s="7">
        <f t="shared" si="126"/>
        <v>450073172.45000005</v>
      </c>
      <c r="H1351" s="7">
        <v>91666459.569999993</v>
      </c>
      <c r="I1351" s="7">
        <v>55501823.750000022</v>
      </c>
      <c r="J1351" s="7">
        <v>39263135.259999998</v>
      </c>
      <c r="K1351" s="7">
        <v>224062261.5</v>
      </c>
      <c r="L1351" s="7">
        <v>39579492.370000005</v>
      </c>
      <c r="M1351" s="7"/>
      <c r="N1351" s="7"/>
      <c r="O1351" s="7">
        <v>490248318.68000025</v>
      </c>
      <c r="P1351" s="7"/>
      <c r="Q1351" s="7">
        <v>19621275.940000001</v>
      </c>
      <c r="R1351" s="7"/>
      <c r="S1351" s="7">
        <v>435455224.3499999</v>
      </c>
      <c r="T1351" s="7"/>
      <c r="U1351" s="7">
        <v>78763345.120000005</v>
      </c>
      <c r="V1351" s="7">
        <v>22511489.820000004</v>
      </c>
      <c r="W1351" s="7">
        <v>29340536.300000001</v>
      </c>
      <c r="X1351" s="7">
        <f t="shared" si="127"/>
        <v>204967593.99000004</v>
      </c>
      <c r="Y1351" s="7">
        <f t="shared" si="128"/>
        <v>38841601.180000022</v>
      </c>
      <c r="Z1351" s="7">
        <v>7962494.6200000076</v>
      </c>
      <c r="AA1351" s="7">
        <v>2783831.2899999996</v>
      </c>
      <c r="AB1351" s="7">
        <v>4197015.8199999984</v>
      </c>
      <c r="AC1351" s="7">
        <v>9022529.820000004</v>
      </c>
      <c r="AD1351" s="7">
        <v>3790309.0699999984</v>
      </c>
      <c r="AE1351" s="7">
        <v>11085420.560000008</v>
      </c>
      <c r="AF1351" s="7">
        <v>40754570.480000004</v>
      </c>
      <c r="AG1351" s="7">
        <v>2558267.2399999998</v>
      </c>
      <c r="AH1351" s="7">
        <v>101863273.92999999</v>
      </c>
      <c r="AI1351" s="7">
        <v>18969970.670000009</v>
      </c>
      <c r="AJ1351" s="7">
        <v>785542.99</v>
      </c>
      <c r="AK1351" s="7">
        <v>1194367.5</v>
      </c>
      <c r="AL1351" s="7">
        <f t="shared" si="129"/>
        <v>23071979.540000003</v>
      </c>
      <c r="AM1351" s="7">
        <f t="shared" si="130"/>
        <v>8457279.5500000007</v>
      </c>
      <c r="AN1351" s="7">
        <v>1947723.3</v>
      </c>
      <c r="AO1351" s="7">
        <v>1071168.8599999996</v>
      </c>
      <c r="AP1351" s="7">
        <v>799103.29999999981</v>
      </c>
      <c r="AQ1351" s="7">
        <v>3996948.6200000015</v>
      </c>
      <c r="AR1351" s="7">
        <v>642335.46999999986</v>
      </c>
      <c r="AS1351" s="7"/>
      <c r="AT1351" s="7">
        <v>7048038.1800000044</v>
      </c>
      <c r="AU1351" s="7">
        <v>420521.96</v>
      </c>
      <c r="AV1351" s="7">
        <v>4798266.1100000013</v>
      </c>
      <c r="AW1351" s="7">
        <v>1289453.9499999995</v>
      </c>
      <c r="AX1351" s="7">
        <v>424901.54</v>
      </c>
      <c r="AY1351" s="7">
        <v>633518.25000000012</v>
      </c>
    </row>
    <row r="1353" spans="1:51" ht="15.75">
      <c r="D1353" s="13" t="s">
        <v>1423</v>
      </c>
      <c r="E1353" s="13"/>
      <c r="F1353" s="13"/>
      <c r="G1353" s="13"/>
      <c r="H1353" s="13"/>
      <c r="I1353" s="13"/>
      <c r="J1353" s="13"/>
      <c r="K1353" s="13"/>
      <c r="L1353" s="13"/>
      <c r="M1353" s="13"/>
      <c r="N1353" s="13" t="s">
        <v>1424</v>
      </c>
      <c r="O1353" s="13"/>
      <c r="P1353" s="13"/>
      <c r="Q1353" s="13"/>
      <c r="R1353" s="13"/>
      <c r="S1353" s="13"/>
      <c r="T1353" s="13"/>
      <c r="U1353" s="13"/>
      <c r="V1353" s="13"/>
      <c r="W1353" s="13"/>
    </row>
    <row r="1354" spans="1:51" ht="15.75">
      <c r="D1354" s="13" t="s">
        <v>1425</v>
      </c>
      <c r="E1354" s="13"/>
      <c r="F1354" s="13"/>
      <c r="G1354" s="13"/>
      <c r="H1354" s="13"/>
      <c r="I1354" s="13"/>
      <c r="J1354" s="13"/>
      <c r="K1354" s="13"/>
      <c r="L1354" s="13"/>
      <c r="M1354" s="13"/>
      <c r="N1354" s="13" t="s">
        <v>1426</v>
      </c>
      <c r="O1354" s="13"/>
      <c r="P1354" s="13"/>
      <c r="Q1354" s="13"/>
      <c r="R1354" s="13"/>
      <c r="S1354" s="13"/>
      <c r="T1354" s="13"/>
      <c r="U1354" s="13"/>
      <c r="V1354" s="13"/>
      <c r="W1354" s="13"/>
    </row>
    <row r="1355" spans="1:51" ht="15.75">
      <c r="D1355" s="13" t="s">
        <v>1427</v>
      </c>
      <c r="E1355" s="13"/>
      <c r="F1355" s="13"/>
      <c r="G1355" s="13"/>
      <c r="H1355" s="13"/>
      <c r="I1355" s="13"/>
      <c r="J1355" s="13"/>
      <c r="K1355" s="13"/>
      <c r="L1355" s="13"/>
      <c r="M1355" s="13"/>
      <c r="N1355" s="13" t="s">
        <v>1428</v>
      </c>
      <c r="O1355" s="13"/>
      <c r="P1355" s="13"/>
      <c r="Q1355" s="13"/>
      <c r="R1355" s="13"/>
      <c r="S1355" s="13"/>
      <c r="T1355" s="13"/>
      <c r="U1355" s="13"/>
      <c r="V1355" s="13"/>
      <c r="W1355" s="13"/>
    </row>
    <row r="1356" spans="1:51" ht="19.5" customHeight="1">
      <c r="D1356" s="13" t="s">
        <v>1429</v>
      </c>
      <c r="E1356" s="13"/>
      <c r="F1356" s="13"/>
      <c r="G1356" s="13"/>
      <c r="H1356" s="13"/>
      <c r="I1356" s="13"/>
      <c r="J1356" s="13"/>
      <c r="K1356" s="13"/>
      <c r="L1356" s="13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</row>
  </sheetData>
  <autoFilter ref="A8:AY1351">
    <sortState ref="A12:AY1351">
      <sortCondition ref="B8:B1351"/>
    </sortState>
  </autoFilter>
  <mergeCells count="39">
    <mergeCell ref="AX6:AX7"/>
    <mergeCell ref="AY6:AY7"/>
    <mergeCell ref="AM6:AM7"/>
    <mergeCell ref="AN6:AS6"/>
    <mergeCell ref="AU6:AU7"/>
    <mergeCell ref="AV6:AV7"/>
    <mergeCell ref="AW6:AW7"/>
    <mergeCell ref="AJ5:AK5"/>
    <mergeCell ref="AL5:AL7"/>
    <mergeCell ref="AI6:AI7"/>
    <mergeCell ref="AJ6:AJ7"/>
    <mergeCell ref="AK6:AK7"/>
    <mergeCell ref="V6:V7"/>
    <mergeCell ref="W6:W7"/>
    <mergeCell ref="Y6:Y7"/>
    <mergeCell ref="V5:W5"/>
    <mergeCell ref="X5:X7"/>
    <mergeCell ref="Y5:AI5"/>
    <mergeCell ref="H6:M6"/>
    <mergeCell ref="N6:O7"/>
    <mergeCell ref="P6:Q7"/>
    <mergeCell ref="R6:S7"/>
    <mergeCell ref="T6:U7"/>
    <mergeCell ref="AQ1:AY1"/>
    <mergeCell ref="N5:U5"/>
    <mergeCell ref="D2:AY2"/>
    <mergeCell ref="A5:A8"/>
    <mergeCell ref="D5:D8"/>
    <mergeCell ref="E5:E8"/>
    <mergeCell ref="F5:F7"/>
    <mergeCell ref="G5:M5"/>
    <mergeCell ref="AM5:AW5"/>
    <mergeCell ref="Z6:AE6"/>
    <mergeCell ref="AF6:AF7"/>
    <mergeCell ref="AG6:AG7"/>
    <mergeCell ref="AH6:AH7"/>
    <mergeCell ref="AT6:AT7"/>
    <mergeCell ref="AX5:AY5"/>
    <mergeCell ref="G6:G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V1364"/>
  <sheetViews>
    <sheetView tabSelected="1" view="pageBreakPreview" topLeftCell="A2" zoomScale="60" zoomScaleNormal="70" workbookViewId="0">
      <selection activeCell="F9" sqref="F9"/>
    </sheetView>
  </sheetViews>
  <sheetFormatPr defaultRowHeight="15"/>
  <cols>
    <col min="1" max="1" width="9.28515625" style="31" customWidth="1"/>
    <col min="2" max="2" width="62.140625" style="32" customWidth="1"/>
    <col min="3" max="3" width="28.7109375" style="33" customWidth="1"/>
    <col min="4" max="4" width="26.140625" style="33" customWidth="1"/>
    <col min="5" max="5" width="20.140625" style="33" customWidth="1"/>
    <col min="6" max="6" width="18.28515625" style="33" customWidth="1"/>
    <col min="7" max="7" width="19.28515625" style="33" customWidth="1"/>
    <col min="8" max="8" width="19.42578125" style="33" customWidth="1"/>
    <col min="9" max="9" width="20" style="33" customWidth="1"/>
    <col min="10" max="10" width="17.7109375" style="33" customWidth="1"/>
    <col min="11" max="11" width="17.85546875" style="33" customWidth="1"/>
    <col min="12" max="12" width="18.5703125" style="33" customWidth="1"/>
    <col min="13" max="13" width="19.7109375" style="33" customWidth="1"/>
    <col min="14" max="14" width="16.7109375" style="33" customWidth="1"/>
    <col min="15" max="15" width="19.5703125" style="33" customWidth="1"/>
    <col min="16" max="16" width="21.85546875" style="33" customWidth="1"/>
    <col min="17" max="17" width="19.5703125" style="33" customWidth="1"/>
    <col min="18" max="18" width="17.7109375" style="33" customWidth="1"/>
    <col min="19" max="19" width="27.5703125" style="33" customWidth="1"/>
    <col min="20" max="20" width="28.7109375" style="33" customWidth="1"/>
    <col min="21" max="21" width="33.85546875" style="33" customWidth="1"/>
    <col min="22" max="22" width="23.7109375" style="33" customWidth="1"/>
    <col min="23" max="26" width="14.42578125" style="33" customWidth="1"/>
    <col min="27" max="28" width="15.7109375" style="33" customWidth="1"/>
    <col min="29" max="29" width="18.28515625" style="33" customWidth="1"/>
    <col min="30" max="30" width="28.7109375" style="33" customWidth="1"/>
    <col min="31" max="31" width="18.28515625" style="33" customWidth="1"/>
    <col min="32" max="32" width="15.85546875" style="33" customWidth="1"/>
    <col min="33" max="33" width="24.42578125" style="33" customWidth="1"/>
    <col min="34" max="34" width="23.42578125" style="33" customWidth="1"/>
    <col min="35" max="35" width="21.140625" style="33" customWidth="1"/>
    <col min="36" max="36" width="19.7109375" style="33" customWidth="1"/>
    <col min="37" max="37" width="15.42578125" style="33" customWidth="1"/>
    <col min="38" max="38" width="14.85546875" style="33" customWidth="1"/>
    <col min="39" max="39" width="13.140625" style="33" customWidth="1"/>
    <col min="40" max="40" width="14.85546875" style="33" customWidth="1"/>
    <col min="41" max="41" width="12.42578125" style="33" customWidth="1"/>
    <col min="42" max="42" width="9.28515625" style="33" customWidth="1"/>
    <col min="43" max="43" width="18.42578125" style="33" customWidth="1"/>
    <col min="44" max="44" width="19.5703125" style="33" customWidth="1"/>
    <col min="45" max="45" width="15.5703125" style="33" customWidth="1"/>
    <col min="46" max="46" width="16.140625" style="33" customWidth="1"/>
    <col min="47" max="47" width="25.7109375" style="33" customWidth="1"/>
    <col min="48" max="48" width="25.28515625" style="33" customWidth="1"/>
    <col min="49" max="16384" width="9.140625" style="33"/>
  </cols>
  <sheetData>
    <row r="1" spans="1:48" s="16" customFormat="1" hidden="1">
      <c r="A1" s="28"/>
      <c r="B1" s="29"/>
    </row>
    <row r="4" spans="1:48" ht="163.5" customHeight="1">
      <c r="A4" s="34"/>
      <c r="B4" s="19"/>
      <c r="C4" s="20"/>
      <c r="D4" s="56" t="s">
        <v>2744</v>
      </c>
      <c r="E4" s="56"/>
      <c r="F4" s="56"/>
      <c r="G4" s="56"/>
      <c r="H4" s="56"/>
      <c r="I4" s="56"/>
      <c r="J4" s="56"/>
    </row>
    <row r="5" spans="1:48" ht="37.5" customHeight="1">
      <c r="A5" s="56" t="s">
        <v>1445</v>
      </c>
      <c r="B5" s="56"/>
      <c r="C5" s="56"/>
      <c r="D5" s="56"/>
      <c r="E5" s="56"/>
      <c r="F5" s="56"/>
      <c r="G5" s="56"/>
      <c r="H5" s="56"/>
      <c r="I5" s="56"/>
      <c r="J5" s="56"/>
    </row>
    <row r="6" spans="1:48" ht="15.75" customHeight="1"/>
    <row r="7" spans="1:48" ht="90" customHeight="1">
      <c r="A7" s="72" t="s">
        <v>1</v>
      </c>
      <c r="B7" s="70" t="s">
        <v>2</v>
      </c>
      <c r="C7" s="70" t="s">
        <v>3</v>
      </c>
      <c r="D7" s="68" t="s">
        <v>4</v>
      </c>
      <c r="E7" s="68"/>
      <c r="F7" s="68"/>
      <c r="G7" s="68"/>
      <c r="H7" s="68"/>
      <c r="I7" s="68"/>
      <c r="J7" s="68"/>
      <c r="K7" s="68" t="s">
        <v>4</v>
      </c>
      <c r="L7" s="68"/>
      <c r="M7" s="68"/>
      <c r="N7" s="68"/>
      <c r="O7" s="68"/>
      <c r="P7" s="68"/>
      <c r="Q7" s="68"/>
      <c r="R7" s="68"/>
      <c r="S7" s="69" t="s">
        <v>5</v>
      </c>
      <c r="T7" s="69"/>
      <c r="U7" s="70" t="s">
        <v>1443</v>
      </c>
      <c r="V7" s="68" t="s">
        <v>1442</v>
      </c>
      <c r="W7" s="68"/>
      <c r="X7" s="68"/>
      <c r="Y7" s="68"/>
      <c r="Z7" s="68"/>
      <c r="AA7" s="68"/>
      <c r="AB7" s="68"/>
      <c r="AC7" s="68"/>
      <c r="AD7" s="68"/>
      <c r="AE7" s="68"/>
      <c r="AF7" s="68"/>
      <c r="AG7" s="69" t="s">
        <v>1444</v>
      </c>
      <c r="AH7" s="69"/>
      <c r="AI7" s="70" t="s">
        <v>9</v>
      </c>
      <c r="AJ7" s="68" t="s">
        <v>10</v>
      </c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9" t="s">
        <v>2732</v>
      </c>
      <c r="AV7" s="69"/>
    </row>
    <row r="8" spans="1:48" ht="22.5" customHeight="1">
      <c r="A8" s="70"/>
      <c r="B8" s="70"/>
      <c r="C8" s="70"/>
      <c r="D8" s="70" t="s">
        <v>12</v>
      </c>
      <c r="E8" s="68" t="s">
        <v>13</v>
      </c>
      <c r="F8" s="68"/>
      <c r="G8" s="68"/>
      <c r="H8" s="68"/>
      <c r="I8" s="68"/>
      <c r="J8" s="68"/>
      <c r="K8" s="70" t="s">
        <v>14</v>
      </c>
      <c r="L8" s="70"/>
      <c r="M8" s="70" t="s">
        <v>15</v>
      </c>
      <c r="N8" s="70"/>
      <c r="O8" s="70" t="s">
        <v>16</v>
      </c>
      <c r="P8" s="70"/>
      <c r="Q8" s="70" t="s">
        <v>17</v>
      </c>
      <c r="R8" s="70"/>
      <c r="S8" s="69" t="s">
        <v>18</v>
      </c>
      <c r="T8" s="69" t="s">
        <v>19</v>
      </c>
      <c r="U8" s="70"/>
      <c r="V8" s="70" t="s">
        <v>12</v>
      </c>
      <c r="W8" s="68" t="s">
        <v>13</v>
      </c>
      <c r="X8" s="68"/>
      <c r="Y8" s="68"/>
      <c r="Z8" s="68"/>
      <c r="AA8" s="68"/>
      <c r="AB8" s="68"/>
      <c r="AC8" s="70" t="s">
        <v>14</v>
      </c>
      <c r="AD8" s="70" t="s">
        <v>15</v>
      </c>
      <c r="AE8" s="70" t="s">
        <v>16</v>
      </c>
      <c r="AF8" s="70" t="s">
        <v>17</v>
      </c>
      <c r="AG8" s="69" t="s">
        <v>18</v>
      </c>
      <c r="AH8" s="69" t="s">
        <v>19</v>
      </c>
      <c r="AI8" s="70"/>
      <c r="AJ8" s="70" t="s">
        <v>12</v>
      </c>
      <c r="AK8" s="68" t="s">
        <v>13</v>
      </c>
      <c r="AL8" s="68"/>
      <c r="AM8" s="68"/>
      <c r="AN8" s="68"/>
      <c r="AO8" s="68"/>
      <c r="AP8" s="68"/>
      <c r="AQ8" s="70" t="s">
        <v>14</v>
      </c>
      <c r="AR8" s="70" t="s">
        <v>15</v>
      </c>
      <c r="AS8" s="70" t="s">
        <v>16</v>
      </c>
      <c r="AT8" s="70" t="s">
        <v>17</v>
      </c>
      <c r="AU8" s="69" t="s">
        <v>18</v>
      </c>
      <c r="AV8" s="69" t="s">
        <v>19</v>
      </c>
    </row>
    <row r="9" spans="1:48" ht="135.75" customHeight="1">
      <c r="A9" s="70"/>
      <c r="B9" s="70"/>
      <c r="C9" s="70"/>
      <c r="D9" s="70"/>
      <c r="E9" s="41" t="s">
        <v>22</v>
      </c>
      <c r="F9" s="41" t="s">
        <v>23</v>
      </c>
      <c r="G9" s="41" t="s">
        <v>24</v>
      </c>
      <c r="H9" s="21" t="s">
        <v>25</v>
      </c>
      <c r="I9" s="22" t="s">
        <v>26</v>
      </c>
      <c r="J9" s="22" t="s">
        <v>27</v>
      </c>
      <c r="K9" s="70"/>
      <c r="L9" s="70"/>
      <c r="M9" s="70"/>
      <c r="N9" s="70"/>
      <c r="O9" s="70"/>
      <c r="P9" s="70"/>
      <c r="Q9" s="70"/>
      <c r="R9" s="70"/>
      <c r="S9" s="69"/>
      <c r="T9" s="69"/>
      <c r="U9" s="70"/>
      <c r="V9" s="70"/>
      <c r="W9" s="42" t="s">
        <v>28</v>
      </c>
      <c r="X9" s="42" t="s">
        <v>29</v>
      </c>
      <c r="Y9" s="42" t="s">
        <v>30</v>
      </c>
      <c r="Z9" s="17" t="s">
        <v>31</v>
      </c>
      <c r="AA9" s="23" t="s">
        <v>32</v>
      </c>
      <c r="AB9" s="23" t="s">
        <v>33</v>
      </c>
      <c r="AC9" s="70"/>
      <c r="AD9" s="70"/>
      <c r="AE9" s="70"/>
      <c r="AF9" s="70"/>
      <c r="AG9" s="69"/>
      <c r="AH9" s="69"/>
      <c r="AI9" s="70"/>
      <c r="AJ9" s="70"/>
      <c r="AK9" s="42" t="s">
        <v>28</v>
      </c>
      <c r="AL9" s="42" t="s">
        <v>29</v>
      </c>
      <c r="AM9" s="42" t="s">
        <v>30</v>
      </c>
      <c r="AN9" s="17" t="s">
        <v>31</v>
      </c>
      <c r="AO9" s="23" t="s">
        <v>32</v>
      </c>
      <c r="AP9" s="23" t="s">
        <v>33</v>
      </c>
      <c r="AQ9" s="70"/>
      <c r="AR9" s="70"/>
      <c r="AS9" s="70"/>
      <c r="AT9" s="70"/>
      <c r="AU9" s="69"/>
      <c r="AV9" s="69"/>
    </row>
    <row r="10" spans="1:48" ht="39.75" customHeight="1">
      <c r="A10" s="70"/>
      <c r="B10" s="70"/>
      <c r="C10" s="44" t="s">
        <v>34</v>
      </c>
      <c r="D10" s="44" t="s">
        <v>34</v>
      </c>
      <c r="E10" s="44" t="s">
        <v>34</v>
      </c>
      <c r="F10" s="44" t="s">
        <v>34</v>
      </c>
      <c r="G10" s="44" t="s">
        <v>34</v>
      </c>
      <c r="H10" s="44" t="s">
        <v>34</v>
      </c>
      <c r="I10" s="44" t="s">
        <v>34</v>
      </c>
      <c r="J10" s="44" t="s">
        <v>34</v>
      </c>
      <c r="K10" s="44" t="s">
        <v>35</v>
      </c>
      <c r="L10" s="44" t="s">
        <v>34</v>
      </c>
      <c r="M10" s="44" t="s">
        <v>35</v>
      </c>
      <c r="N10" s="44" t="s">
        <v>34</v>
      </c>
      <c r="O10" s="44" t="s">
        <v>35</v>
      </c>
      <c r="P10" s="44" t="s">
        <v>34</v>
      </c>
      <c r="Q10" s="44" t="s">
        <v>36</v>
      </c>
      <c r="R10" s="44" t="s">
        <v>34</v>
      </c>
      <c r="S10" s="43" t="s">
        <v>34</v>
      </c>
      <c r="T10" s="43" t="s">
        <v>34</v>
      </c>
      <c r="U10" s="43" t="s">
        <v>34</v>
      </c>
      <c r="V10" s="43" t="s">
        <v>34</v>
      </c>
      <c r="W10" s="43" t="s">
        <v>34</v>
      </c>
      <c r="X10" s="43" t="s">
        <v>34</v>
      </c>
      <c r="Y10" s="43" t="s">
        <v>34</v>
      </c>
      <c r="Z10" s="43" t="s">
        <v>34</v>
      </c>
      <c r="AA10" s="43" t="s">
        <v>34</v>
      </c>
      <c r="AB10" s="43" t="s">
        <v>34</v>
      </c>
      <c r="AC10" s="43" t="s">
        <v>34</v>
      </c>
      <c r="AD10" s="43" t="s">
        <v>34</v>
      </c>
      <c r="AE10" s="43" t="s">
        <v>34</v>
      </c>
      <c r="AF10" s="43" t="s">
        <v>34</v>
      </c>
      <c r="AG10" s="43" t="s">
        <v>34</v>
      </c>
      <c r="AH10" s="44" t="s">
        <v>34</v>
      </c>
      <c r="AI10" s="44" t="s">
        <v>34</v>
      </c>
      <c r="AJ10" s="44" t="s">
        <v>34</v>
      </c>
      <c r="AK10" s="44" t="s">
        <v>34</v>
      </c>
      <c r="AL10" s="44" t="s">
        <v>34</v>
      </c>
      <c r="AM10" s="44" t="s">
        <v>34</v>
      </c>
      <c r="AN10" s="44" t="s">
        <v>34</v>
      </c>
      <c r="AO10" s="44" t="s">
        <v>34</v>
      </c>
      <c r="AP10" s="44" t="s">
        <v>34</v>
      </c>
      <c r="AQ10" s="44" t="s">
        <v>34</v>
      </c>
      <c r="AR10" s="44" t="s">
        <v>34</v>
      </c>
      <c r="AS10" s="44" t="s">
        <v>34</v>
      </c>
      <c r="AT10" s="44" t="s">
        <v>34</v>
      </c>
      <c r="AU10" s="43" t="s">
        <v>34</v>
      </c>
      <c r="AV10" s="44" t="s">
        <v>34</v>
      </c>
    </row>
    <row r="11" spans="1:48" ht="18" customHeight="1">
      <c r="A11" s="44">
        <v>1</v>
      </c>
      <c r="B11" s="44">
        <v>2</v>
      </c>
      <c r="C11" s="44">
        <v>3</v>
      </c>
      <c r="D11" s="44">
        <v>4</v>
      </c>
      <c r="E11" s="44">
        <v>5</v>
      </c>
      <c r="F11" s="44">
        <v>6</v>
      </c>
      <c r="G11" s="44">
        <v>7</v>
      </c>
      <c r="H11" s="44">
        <v>8</v>
      </c>
      <c r="I11" s="44">
        <v>9</v>
      </c>
      <c r="J11" s="44">
        <v>10</v>
      </c>
      <c r="K11" s="44">
        <v>11</v>
      </c>
      <c r="L11" s="44">
        <v>12</v>
      </c>
      <c r="M11" s="44">
        <v>13</v>
      </c>
      <c r="N11" s="44">
        <v>14</v>
      </c>
      <c r="O11" s="44">
        <v>15</v>
      </c>
      <c r="P11" s="44">
        <v>16</v>
      </c>
      <c r="Q11" s="44">
        <v>17</v>
      </c>
      <c r="R11" s="44">
        <v>18</v>
      </c>
      <c r="S11" s="44">
        <v>19</v>
      </c>
      <c r="T11" s="44">
        <v>20</v>
      </c>
      <c r="U11" s="44">
        <v>21</v>
      </c>
      <c r="V11" s="44">
        <v>22</v>
      </c>
      <c r="W11" s="44">
        <v>23</v>
      </c>
      <c r="X11" s="44">
        <v>24</v>
      </c>
      <c r="Y11" s="44">
        <v>25</v>
      </c>
      <c r="Z11" s="44">
        <v>26</v>
      </c>
      <c r="AA11" s="44">
        <v>27</v>
      </c>
      <c r="AB11" s="44">
        <v>28</v>
      </c>
      <c r="AC11" s="44">
        <v>29</v>
      </c>
      <c r="AD11" s="44">
        <v>30</v>
      </c>
      <c r="AE11" s="44">
        <v>31</v>
      </c>
      <c r="AF11" s="44">
        <v>32</v>
      </c>
      <c r="AG11" s="44">
        <v>33</v>
      </c>
      <c r="AH11" s="44">
        <v>34</v>
      </c>
      <c r="AI11" s="44">
        <v>35</v>
      </c>
      <c r="AJ11" s="44">
        <v>36</v>
      </c>
      <c r="AK11" s="44">
        <v>37</v>
      </c>
      <c r="AL11" s="44">
        <v>38</v>
      </c>
      <c r="AM11" s="44">
        <v>39</v>
      </c>
      <c r="AN11" s="44">
        <v>40</v>
      </c>
      <c r="AO11" s="44">
        <v>41</v>
      </c>
      <c r="AP11" s="44">
        <v>42</v>
      </c>
      <c r="AQ11" s="44">
        <v>43</v>
      </c>
      <c r="AR11" s="44">
        <v>44</v>
      </c>
      <c r="AS11" s="44">
        <v>45</v>
      </c>
      <c r="AT11" s="44">
        <v>46</v>
      </c>
      <c r="AU11" s="44">
        <v>47</v>
      </c>
      <c r="AV11" s="44">
        <v>48</v>
      </c>
    </row>
    <row r="12" spans="1:48" ht="15.75" hidden="1">
      <c r="A12" s="27" t="s">
        <v>112</v>
      </c>
      <c r="B12" s="27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</row>
    <row r="13" spans="1:48" s="16" customFormat="1" ht="15.75" hidden="1">
      <c r="A13" s="25" t="s">
        <v>1446</v>
      </c>
      <c r="B13" s="27" t="s">
        <v>114</v>
      </c>
      <c r="C13" s="26">
        <f>D13+L13+N13+P13+R13+S13+T13+U13+AI13</f>
        <v>129219.05999999998</v>
      </c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>
        <f>V13+AC13+AD13+AE13+AF13+AG13+AH13</f>
        <v>129219.05999999998</v>
      </c>
      <c r="V13" s="26">
        <f>SUM(W13:AB13)</f>
        <v>50125.57</v>
      </c>
      <c r="W13" s="26">
        <v>23129.59</v>
      </c>
      <c r="X13" s="26"/>
      <c r="Y13" s="26"/>
      <c r="Z13" s="26">
        <v>26995.98</v>
      </c>
      <c r="AA13" s="26"/>
      <c r="AB13" s="26"/>
      <c r="AC13" s="26">
        <v>29541.17</v>
      </c>
      <c r="AD13" s="26"/>
      <c r="AE13" s="26">
        <v>23996.43</v>
      </c>
      <c r="AF13" s="26">
        <v>25555.89</v>
      </c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</row>
    <row r="14" spans="1:48" s="16" customFormat="1" ht="15.75" hidden="1">
      <c r="A14" s="25" t="s">
        <v>1447</v>
      </c>
      <c r="B14" s="27" t="s">
        <v>113</v>
      </c>
      <c r="C14" s="26">
        <f>D14+L14+N14+P14+R14+S14+T14+U14+AI14</f>
        <v>12947.38</v>
      </c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>
        <f t="shared" ref="U14:U77" si="0">V14+AC14+AD14+AE14+AF14+AG14+AH14</f>
        <v>12947.38</v>
      </c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>
        <v>12947.38</v>
      </c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</row>
    <row r="15" spans="1:48" s="16" customFormat="1" ht="15.75" hidden="1">
      <c r="A15" s="25" t="s">
        <v>1448</v>
      </c>
      <c r="B15" s="27" t="s">
        <v>115</v>
      </c>
      <c r="C15" s="26">
        <f>D15+L15+N15+P15+R15+S15+T15+U15+AI15</f>
        <v>118539.64</v>
      </c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>
        <f t="shared" si="0"/>
        <v>118539.64</v>
      </c>
      <c r="V15" s="26">
        <f>SUM(W15:AB15)</f>
        <v>26538.46</v>
      </c>
      <c r="W15" s="26">
        <v>26538.46</v>
      </c>
      <c r="X15" s="26"/>
      <c r="Y15" s="26"/>
      <c r="Z15" s="26"/>
      <c r="AA15" s="26"/>
      <c r="AB15" s="26"/>
      <c r="AC15" s="26">
        <v>34267.71</v>
      </c>
      <c r="AD15" s="26"/>
      <c r="AE15" s="26">
        <v>27982.94</v>
      </c>
      <c r="AF15" s="26">
        <v>29750.53</v>
      </c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</row>
    <row r="16" spans="1:48" s="16" customFormat="1" ht="15.75" hidden="1">
      <c r="A16" s="27" t="s">
        <v>2681</v>
      </c>
      <c r="B16" s="27"/>
      <c r="C16" s="26">
        <f>SUM(C13:C15)</f>
        <v>260706.07999999996</v>
      </c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>
        <f t="shared" ref="U16:AG16" si="1">SUM(U13:U15)</f>
        <v>260706.07999999996</v>
      </c>
      <c r="V16" s="26">
        <f t="shared" si="1"/>
        <v>76664.03</v>
      </c>
      <c r="W16" s="26">
        <f t="shared" si="1"/>
        <v>49668.05</v>
      </c>
      <c r="X16" s="26"/>
      <c r="Y16" s="26"/>
      <c r="Z16" s="26">
        <f t="shared" si="1"/>
        <v>26995.98</v>
      </c>
      <c r="AA16" s="26"/>
      <c r="AB16" s="26"/>
      <c r="AC16" s="26">
        <f t="shared" si="1"/>
        <v>63808.88</v>
      </c>
      <c r="AD16" s="26"/>
      <c r="AE16" s="26">
        <f t="shared" si="1"/>
        <v>51979.369999999995</v>
      </c>
      <c r="AF16" s="26">
        <f t="shared" si="1"/>
        <v>55306.42</v>
      </c>
      <c r="AG16" s="26">
        <f t="shared" si="1"/>
        <v>12947.38</v>
      </c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</row>
    <row r="17" spans="1:48" s="16" customFormat="1" ht="15.75" hidden="1">
      <c r="A17" s="27" t="s">
        <v>180</v>
      </c>
      <c r="B17" s="27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</row>
    <row r="18" spans="1:48" s="16" customFormat="1" ht="15.75" hidden="1">
      <c r="A18" s="25" t="s">
        <v>1449</v>
      </c>
      <c r="B18" s="27" t="s">
        <v>2730</v>
      </c>
      <c r="C18" s="26">
        <f>D18+L18+N18+P18+R18+S18+T18+U18+AI18</f>
        <v>1915312.45</v>
      </c>
      <c r="D18" s="26">
        <f>SUM(E18:J18)</f>
        <v>1855321</v>
      </c>
      <c r="E18" s="26">
        <v>716675</v>
      </c>
      <c r="F18" s="26">
        <v>411667</v>
      </c>
      <c r="G18" s="26">
        <v>398166</v>
      </c>
      <c r="H18" s="26"/>
      <c r="I18" s="26">
        <v>328813</v>
      </c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>
        <f>AJ18+AQ18+AR18+AS18+AT18+AU18+AV18</f>
        <v>59991.45</v>
      </c>
      <c r="AJ18" s="26">
        <f t="shared" ref="AJ18:AJ77" si="2">SUM(AK18:AP18)</f>
        <v>59991.45</v>
      </c>
      <c r="AK18" s="26">
        <v>21921.33</v>
      </c>
      <c r="AL18" s="26">
        <v>16471.48</v>
      </c>
      <c r="AM18" s="26">
        <v>11416.82</v>
      </c>
      <c r="AN18" s="26"/>
      <c r="AO18" s="26">
        <v>10181.82</v>
      </c>
      <c r="AP18" s="26"/>
      <c r="AQ18" s="26"/>
      <c r="AR18" s="26"/>
      <c r="AS18" s="26"/>
      <c r="AT18" s="26"/>
      <c r="AU18" s="26"/>
      <c r="AV18" s="26"/>
    </row>
    <row r="19" spans="1:48" s="16" customFormat="1" ht="15.75" hidden="1">
      <c r="A19" s="25" t="s">
        <v>1450</v>
      </c>
      <c r="B19" s="27" t="s">
        <v>2731</v>
      </c>
      <c r="C19" s="26">
        <f>D19+L19+N19+P19+R19+S19+T19+U19+AI19</f>
        <v>2137610.94</v>
      </c>
      <c r="D19" s="26"/>
      <c r="E19" s="26"/>
      <c r="F19" s="26"/>
      <c r="G19" s="26"/>
      <c r="H19" s="26"/>
      <c r="I19" s="26"/>
      <c r="J19" s="26"/>
      <c r="K19" s="26">
        <v>1231.5</v>
      </c>
      <c r="L19" s="26">
        <v>1947518</v>
      </c>
      <c r="M19" s="26"/>
      <c r="N19" s="26"/>
      <c r="O19" s="26"/>
      <c r="P19" s="26"/>
      <c r="Q19" s="26"/>
      <c r="R19" s="26"/>
      <c r="S19" s="26"/>
      <c r="T19" s="26"/>
      <c r="U19" s="26">
        <f t="shared" si="0"/>
        <v>130350.89</v>
      </c>
      <c r="V19" s="26"/>
      <c r="W19" s="26"/>
      <c r="X19" s="26"/>
      <c r="Y19" s="26"/>
      <c r="Z19" s="26"/>
      <c r="AA19" s="26"/>
      <c r="AB19" s="26"/>
      <c r="AC19" s="26">
        <v>130350.89</v>
      </c>
      <c r="AD19" s="26"/>
      <c r="AE19" s="26"/>
      <c r="AF19" s="26"/>
      <c r="AG19" s="26"/>
      <c r="AH19" s="26"/>
      <c r="AI19" s="26">
        <f>AJ19+AQ19+AR19+AS19+AT19+AU19+AV19</f>
        <v>59742.05</v>
      </c>
      <c r="AJ19" s="26"/>
      <c r="AK19" s="26"/>
      <c r="AL19" s="26"/>
      <c r="AM19" s="26"/>
      <c r="AN19" s="26"/>
      <c r="AO19" s="26"/>
      <c r="AP19" s="26"/>
      <c r="AQ19" s="26">
        <v>59742.05</v>
      </c>
      <c r="AR19" s="26"/>
      <c r="AS19" s="26"/>
      <c r="AT19" s="26"/>
      <c r="AU19" s="26"/>
      <c r="AV19" s="26"/>
    </row>
    <row r="20" spans="1:48" s="16" customFormat="1" ht="15.75" hidden="1">
      <c r="A20" s="25" t="s">
        <v>1451</v>
      </c>
      <c r="B20" s="27" t="s">
        <v>182</v>
      </c>
      <c r="C20" s="26">
        <f t="shared" ref="C20:C77" si="3">D20+L20+N20+P20+R20+S20+T20+U20+AI20</f>
        <v>1035527.51</v>
      </c>
      <c r="D20" s="26">
        <f>SUM(E20:J20)</f>
        <v>1001625.3</v>
      </c>
      <c r="E20" s="26"/>
      <c r="F20" s="26"/>
      <c r="G20" s="26">
        <v>129875.17</v>
      </c>
      <c r="H20" s="26">
        <v>871750.13</v>
      </c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>
        <f>AJ20+AQ20+AR20+AS20+AT20+AU20+AV20</f>
        <v>33902.21</v>
      </c>
      <c r="AJ20" s="26">
        <f t="shared" si="2"/>
        <v>33902.21</v>
      </c>
      <c r="AK20" s="26"/>
      <c r="AL20" s="26"/>
      <c r="AM20" s="26">
        <v>8752.9</v>
      </c>
      <c r="AN20" s="26">
        <v>25149.31</v>
      </c>
      <c r="AO20" s="26"/>
      <c r="AP20" s="26"/>
      <c r="AQ20" s="26"/>
      <c r="AR20" s="26"/>
      <c r="AS20" s="26"/>
      <c r="AT20" s="26"/>
      <c r="AU20" s="26"/>
      <c r="AV20" s="26"/>
    </row>
    <row r="21" spans="1:48" s="16" customFormat="1" ht="15.75" hidden="1">
      <c r="A21" s="27" t="s">
        <v>2682</v>
      </c>
      <c r="B21" s="27"/>
      <c r="C21" s="26">
        <f>SUM(C18:C20)</f>
        <v>5088450.8999999994</v>
      </c>
      <c r="D21" s="26">
        <f t="shared" ref="D21:AQ21" si="4">SUM(D18:D20)</f>
        <v>2856946.3</v>
      </c>
      <c r="E21" s="26">
        <f t="shared" si="4"/>
        <v>716675</v>
      </c>
      <c r="F21" s="26">
        <f t="shared" si="4"/>
        <v>411667</v>
      </c>
      <c r="G21" s="26">
        <f t="shared" si="4"/>
        <v>528041.17000000004</v>
      </c>
      <c r="H21" s="26">
        <f t="shared" si="4"/>
        <v>871750.13</v>
      </c>
      <c r="I21" s="26">
        <f t="shared" si="4"/>
        <v>328813</v>
      </c>
      <c r="J21" s="26"/>
      <c r="K21" s="26">
        <f t="shared" si="4"/>
        <v>1231.5</v>
      </c>
      <c r="L21" s="26">
        <f t="shared" si="4"/>
        <v>1947518</v>
      </c>
      <c r="M21" s="26"/>
      <c r="N21" s="26"/>
      <c r="O21" s="26"/>
      <c r="P21" s="26"/>
      <c r="Q21" s="26"/>
      <c r="R21" s="26"/>
      <c r="S21" s="26"/>
      <c r="T21" s="26"/>
      <c r="U21" s="26">
        <f t="shared" si="4"/>
        <v>130350.89</v>
      </c>
      <c r="V21" s="26"/>
      <c r="W21" s="26"/>
      <c r="X21" s="26"/>
      <c r="Y21" s="26"/>
      <c r="Z21" s="26"/>
      <c r="AA21" s="26"/>
      <c r="AB21" s="26"/>
      <c r="AC21" s="26">
        <f t="shared" si="4"/>
        <v>130350.89</v>
      </c>
      <c r="AD21" s="26"/>
      <c r="AE21" s="26"/>
      <c r="AF21" s="26"/>
      <c r="AG21" s="26"/>
      <c r="AH21" s="26"/>
      <c r="AI21" s="26">
        <f t="shared" si="4"/>
        <v>153635.71</v>
      </c>
      <c r="AJ21" s="26">
        <f t="shared" si="4"/>
        <v>93893.66</v>
      </c>
      <c r="AK21" s="26">
        <f t="shared" si="4"/>
        <v>21921.33</v>
      </c>
      <c r="AL21" s="26">
        <f t="shared" si="4"/>
        <v>16471.48</v>
      </c>
      <c r="AM21" s="26">
        <f t="shared" si="4"/>
        <v>20169.72</v>
      </c>
      <c r="AN21" s="26">
        <f t="shared" si="4"/>
        <v>25149.31</v>
      </c>
      <c r="AO21" s="26">
        <f t="shared" si="4"/>
        <v>10181.82</v>
      </c>
      <c r="AP21" s="26"/>
      <c r="AQ21" s="26">
        <f t="shared" si="4"/>
        <v>59742.05</v>
      </c>
      <c r="AR21" s="26"/>
      <c r="AS21" s="26"/>
      <c r="AT21" s="26"/>
      <c r="AU21" s="26"/>
      <c r="AV21" s="26"/>
    </row>
    <row r="22" spans="1:48" s="16" customFormat="1" ht="15.75" hidden="1">
      <c r="A22" s="27" t="s">
        <v>186</v>
      </c>
      <c r="B22" s="27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</row>
    <row r="23" spans="1:48" s="16" customFormat="1" ht="15.75" hidden="1">
      <c r="A23" s="25" t="s">
        <v>1452</v>
      </c>
      <c r="B23" s="27" t="s">
        <v>192</v>
      </c>
      <c r="C23" s="26">
        <f>D23+L23+N23+P23+R23+S23+T23+U23+AI23</f>
        <v>1463177.44</v>
      </c>
      <c r="D23" s="26">
        <f>SUM(E23:J23)</f>
        <v>287846.59999999998</v>
      </c>
      <c r="E23" s="26">
        <v>287846.59999999998</v>
      </c>
      <c r="F23" s="26"/>
      <c r="G23" s="26"/>
      <c r="H23" s="26"/>
      <c r="I23" s="26"/>
      <c r="J23" s="26"/>
      <c r="K23" s="26"/>
      <c r="L23" s="26"/>
      <c r="M23" s="26"/>
      <c r="N23" s="26"/>
      <c r="O23" s="26">
        <v>647</v>
      </c>
      <c r="P23" s="26">
        <v>883511.78</v>
      </c>
      <c r="Q23" s="26">
        <v>76</v>
      </c>
      <c r="R23" s="26">
        <v>211801.03</v>
      </c>
      <c r="S23" s="26"/>
      <c r="T23" s="26"/>
      <c r="U23" s="26">
        <f t="shared" si="0"/>
        <v>57629.99</v>
      </c>
      <c r="V23" s="26">
        <f t="shared" ref="V23:V24" si="5">SUM(W23:AB23)</f>
        <v>27120.739999999998</v>
      </c>
      <c r="W23" s="26">
        <v>14128.77</v>
      </c>
      <c r="X23" s="26"/>
      <c r="Y23" s="26"/>
      <c r="Z23" s="26"/>
      <c r="AA23" s="26">
        <v>12991.97</v>
      </c>
      <c r="AB23" s="26"/>
      <c r="AC23" s="26"/>
      <c r="AD23" s="26"/>
      <c r="AE23" s="26">
        <v>14780.03</v>
      </c>
      <c r="AF23" s="26">
        <v>15729.22</v>
      </c>
      <c r="AG23" s="26"/>
      <c r="AH23" s="26"/>
      <c r="AI23" s="26">
        <f t="shared" ref="AI23:AI30" si="6">AJ23+AQ23+AR23+AS23+AT23+AU23+AV23</f>
        <v>22388.04</v>
      </c>
      <c r="AJ23" s="26">
        <f t="shared" si="2"/>
        <v>3548.42</v>
      </c>
      <c r="AK23" s="26">
        <v>3548.42</v>
      </c>
      <c r="AL23" s="26"/>
      <c r="AM23" s="26"/>
      <c r="AN23" s="26"/>
      <c r="AO23" s="26"/>
      <c r="AP23" s="26"/>
      <c r="AQ23" s="26"/>
      <c r="AR23" s="26"/>
      <c r="AS23" s="26">
        <v>17191.73</v>
      </c>
      <c r="AT23" s="26">
        <v>1647.89</v>
      </c>
      <c r="AU23" s="26"/>
      <c r="AV23" s="26"/>
    </row>
    <row r="24" spans="1:48" s="16" customFormat="1" ht="15.75" hidden="1">
      <c r="A24" s="25" t="s">
        <v>1453</v>
      </c>
      <c r="B24" s="27" t="s">
        <v>193</v>
      </c>
      <c r="C24" s="26">
        <f t="shared" ref="C24:C32" si="7">D24+L24+N24+P24+R24+S24+T24+U24+AI24</f>
        <v>1232844.7900000003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>
        <v>596</v>
      </c>
      <c r="P24" s="26">
        <v>880574.29</v>
      </c>
      <c r="Q24" s="26">
        <v>78</v>
      </c>
      <c r="R24" s="26">
        <v>278212.14</v>
      </c>
      <c r="S24" s="26"/>
      <c r="T24" s="26"/>
      <c r="U24" s="26">
        <f t="shared" si="0"/>
        <v>56530.52</v>
      </c>
      <c r="V24" s="26">
        <f t="shared" si="5"/>
        <v>26021.269999999997</v>
      </c>
      <c r="W24" s="26"/>
      <c r="X24" s="26"/>
      <c r="Y24" s="26">
        <v>13029.3</v>
      </c>
      <c r="Z24" s="26"/>
      <c r="AA24" s="26">
        <v>12991.97</v>
      </c>
      <c r="AB24" s="26"/>
      <c r="AC24" s="26"/>
      <c r="AD24" s="26"/>
      <c r="AE24" s="26">
        <v>14780.03</v>
      </c>
      <c r="AF24" s="26">
        <v>15729.22</v>
      </c>
      <c r="AG24" s="26"/>
      <c r="AH24" s="26"/>
      <c r="AI24" s="26">
        <f t="shared" si="6"/>
        <v>17527.84</v>
      </c>
      <c r="AJ24" s="26"/>
      <c r="AK24" s="26"/>
      <c r="AL24" s="26"/>
      <c r="AM24" s="26"/>
      <c r="AN24" s="26"/>
      <c r="AO24" s="26"/>
      <c r="AP24" s="26"/>
      <c r="AQ24" s="26"/>
      <c r="AR24" s="26"/>
      <c r="AS24" s="26">
        <v>15836.58</v>
      </c>
      <c r="AT24" s="26">
        <v>1691.26</v>
      </c>
      <c r="AU24" s="26"/>
      <c r="AV24" s="26"/>
    </row>
    <row r="25" spans="1:48" s="16" customFormat="1" ht="15.75" hidden="1">
      <c r="A25" s="25" t="s">
        <v>1454</v>
      </c>
      <c r="B25" s="27" t="s">
        <v>187</v>
      </c>
      <c r="C25" s="26">
        <f t="shared" si="7"/>
        <v>187918.62</v>
      </c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>
        <f t="shared" si="0"/>
        <v>187918.62</v>
      </c>
      <c r="V25" s="26"/>
      <c r="W25" s="26"/>
      <c r="X25" s="26"/>
      <c r="Y25" s="26"/>
      <c r="Z25" s="26"/>
      <c r="AA25" s="26"/>
      <c r="AB25" s="26"/>
      <c r="AC25" s="26">
        <v>52035.6</v>
      </c>
      <c r="AD25" s="26">
        <v>48664.97</v>
      </c>
      <c r="AE25" s="26">
        <v>42230.13</v>
      </c>
      <c r="AF25" s="26">
        <v>44987.92</v>
      </c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</row>
    <row r="26" spans="1:48" s="16" customFormat="1" ht="15.75" hidden="1">
      <c r="A26" s="25" t="s">
        <v>1455</v>
      </c>
      <c r="B26" s="27" t="s">
        <v>191</v>
      </c>
      <c r="C26" s="26">
        <f t="shared" si="7"/>
        <v>190613.28999999998</v>
      </c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>
        <f t="shared" si="0"/>
        <v>190613.28999999998</v>
      </c>
      <c r="V26" s="26"/>
      <c r="W26" s="26"/>
      <c r="X26" s="26"/>
      <c r="Y26" s="26"/>
      <c r="Z26" s="26"/>
      <c r="AA26" s="26"/>
      <c r="AB26" s="26"/>
      <c r="AC26" s="26">
        <v>52769.35</v>
      </c>
      <c r="AD26" s="26">
        <v>49358.66</v>
      </c>
      <c r="AE26" s="26">
        <v>42847.360000000001</v>
      </c>
      <c r="AF26" s="26">
        <v>45637.919999999998</v>
      </c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</row>
    <row r="27" spans="1:48" s="16" customFormat="1" ht="15.75" hidden="1">
      <c r="A27" s="25" t="s">
        <v>1456</v>
      </c>
      <c r="B27" s="27" t="s">
        <v>188</v>
      </c>
      <c r="C27" s="26">
        <f t="shared" si="7"/>
        <v>1743998.11</v>
      </c>
      <c r="D27" s="26">
        <f>SUM(E27:J27)</f>
        <v>277087.3</v>
      </c>
      <c r="E27" s="26">
        <v>100050.25</v>
      </c>
      <c r="F27" s="26"/>
      <c r="G27" s="26"/>
      <c r="H27" s="26"/>
      <c r="I27" s="26">
        <v>177037.05</v>
      </c>
      <c r="J27" s="26"/>
      <c r="K27" s="26">
        <v>560</v>
      </c>
      <c r="L27" s="26">
        <v>1430371.21</v>
      </c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>
        <f t="shared" si="6"/>
        <v>36539.599999999999</v>
      </c>
      <c r="AJ27" s="26">
        <f t="shared" si="2"/>
        <v>5929.66</v>
      </c>
      <c r="AK27" s="26">
        <v>2141.0700000000002</v>
      </c>
      <c r="AL27" s="26"/>
      <c r="AM27" s="26"/>
      <c r="AN27" s="26"/>
      <c r="AO27" s="26">
        <v>3788.59</v>
      </c>
      <c r="AP27" s="26"/>
      <c r="AQ27" s="26">
        <v>30609.94</v>
      </c>
      <c r="AR27" s="26"/>
      <c r="AS27" s="26"/>
      <c r="AT27" s="26"/>
      <c r="AU27" s="26"/>
      <c r="AV27" s="26"/>
    </row>
    <row r="28" spans="1:48" s="16" customFormat="1" ht="15.75" hidden="1">
      <c r="A28" s="25" t="s">
        <v>1457</v>
      </c>
      <c r="B28" s="27" t="s">
        <v>189</v>
      </c>
      <c r="C28" s="26">
        <f t="shared" si="7"/>
        <v>1030641.83</v>
      </c>
      <c r="D28" s="26">
        <f t="shared" ref="D28:D29" si="8">SUM(E28:J28)</f>
        <v>172232.49</v>
      </c>
      <c r="E28" s="26">
        <v>82356.66</v>
      </c>
      <c r="F28" s="26"/>
      <c r="G28" s="26">
        <v>89875.83</v>
      </c>
      <c r="H28" s="26"/>
      <c r="I28" s="26"/>
      <c r="J28" s="26"/>
      <c r="K28" s="26">
        <v>376</v>
      </c>
      <c r="L28" s="26">
        <v>836815.71</v>
      </c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>
        <f t="shared" si="6"/>
        <v>21593.63</v>
      </c>
      <c r="AJ28" s="26">
        <f t="shared" si="2"/>
        <v>3685.77</v>
      </c>
      <c r="AK28" s="26">
        <v>1762.43</v>
      </c>
      <c r="AL28" s="26"/>
      <c r="AM28" s="26">
        <v>1923.34</v>
      </c>
      <c r="AN28" s="26"/>
      <c r="AO28" s="26"/>
      <c r="AP28" s="26"/>
      <c r="AQ28" s="26">
        <v>17907.86</v>
      </c>
      <c r="AR28" s="26"/>
      <c r="AS28" s="26"/>
      <c r="AT28" s="26"/>
      <c r="AU28" s="26"/>
      <c r="AV28" s="26"/>
    </row>
    <row r="29" spans="1:48" s="16" customFormat="1" ht="15.75" hidden="1">
      <c r="A29" s="25" t="s">
        <v>1458</v>
      </c>
      <c r="B29" s="27" t="s">
        <v>190</v>
      </c>
      <c r="C29" s="26">
        <f t="shared" si="7"/>
        <v>1229334.9200000002</v>
      </c>
      <c r="D29" s="26">
        <f t="shared" si="8"/>
        <v>478608.35</v>
      </c>
      <c r="E29" s="26"/>
      <c r="F29" s="26">
        <v>95508.4</v>
      </c>
      <c r="G29" s="26">
        <v>75826.039999999994</v>
      </c>
      <c r="H29" s="26">
        <v>307273.90999999997</v>
      </c>
      <c r="I29" s="26"/>
      <c r="J29" s="26"/>
      <c r="K29" s="26"/>
      <c r="L29" s="26"/>
      <c r="M29" s="26"/>
      <c r="N29" s="26"/>
      <c r="O29" s="26">
        <v>787</v>
      </c>
      <c r="P29" s="26">
        <v>724970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>
        <f t="shared" si="6"/>
        <v>25756.57</v>
      </c>
      <c r="AJ29" s="26">
        <f t="shared" si="2"/>
        <v>10242.209999999999</v>
      </c>
      <c r="AK29" s="26"/>
      <c r="AL29" s="26">
        <v>2043.88</v>
      </c>
      <c r="AM29" s="26">
        <v>1622.67</v>
      </c>
      <c r="AN29" s="26">
        <v>6575.66</v>
      </c>
      <c r="AO29" s="26"/>
      <c r="AP29" s="26"/>
      <c r="AQ29" s="26"/>
      <c r="AR29" s="26"/>
      <c r="AS29" s="26">
        <v>15514.36</v>
      </c>
      <c r="AT29" s="26"/>
      <c r="AU29" s="26"/>
      <c r="AV29" s="26"/>
    </row>
    <row r="30" spans="1:48" s="16" customFormat="1" ht="15.75" hidden="1">
      <c r="A30" s="25" t="s">
        <v>1459</v>
      </c>
      <c r="B30" s="27" t="s">
        <v>195</v>
      </c>
      <c r="C30" s="26">
        <f t="shared" si="7"/>
        <v>2824706.09</v>
      </c>
      <c r="D30" s="26"/>
      <c r="E30" s="26"/>
      <c r="F30" s="26"/>
      <c r="G30" s="26"/>
      <c r="H30" s="26"/>
      <c r="I30" s="26"/>
      <c r="J30" s="26"/>
      <c r="K30" s="26">
        <v>1126</v>
      </c>
      <c r="L30" s="26">
        <v>2604247</v>
      </c>
      <c r="M30" s="26"/>
      <c r="N30" s="26"/>
      <c r="O30" s="26"/>
      <c r="P30" s="26"/>
      <c r="Q30" s="26"/>
      <c r="R30" s="26"/>
      <c r="S30" s="26"/>
      <c r="T30" s="26"/>
      <c r="U30" s="26">
        <f t="shared" si="0"/>
        <v>165835.03</v>
      </c>
      <c r="V30" s="26"/>
      <c r="W30" s="26"/>
      <c r="X30" s="26"/>
      <c r="Y30" s="26"/>
      <c r="Z30" s="26"/>
      <c r="AA30" s="26"/>
      <c r="AB30" s="26"/>
      <c r="AC30" s="26">
        <v>61782.87</v>
      </c>
      <c r="AD30" s="26"/>
      <c r="AE30" s="26">
        <v>50429.51</v>
      </c>
      <c r="AF30" s="26">
        <v>53622.65</v>
      </c>
      <c r="AG30" s="26"/>
      <c r="AH30" s="26"/>
      <c r="AI30" s="26">
        <f t="shared" si="6"/>
        <v>54624.06</v>
      </c>
      <c r="AJ30" s="26"/>
      <c r="AK30" s="26"/>
      <c r="AL30" s="26"/>
      <c r="AM30" s="26"/>
      <c r="AN30" s="26"/>
      <c r="AO30" s="26"/>
      <c r="AP30" s="26"/>
      <c r="AQ30" s="26">
        <v>54624.06</v>
      </c>
      <c r="AR30" s="26"/>
      <c r="AS30" s="26"/>
      <c r="AT30" s="26"/>
      <c r="AU30" s="26"/>
      <c r="AV30" s="26"/>
    </row>
    <row r="31" spans="1:48" s="16" customFormat="1" ht="15.75" hidden="1">
      <c r="A31" s="25" t="s">
        <v>1460</v>
      </c>
      <c r="B31" s="27" t="s">
        <v>1440</v>
      </c>
      <c r="C31" s="26">
        <f t="shared" si="7"/>
        <v>89396.03</v>
      </c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>
        <f t="shared" si="0"/>
        <v>89396.03</v>
      </c>
      <c r="V31" s="26"/>
      <c r="W31" s="26"/>
      <c r="X31" s="26"/>
      <c r="Y31" s="26"/>
      <c r="Z31" s="26"/>
      <c r="AA31" s="26"/>
      <c r="AB31" s="26"/>
      <c r="AC31" s="26"/>
      <c r="AD31" s="26"/>
      <c r="AE31" s="26">
        <v>43290.96</v>
      </c>
      <c r="AF31" s="26">
        <v>46105.07</v>
      </c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</row>
    <row r="32" spans="1:48" s="16" customFormat="1" ht="15.75" hidden="1">
      <c r="A32" s="25" t="s">
        <v>1461</v>
      </c>
      <c r="B32" s="27" t="s">
        <v>194</v>
      </c>
      <c r="C32" s="26">
        <f t="shared" si="7"/>
        <v>16983.169999999998</v>
      </c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>
        <f t="shared" si="0"/>
        <v>16983.169999999998</v>
      </c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>
        <v>16983.169999999998</v>
      </c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</row>
    <row r="33" spans="1:48" s="16" customFormat="1" ht="15.75" hidden="1">
      <c r="A33" s="27" t="s">
        <v>2683</v>
      </c>
      <c r="B33" s="27"/>
      <c r="C33" s="26">
        <f>SUM(C23:C32)</f>
        <v>10009614.289999999</v>
      </c>
      <c r="D33" s="26">
        <f t="shared" ref="D33:AT33" si="9">SUM(D23:D32)</f>
        <v>1215774.7399999998</v>
      </c>
      <c r="E33" s="26">
        <f t="shared" si="9"/>
        <v>470253.51</v>
      </c>
      <c r="F33" s="26">
        <f t="shared" si="9"/>
        <v>95508.4</v>
      </c>
      <c r="G33" s="26">
        <f t="shared" si="9"/>
        <v>165701.87</v>
      </c>
      <c r="H33" s="26">
        <f t="shared" si="9"/>
        <v>307273.90999999997</v>
      </c>
      <c r="I33" s="26">
        <f t="shared" si="9"/>
        <v>177037.05</v>
      </c>
      <c r="J33" s="26"/>
      <c r="K33" s="26">
        <f t="shared" si="9"/>
        <v>2062</v>
      </c>
      <c r="L33" s="26">
        <f t="shared" si="9"/>
        <v>4871433.92</v>
      </c>
      <c r="M33" s="26"/>
      <c r="N33" s="26"/>
      <c r="O33" s="26">
        <f t="shared" si="9"/>
        <v>2030</v>
      </c>
      <c r="P33" s="26">
        <f t="shared" si="9"/>
        <v>2489056.0700000003</v>
      </c>
      <c r="Q33" s="26">
        <f t="shared" si="9"/>
        <v>154</v>
      </c>
      <c r="R33" s="26">
        <f t="shared" si="9"/>
        <v>490013.17000000004</v>
      </c>
      <c r="S33" s="26"/>
      <c r="T33" s="26"/>
      <c r="U33" s="26">
        <f t="shared" si="9"/>
        <v>764906.65</v>
      </c>
      <c r="V33" s="26">
        <f t="shared" si="9"/>
        <v>53142.009999999995</v>
      </c>
      <c r="W33" s="26">
        <f t="shared" si="9"/>
        <v>14128.77</v>
      </c>
      <c r="X33" s="26"/>
      <c r="Y33" s="26">
        <f t="shared" si="9"/>
        <v>13029.3</v>
      </c>
      <c r="Z33" s="26"/>
      <c r="AA33" s="26">
        <f t="shared" si="9"/>
        <v>25983.94</v>
      </c>
      <c r="AB33" s="26"/>
      <c r="AC33" s="26">
        <f t="shared" si="9"/>
        <v>166587.82</v>
      </c>
      <c r="AD33" s="26">
        <f t="shared" si="9"/>
        <v>98023.63</v>
      </c>
      <c r="AE33" s="26">
        <f t="shared" si="9"/>
        <v>208358.02</v>
      </c>
      <c r="AF33" s="26">
        <f t="shared" si="9"/>
        <v>238795.16999999998</v>
      </c>
      <c r="AG33" s="26"/>
      <c r="AH33" s="26"/>
      <c r="AI33" s="26">
        <f t="shared" si="9"/>
        <v>178429.74000000002</v>
      </c>
      <c r="AJ33" s="26">
        <f t="shared" si="9"/>
        <v>23406.059999999998</v>
      </c>
      <c r="AK33" s="26">
        <f t="shared" si="9"/>
        <v>7451.92</v>
      </c>
      <c r="AL33" s="26">
        <f t="shared" si="9"/>
        <v>2043.88</v>
      </c>
      <c r="AM33" s="26">
        <f t="shared" si="9"/>
        <v>3546.01</v>
      </c>
      <c r="AN33" s="26">
        <f t="shared" si="9"/>
        <v>6575.66</v>
      </c>
      <c r="AO33" s="26">
        <f t="shared" si="9"/>
        <v>3788.59</v>
      </c>
      <c r="AP33" s="26"/>
      <c r="AQ33" s="26">
        <f t="shared" si="9"/>
        <v>103141.86</v>
      </c>
      <c r="AR33" s="26"/>
      <c r="AS33" s="26">
        <f t="shared" si="9"/>
        <v>48542.67</v>
      </c>
      <c r="AT33" s="26">
        <f t="shared" si="9"/>
        <v>3339.15</v>
      </c>
      <c r="AU33" s="26"/>
      <c r="AV33" s="26"/>
    </row>
    <row r="34" spans="1:48" s="16" customFormat="1" ht="15.75" hidden="1">
      <c r="A34" s="27" t="s">
        <v>225</v>
      </c>
      <c r="B34" s="27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</row>
    <row r="35" spans="1:48" s="16" customFormat="1" ht="15.75" hidden="1">
      <c r="A35" s="25" t="s">
        <v>1462</v>
      </c>
      <c r="B35" s="27" t="s">
        <v>277</v>
      </c>
      <c r="C35" s="26">
        <f>D35+L35+N35+P35+R35+S35+T35+U35+AI35</f>
        <v>1187281.6500000001</v>
      </c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>
        <v>180</v>
      </c>
      <c r="R35" s="26">
        <v>620882.4</v>
      </c>
      <c r="S35" s="26"/>
      <c r="T35" s="26">
        <v>487273.2</v>
      </c>
      <c r="U35" s="26">
        <f t="shared" si="0"/>
        <v>65118.59</v>
      </c>
      <c r="V35" s="26"/>
      <c r="W35" s="26"/>
      <c r="X35" s="26"/>
      <c r="Y35" s="26"/>
      <c r="Z35" s="26"/>
      <c r="AA35" s="26"/>
      <c r="AB35" s="26"/>
      <c r="AC35" s="26">
        <v>30211.57</v>
      </c>
      <c r="AD35" s="26"/>
      <c r="AE35" s="26"/>
      <c r="AF35" s="26">
        <v>26394.1</v>
      </c>
      <c r="AG35" s="26"/>
      <c r="AH35" s="26">
        <v>8512.92</v>
      </c>
      <c r="AI35" s="26">
        <f t="shared" ref="AI35:AI66" si="10">AJ35+AQ35+AR35+AS35+AT35+AU35+AV35</f>
        <v>14007.46</v>
      </c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>
        <v>7290.46</v>
      </c>
      <c r="AU35" s="26"/>
      <c r="AV35" s="26">
        <v>6717</v>
      </c>
    </row>
    <row r="36" spans="1:48" s="16" customFormat="1" ht="15.75" hidden="1">
      <c r="A36" s="25" t="s">
        <v>1463</v>
      </c>
      <c r="B36" s="27" t="s">
        <v>229</v>
      </c>
      <c r="C36" s="26">
        <f t="shared" si="3"/>
        <v>2964913.07</v>
      </c>
      <c r="D36" s="26">
        <f>SUM(E36:J36)</f>
        <v>1797714.42</v>
      </c>
      <c r="E36" s="26"/>
      <c r="F36" s="26">
        <v>818017.36</v>
      </c>
      <c r="G36" s="26">
        <v>369268.38</v>
      </c>
      <c r="H36" s="26"/>
      <c r="I36" s="26">
        <v>610428.68000000005</v>
      </c>
      <c r="J36" s="26"/>
      <c r="K36" s="26"/>
      <c r="L36" s="26"/>
      <c r="M36" s="26"/>
      <c r="N36" s="26"/>
      <c r="O36" s="26"/>
      <c r="P36" s="26"/>
      <c r="Q36" s="26">
        <v>180</v>
      </c>
      <c r="R36" s="26">
        <v>560824.80000000005</v>
      </c>
      <c r="S36" s="26"/>
      <c r="T36" s="26">
        <v>514351.2</v>
      </c>
      <c r="U36" s="26">
        <f t="shared" si="0"/>
        <v>65690.11</v>
      </c>
      <c r="V36" s="26"/>
      <c r="W36" s="26"/>
      <c r="X36" s="26"/>
      <c r="Y36" s="26"/>
      <c r="Z36" s="26"/>
      <c r="AA36" s="26"/>
      <c r="AB36" s="26"/>
      <c r="AC36" s="26">
        <v>30481.38</v>
      </c>
      <c r="AD36" s="26"/>
      <c r="AE36" s="26"/>
      <c r="AF36" s="26">
        <v>26636.21</v>
      </c>
      <c r="AG36" s="26"/>
      <c r="AH36" s="26">
        <v>8572.52</v>
      </c>
      <c r="AI36" s="26">
        <f t="shared" si="10"/>
        <v>26332.54</v>
      </c>
      <c r="AJ36" s="26">
        <f t="shared" si="2"/>
        <v>10166.06</v>
      </c>
      <c r="AK36" s="26"/>
      <c r="AL36" s="26">
        <v>6307.84</v>
      </c>
      <c r="AM36" s="26">
        <v>2130.73</v>
      </c>
      <c r="AN36" s="26"/>
      <c r="AO36" s="26">
        <v>1727.49</v>
      </c>
      <c r="AP36" s="26"/>
      <c r="AQ36" s="26"/>
      <c r="AR36" s="26"/>
      <c r="AS36" s="26"/>
      <c r="AT36" s="26">
        <v>9064.7199999999993</v>
      </c>
      <c r="AU36" s="26"/>
      <c r="AV36" s="26">
        <v>7101.76</v>
      </c>
    </row>
    <row r="37" spans="1:48" s="16" customFormat="1" ht="15.75" hidden="1">
      <c r="A37" s="25" t="s">
        <v>1464</v>
      </c>
      <c r="B37" s="27" t="s">
        <v>252</v>
      </c>
      <c r="C37" s="26">
        <f t="shared" si="3"/>
        <v>83450.759999999995</v>
      </c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>
        <f t="shared" si="0"/>
        <v>83450.759999999995</v>
      </c>
      <c r="V37" s="26"/>
      <c r="W37" s="26"/>
      <c r="X37" s="26"/>
      <c r="Y37" s="26"/>
      <c r="Z37" s="26"/>
      <c r="AA37" s="26"/>
      <c r="AB37" s="26"/>
      <c r="AC37" s="26">
        <v>29699.35</v>
      </c>
      <c r="AD37" s="26">
        <v>27816.92</v>
      </c>
      <c r="AE37" s="26"/>
      <c r="AF37" s="26">
        <v>25934.49</v>
      </c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</row>
    <row r="38" spans="1:48" s="16" customFormat="1" ht="15.75" hidden="1">
      <c r="A38" s="25" t="s">
        <v>1465</v>
      </c>
      <c r="B38" s="27" t="s">
        <v>253</v>
      </c>
      <c r="C38" s="26">
        <f t="shared" si="3"/>
        <v>2386785.79</v>
      </c>
      <c r="D38" s="26">
        <f>SUM(E38:J38)</f>
        <v>1610540.6800000002</v>
      </c>
      <c r="E38" s="26"/>
      <c r="F38" s="26">
        <v>754738.35</v>
      </c>
      <c r="G38" s="26">
        <v>241351.18</v>
      </c>
      <c r="H38" s="26"/>
      <c r="I38" s="26">
        <v>614451.15</v>
      </c>
      <c r="J38" s="26"/>
      <c r="K38" s="26"/>
      <c r="L38" s="26"/>
      <c r="M38" s="26"/>
      <c r="N38" s="26"/>
      <c r="O38" s="26"/>
      <c r="P38" s="26"/>
      <c r="Q38" s="26">
        <v>180</v>
      </c>
      <c r="R38" s="26">
        <v>691447.2</v>
      </c>
      <c r="S38" s="26"/>
      <c r="T38" s="26"/>
      <c r="U38" s="26">
        <f t="shared" si="0"/>
        <v>65622.98</v>
      </c>
      <c r="V38" s="26"/>
      <c r="W38" s="26"/>
      <c r="X38" s="26"/>
      <c r="Y38" s="26"/>
      <c r="Z38" s="26"/>
      <c r="AA38" s="26"/>
      <c r="AB38" s="26"/>
      <c r="AC38" s="26">
        <v>30449.69</v>
      </c>
      <c r="AD38" s="26"/>
      <c r="AE38" s="26"/>
      <c r="AF38" s="26">
        <v>26607.77</v>
      </c>
      <c r="AG38" s="26"/>
      <c r="AH38" s="26">
        <v>8565.52</v>
      </c>
      <c r="AI38" s="26">
        <f t="shared" si="10"/>
        <v>19174.93</v>
      </c>
      <c r="AJ38" s="26">
        <f t="shared" si="2"/>
        <v>10166.06</v>
      </c>
      <c r="AK38" s="26"/>
      <c r="AL38" s="26">
        <v>6307.84</v>
      </c>
      <c r="AM38" s="26">
        <v>2130.73</v>
      </c>
      <c r="AN38" s="26"/>
      <c r="AO38" s="26">
        <v>1727.49</v>
      </c>
      <c r="AP38" s="26"/>
      <c r="AQ38" s="26"/>
      <c r="AR38" s="26"/>
      <c r="AS38" s="26"/>
      <c r="AT38" s="26">
        <v>9008.8700000000008</v>
      </c>
      <c r="AU38" s="26"/>
      <c r="AV38" s="26"/>
    </row>
    <row r="39" spans="1:48" s="16" customFormat="1" ht="15.75" hidden="1">
      <c r="A39" s="25" t="s">
        <v>1466</v>
      </c>
      <c r="B39" s="27" t="s">
        <v>251</v>
      </c>
      <c r="C39" s="26">
        <f t="shared" si="3"/>
        <v>1682663.52</v>
      </c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>
        <v>944.4</v>
      </c>
      <c r="P39" s="26">
        <v>1002597.03</v>
      </c>
      <c r="Q39" s="26">
        <v>82.5</v>
      </c>
      <c r="R39" s="26">
        <v>592158.46</v>
      </c>
      <c r="S39" s="26"/>
      <c r="T39" s="26"/>
      <c r="U39" s="26">
        <f t="shared" si="0"/>
        <v>61716.44</v>
      </c>
      <c r="V39" s="26">
        <f t="shared" ref="V39:V65" si="11">SUM(W39:AB39)</f>
        <v>21200.74</v>
      </c>
      <c r="W39" s="26"/>
      <c r="X39" s="26"/>
      <c r="Y39" s="26">
        <v>21200.74</v>
      </c>
      <c r="Z39" s="26"/>
      <c r="AA39" s="26"/>
      <c r="AB39" s="26"/>
      <c r="AC39" s="26"/>
      <c r="AD39" s="26"/>
      <c r="AE39" s="26">
        <v>19573.09</v>
      </c>
      <c r="AF39" s="26">
        <v>20942.61</v>
      </c>
      <c r="AG39" s="26"/>
      <c r="AH39" s="26"/>
      <c r="AI39" s="26">
        <f t="shared" si="10"/>
        <v>26191.59</v>
      </c>
      <c r="AJ39" s="26"/>
      <c r="AK39" s="26"/>
      <c r="AL39" s="26"/>
      <c r="AM39" s="26"/>
      <c r="AN39" s="26"/>
      <c r="AO39" s="26"/>
      <c r="AP39" s="26"/>
      <c r="AQ39" s="26"/>
      <c r="AR39" s="26"/>
      <c r="AS39" s="26">
        <v>16170.04</v>
      </c>
      <c r="AT39" s="26">
        <v>10021.549999999999</v>
      </c>
      <c r="AU39" s="26"/>
      <c r="AV39" s="26"/>
    </row>
    <row r="40" spans="1:48" s="16" customFormat="1" ht="15.75" hidden="1">
      <c r="A40" s="25" t="s">
        <v>1467</v>
      </c>
      <c r="B40" s="27" t="s">
        <v>250</v>
      </c>
      <c r="C40" s="26">
        <f t="shared" si="3"/>
        <v>52765.789999999994</v>
      </c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>
        <f t="shared" si="0"/>
        <v>52765.789999999994</v>
      </c>
      <c r="V40" s="26"/>
      <c r="W40" s="26"/>
      <c r="X40" s="26"/>
      <c r="Y40" s="26"/>
      <c r="Z40" s="26"/>
      <c r="AA40" s="26"/>
      <c r="AB40" s="26"/>
      <c r="AC40" s="26"/>
      <c r="AD40" s="26"/>
      <c r="AE40" s="26">
        <v>25492.42</v>
      </c>
      <c r="AF40" s="26">
        <v>27273.37</v>
      </c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</row>
    <row r="41" spans="1:48" s="16" customFormat="1" ht="15.75" hidden="1">
      <c r="A41" s="25" t="s">
        <v>1468</v>
      </c>
      <c r="B41" s="27" t="s">
        <v>246</v>
      </c>
      <c r="C41" s="26">
        <f t="shared" si="3"/>
        <v>330011.86999999994</v>
      </c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>
        <v>65</v>
      </c>
      <c r="R41" s="26">
        <v>313707.59999999998</v>
      </c>
      <c r="S41" s="26"/>
      <c r="T41" s="26"/>
      <c r="U41" s="26">
        <f t="shared" si="0"/>
        <v>11980.11</v>
      </c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>
        <v>11980.11</v>
      </c>
      <c r="AG41" s="26"/>
      <c r="AH41" s="26"/>
      <c r="AI41" s="26">
        <f t="shared" si="10"/>
        <v>4324.16</v>
      </c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>
        <v>4324.16</v>
      </c>
      <c r="AU41" s="26"/>
      <c r="AV41" s="26"/>
    </row>
    <row r="42" spans="1:48" s="16" customFormat="1" ht="15.75" hidden="1">
      <c r="A42" s="25" t="s">
        <v>1469</v>
      </c>
      <c r="B42" s="27" t="s">
        <v>259</v>
      </c>
      <c r="C42" s="26">
        <f t="shared" si="3"/>
        <v>1365465.9699999997</v>
      </c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>
        <v>380</v>
      </c>
      <c r="P42" s="26">
        <v>798713.21</v>
      </c>
      <c r="Q42" s="26">
        <v>48</v>
      </c>
      <c r="R42" s="26">
        <v>462910.93</v>
      </c>
      <c r="S42" s="26"/>
      <c r="T42" s="26"/>
      <c r="U42" s="26">
        <f t="shared" si="0"/>
        <v>80602.180000000008</v>
      </c>
      <c r="V42" s="26">
        <f t="shared" si="11"/>
        <v>20137.97</v>
      </c>
      <c r="W42" s="26"/>
      <c r="X42" s="26"/>
      <c r="Y42" s="26">
        <v>20137.97</v>
      </c>
      <c r="Z42" s="26"/>
      <c r="AA42" s="26"/>
      <c r="AB42" s="26"/>
      <c r="AC42" s="26">
        <v>22492.33</v>
      </c>
      <c r="AD42" s="26"/>
      <c r="AE42" s="26">
        <v>18336.61</v>
      </c>
      <c r="AF42" s="26">
        <v>19635.27</v>
      </c>
      <c r="AG42" s="26"/>
      <c r="AH42" s="26"/>
      <c r="AI42" s="26">
        <f t="shared" si="10"/>
        <v>23239.65</v>
      </c>
      <c r="AJ42" s="26"/>
      <c r="AK42" s="26"/>
      <c r="AL42" s="26"/>
      <c r="AM42" s="26"/>
      <c r="AN42" s="26"/>
      <c r="AO42" s="26"/>
      <c r="AP42" s="26"/>
      <c r="AQ42" s="26"/>
      <c r="AR42" s="26"/>
      <c r="AS42" s="26">
        <v>13529.46</v>
      </c>
      <c r="AT42" s="26">
        <v>9710.19</v>
      </c>
      <c r="AU42" s="26"/>
      <c r="AV42" s="26"/>
    </row>
    <row r="43" spans="1:48" s="16" customFormat="1" ht="15.75" hidden="1">
      <c r="A43" s="25" t="s">
        <v>1470</v>
      </c>
      <c r="B43" s="27" t="s">
        <v>272</v>
      </c>
      <c r="C43" s="26">
        <f t="shared" si="3"/>
        <v>9576165.1499999985</v>
      </c>
      <c r="D43" s="26">
        <f t="shared" ref="D43:D66" si="12">SUM(E43:J43)</f>
        <v>508977.6</v>
      </c>
      <c r="E43" s="26"/>
      <c r="F43" s="26"/>
      <c r="G43" s="26"/>
      <c r="H43" s="26">
        <v>508977.6</v>
      </c>
      <c r="I43" s="26"/>
      <c r="J43" s="26"/>
      <c r="K43" s="26">
        <v>739</v>
      </c>
      <c r="L43" s="26">
        <v>1931907.6</v>
      </c>
      <c r="M43" s="26"/>
      <c r="N43" s="26"/>
      <c r="O43" s="26">
        <v>819</v>
      </c>
      <c r="P43" s="26">
        <v>6980160</v>
      </c>
      <c r="Q43" s="26"/>
      <c r="R43" s="26"/>
      <c r="S43" s="26"/>
      <c r="T43" s="26"/>
      <c r="U43" s="26">
        <f t="shared" si="0"/>
        <v>80915.099999999991</v>
      </c>
      <c r="V43" s="26">
        <f t="shared" si="11"/>
        <v>40275.659999999996</v>
      </c>
      <c r="W43" s="26"/>
      <c r="X43" s="26"/>
      <c r="Y43" s="26">
        <v>13309.22</v>
      </c>
      <c r="Z43" s="26">
        <v>13628.22</v>
      </c>
      <c r="AA43" s="26">
        <v>13338.22</v>
      </c>
      <c r="AB43" s="26"/>
      <c r="AC43" s="26">
        <v>15094.87</v>
      </c>
      <c r="AD43" s="26"/>
      <c r="AE43" s="26">
        <v>12342.18</v>
      </c>
      <c r="AF43" s="26">
        <v>13202.39</v>
      </c>
      <c r="AG43" s="26"/>
      <c r="AH43" s="26"/>
      <c r="AI43" s="26">
        <f t="shared" si="10"/>
        <v>74204.850000000006</v>
      </c>
      <c r="AJ43" s="26">
        <f t="shared" si="2"/>
        <v>13966.58</v>
      </c>
      <c r="AK43" s="26"/>
      <c r="AL43" s="26"/>
      <c r="AM43" s="26"/>
      <c r="AN43" s="26">
        <v>13966.58</v>
      </c>
      <c r="AO43" s="26"/>
      <c r="AP43" s="26"/>
      <c r="AQ43" s="26">
        <v>26375.51</v>
      </c>
      <c r="AR43" s="26"/>
      <c r="AS43" s="26">
        <v>33862.76</v>
      </c>
      <c r="AT43" s="26"/>
      <c r="AU43" s="26"/>
      <c r="AV43" s="26"/>
    </row>
    <row r="44" spans="1:48" s="16" customFormat="1" ht="15.75" hidden="1">
      <c r="A44" s="25" t="s">
        <v>1471</v>
      </c>
      <c r="B44" s="27" t="s">
        <v>255</v>
      </c>
      <c r="C44" s="26">
        <f t="shared" si="3"/>
        <v>24986.78</v>
      </c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>
        <f t="shared" si="0"/>
        <v>24986.78</v>
      </c>
      <c r="V44" s="26">
        <f t="shared" si="11"/>
        <v>12625.47</v>
      </c>
      <c r="W44" s="26"/>
      <c r="X44" s="26"/>
      <c r="Y44" s="26">
        <v>12625.47</v>
      </c>
      <c r="Z44" s="26"/>
      <c r="AA44" s="26"/>
      <c r="AB44" s="26"/>
      <c r="AC44" s="26"/>
      <c r="AD44" s="26"/>
      <c r="AE44" s="26"/>
      <c r="AF44" s="26">
        <v>12361.31</v>
      </c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</row>
    <row r="45" spans="1:48" s="16" customFormat="1" ht="15.75" hidden="1">
      <c r="A45" s="25" t="s">
        <v>1472</v>
      </c>
      <c r="B45" s="27" t="s">
        <v>256</v>
      </c>
      <c r="C45" s="26">
        <f t="shared" si="3"/>
        <v>76847.63</v>
      </c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>
        <f t="shared" si="0"/>
        <v>76847.63</v>
      </c>
      <c r="V45" s="26">
        <f t="shared" si="11"/>
        <v>38473.32</v>
      </c>
      <c r="W45" s="26"/>
      <c r="X45" s="26"/>
      <c r="Y45" s="26">
        <v>12708.44</v>
      </c>
      <c r="Z45" s="26">
        <v>13027.44</v>
      </c>
      <c r="AA45" s="26">
        <v>12737.44</v>
      </c>
      <c r="AB45" s="26"/>
      <c r="AC45" s="26">
        <v>14267.73</v>
      </c>
      <c r="AD45" s="26"/>
      <c r="AE45" s="26">
        <v>11643.21</v>
      </c>
      <c r="AF45" s="26">
        <v>12463.37</v>
      </c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</row>
    <row r="46" spans="1:48" s="16" customFormat="1" ht="15.75" hidden="1">
      <c r="A46" s="25" t="s">
        <v>1473</v>
      </c>
      <c r="B46" s="27" t="s">
        <v>257</v>
      </c>
      <c r="C46" s="26">
        <f t="shared" si="3"/>
        <v>13089.3</v>
      </c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>
        <f t="shared" si="0"/>
        <v>13089.3</v>
      </c>
      <c r="V46" s="26">
        <f t="shared" si="11"/>
        <v>13089.3</v>
      </c>
      <c r="W46" s="26"/>
      <c r="X46" s="26"/>
      <c r="Y46" s="26">
        <v>13089.3</v>
      </c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</row>
    <row r="47" spans="1:48" s="16" customFormat="1" ht="15.75" hidden="1">
      <c r="A47" s="25" t="s">
        <v>1474</v>
      </c>
      <c r="B47" s="27" t="s">
        <v>258</v>
      </c>
      <c r="C47" s="26">
        <f t="shared" si="3"/>
        <v>875103.44000000006</v>
      </c>
      <c r="D47" s="26">
        <f t="shared" si="12"/>
        <v>782946</v>
      </c>
      <c r="E47" s="26"/>
      <c r="F47" s="26"/>
      <c r="G47" s="26">
        <v>92082</v>
      </c>
      <c r="H47" s="26">
        <v>618567.6</v>
      </c>
      <c r="I47" s="26">
        <v>72296.399999999994</v>
      </c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>
        <f t="shared" si="0"/>
        <v>75778.31</v>
      </c>
      <c r="V47" s="26">
        <f t="shared" si="11"/>
        <v>37999.5</v>
      </c>
      <c r="W47" s="26"/>
      <c r="X47" s="26"/>
      <c r="Y47" s="26">
        <v>12550.5</v>
      </c>
      <c r="Z47" s="26">
        <v>12869.5</v>
      </c>
      <c r="AA47" s="26">
        <v>12579.5</v>
      </c>
      <c r="AB47" s="26"/>
      <c r="AC47" s="26">
        <v>14050.28</v>
      </c>
      <c r="AD47" s="26"/>
      <c r="AE47" s="26">
        <v>11459.45</v>
      </c>
      <c r="AF47" s="26">
        <v>12269.08</v>
      </c>
      <c r="AG47" s="26"/>
      <c r="AH47" s="26"/>
      <c r="AI47" s="26">
        <f t="shared" si="10"/>
        <v>16379.130000000001</v>
      </c>
      <c r="AJ47" s="26">
        <f t="shared" si="2"/>
        <v>16379.130000000001</v>
      </c>
      <c r="AK47" s="26"/>
      <c r="AL47" s="26"/>
      <c r="AM47" s="26">
        <v>1403.33</v>
      </c>
      <c r="AN47" s="26">
        <v>12333.78</v>
      </c>
      <c r="AO47" s="26">
        <v>2642.02</v>
      </c>
      <c r="AP47" s="26"/>
      <c r="AQ47" s="26"/>
      <c r="AR47" s="26"/>
      <c r="AS47" s="26"/>
      <c r="AT47" s="26"/>
      <c r="AU47" s="26"/>
      <c r="AV47" s="26"/>
    </row>
    <row r="48" spans="1:48" s="16" customFormat="1" ht="15.75" hidden="1">
      <c r="A48" s="25" t="s">
        <v>1475</v>
      </c>
      <c r="B48" s="27" t="s">
        <v>270</v>
      </c>
      <c r="C48" s="26">
        <f t="shared" si="3"/>
        <v>979302.9</v>
      </c>
      <c r="D48" s="26">
        <f t="shared" si="12"/>
        <v>885828</v>
      </c>
      <c r="E48" s="26"/>
      <c r="F48" s="26"/>
      <c r="G48" s="26"/>
      <c r="H48" s="26">
        <v>885828</v>
      </c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>
        <f t="shared" si="0"/>
        <v>80224.789999999994</v>
      </c>
      <c r="V48" s="26">
        <f t="shared" si="11"/>
        <v>39969.78</v>
      </c>
      <c r="W48" s="26"/>
      <c r="X48" s="26"/>
      <c r="Y48" s="26">
        <v>13207.26</v>
      </c>
      <c r="Z48" s="26">
        <v>13526.26</v>
      </c>
      <c r="AA48" s="26">
        <v>13236.26</v>
      </c>
      <c r="AB48" s="26"/>
      <c r="AC48" s="26">
        <v>14954.49</v>
      </c>
      <c r="AD48" s="26"/>
      <c r="AE48" s="26">
        <v>12223.55</v>
      </c>
      <c r="AF48" s="26">
        <v>13076.97</v>
      </c>
      <c r="AG48" s="26"/>
      <c r="AH48" s="26"/>
      <c r="AI48" s="26">
        <f t="shared" si="10"/>
        <v>13250.11</v>
      </c>
      <c r="AJ48" s="26">
        <f t="shared" si="2"/>
        <v>13250.11</v>
      </c>
      <c r="AK48" s="26"/>
      <c r="AL48" s="26"/>
      <c r="AM48" s="26"/>
      <c r="AN48" s="26">
        <v>13250.11</v>
      </c>
      <c r="AO48" s="26"/>
      <c r="AP48" s="26"/>
      <c r="AQ48" s="26"/>
      <c r="AR48" s="26"/>
      <c r="AS48" s="26"/>
      <c r="AT48" s="26"/>
      <c r="AU48" s="26"/>
      <c r="AV48" s="26"/>
    </row>
    <row r="49" spans="1:48" s="16" customFormat="1" ht="15.75" hidden="1">
      <c r="A49" s="25" t="s">
        <v>1476</v>
      </c>
      <c r="B49" s="27" t="s">
        <v>271</v>
      </c>
      <c r="C49" s="26">
        <f t="shared" si="3"/>
        <v>767825.13</v>
      </c>
      <c r="D49" s="26">
        <f t="shared" si="12"/>
        <v>686426.4</v>
      </c>
      <c r="E49" s="26"/>
      <c r="F49" s="26"/>
      <c r="G49" s="26">
        <v>56493.599999999999</v>
      </c>
      <c r="H49" s="26">
        <v>629932.80000000005</v>
      </c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>
        <f t="shared" si="0"/>
        <v>69988.02</v>
      </c>
      <c r="V49" s="26">
        <f t="shared" si="11"/>
        <v>35175.370000000003</v>
      </c>
      <c r="W49" s="26"/>
      <c r="X49" s="26"/>
      <c r="Y49" s="26">
        <v>11763.79</v>
      </c>
      <c r="Z49" s="26">
        <v>11792.79</v>
      </c>
      <c r="AA49" s="26">
        <v>11618.79</v>
      </c>
      <c r="AB49" s="26"/>
      <c r="AC49" s="26">
        <v>12967.15</v>
      </c>
      <c r="AD49" s="26"/>
      <c r="AE49" s="26">
        <v>10544.16</v>
      </c>
      <c r="AF49" s="26">
        <v>11301.34</v>
      </c>
      <c r="AG49" s="26"/>
      <c r="AH49" s="26"/>
      <c r="AI49" s="26">
        <f t="shared" si="10"/>
        <v>11410.71</v>
      </c>
      <c r="AJ49" s="26">
        <f t="shared" si="2"/>
        <v>11410.71</v>
      </c>
      <c r="AK49" s="26"/>
      <c r="AL49" s="26"/>
      <c r="AM49" s="26">
        <v>1310.24</v>
      </c>
      <c r="AN49" s="26">
        <v>10100.469999999999</v>
      </c>
      <c r="AO49" s="26"/>
      <c r="AP49" s="26"/>
      <c r="AQ49" s="26"/>
      <c r="AR49" s="26"/>
      <c r="AS49" s="26"/>
      <c r="AT49" s="26"/>
      <c r="AU49" s="26"/>
      <c r="AV49" s="26"/>
    </row>
    <row r="50" spans="1:48" s="16" customFormat="1" ht="15.75" hidden="1">
      <c r="A50" s="25" t="s">
        <v>1477</v>
      </c>
      <c r="B50" s="27" t="s">
        <v>273</v>
      </c>
      <c r="C50" s="26">
        <f t="shared" si="3"/>
        <v>1339627.48</v>
      </c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>
        <v>673</v>
      </c>
      <c r="P50" s="26">
        <v>1256500.8</v>
      </c>
      <c r="Q50" s="26"/>
      <c r="R50" s="26"/>
      <c r="S50" s="26"/>
      <c r="T50" s="26"/>
      <c r="U50" s="26">
        <f t="shared" si="0"/>
        <v>70340.02</v>
      </c>
      <c r="V50" s="26">
        <f t="shared" si="11"/>
        <v>35331.31</v>
      </c>
      <c r="W50" s="26"/>
      <c r="X50" s="26"/>
      <c r="Y50" s="26">
        <v>11815.77</v>
      </c>
      <c r="Z50" s="26">
        <v>11844.77</v>
      </c>
      <c r="AA50" s="26">
        <v>11670.77</v>
      </c>
      <c r="AB50" s="26"/>
      <c r="AC50" s="26">
        <v>13038.8</v>
      </c>
      <c r="AD50" s="26"/>
      <c r="AE50" s="26">
        <v>10604.63</v>
      </c>
      <c r="AF50" s="26">
        <v>11365.28</v>
      </c>
      <c r="AG50" s="26"/>
      <c r="AH50" s="26"/>
      <c r="AI50" s="26">
        <f t="shared" si="10"/>
        <v>12786.66</v>
      </c>
      <c r="AJ50" s="26"/>
      <c r="AK50" s="26"/>
      <c r="AL50" s="26"/>
      <c r="AM50" s="26"/>
      <c r="AN50" s="26"/>
      <c r="AO50" s="26"/>
      <c r="AP50" s="26"/>
      <c r="AQ50" s="26"/>
      <c r="AR50" s="26"/>
      <c r="AS50" s="26">
        <v>12786.66</v>
      </c>
      <c r="AT50" s="26"/>
      <c r="AU50" s="26"/>
      <c r="AV50" s="26"/>
    </row>
    <row r="51" spans="1:48" s="16" customFormat="1" ht="15.75" hidden="1">
      <c r="A51" s="25" t="s">
        <v>1478</v>
      </c>
      <c r="B51" s="27" t="s">
        <v>235</v>
      </c>
      <c r="C51" s="26">
        <f t="shared" si="3"/>
        <v>1693816.94</v>
      </c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>
        <v>480</v>
      </c>
      <c r="P51" s="26">
        <v>1612342.8</v>
      </c>
      <c r="Q51" s="26"/>
      <c r="R51" s="26"/>
      <c r="S51" s="26"/>
      <c r="T51" s="26"/>
      <c r="U51" s="26">
        <f t="shared" si="0"/>
        <v>60924.95</v>
      </c>
      <c r="V51" s="26">
        <f t="shared" si="11"/>
        <v>21332.16</v>
      </c>
      <c r="W51" s="26"/>
      <c r="X51" s="26"/>
      <c r="Y51" s="26"/>
      <c r="Z51" s="26">
        <v>21332.16</v>
      </c>
      <c r="AA51" s="26"/>
      <c r="AB51" s="26"/>
      <c r="AC51" s="26"/>
      <c r="AD51" s="26"/>
      <c r="AE51" s="26">
        <v>19124.490000000002</v>
      </c>
      <c r="AF51" s="26">
        <v>20468.3</v>
      </c>
      <c r="AG51" s="26"/>
      <c r="AH51" s="26"/>
      <c r="AI51" s="26">
        <f t="shared" si="10"/>
        <v>20549.189999999999</v>
      </c>
      <c r="AJ51" s="26"/>
      <c r="AK51" s="26"/>
      <c r="AL51" s="26"/>
      <c r="AM51" s="26"/>
      <c r="AN51" s="26"/>
      <c r="AO51" s="26"/>
      <c r="AP51" s="26"/>
      <c r="AQ51" s="26"/>
      <c r="AR51" s="26"/>
      <c r="AS51" s="26">
        <v>20549.189999999999</v>
      </c>
      <c r="AT51" s="26"/>
      <c r="AU51" s="26"/>
      <c r="AV51" s="26"/>
    </row>
    <row r="52" spans="1:48" s="16" customFormat="1" ht="15.75" hidden="1">
      <c r="A52" s="25" t="s">
        <v>1479</v>
      </c>
      <c r="B52" s="27" t="s">
        <v>236</v>
      </c>
      <c r="C52" s="26">
        <f t="shared" si="3"/>
        <v>1106759.3800000001</v>
      </c>
      <c r="D52" s="26">
        <f t="shared" si="12"/>
        <v>386626.8</v>
      </c>
      <c r="E52" s="26"/>
      <c r="F52" s="26"/>
      <c r="G52" s="26"/>
      <c r="H52" s="26"/>
      <c r="I52" s="26">
        <v>386626.8</v>
      </c>
      <c r="J52" s="26"/>
      <c r="K52" s="26"/>
      <c r="L52" s="26"/>
      <c r="M52" s="26"/>
      <c r="N52" s="26"/>
      <c r="O52" s="26"/>
      <c r="P52" s="26"/>
      <c r="Q52" s="26">
        <v>130</v>
      </c>
      <c r="R52" s="26">
        <v>660589.19999999995</v>
      </c>
      <c r="S52" s="26"/>
      <c r="T52" s="26"/>
      <c r="U52" s="26">
        <f t="shared" si="0"/>
        <v>46825.81</v>
      </c>
      <c r="V52" s="26">
        <f t="shared" si="11"/>
        <v>23326.32</v>
      </c>
      <c r="W52" s="26"/>
      <c r="X52" s="26"/>
      <c r="Y52" s="26"/>
      <c r="Z52" s="26"/>
      <c r="AA52" s="26">
        <v>23326.32</v>
      </c>
      <c r="AB52" s="26"/>
      <c r="AC52" s="26"/>
      <c r="AD52" s="26"/>
      <c r="AE52" s="26"/>
      <c r="AF52" s="26">
        <v>23499.49</v>
      </c>
      <c r="AG52" s="26"/>
      <c r="AH52" s="26"/>
      <c r="AI52" s="26">
        <f t="shared" si="10"/>
        <v>12717.57</v>
      </c>
      <c r="AJ52" s="26">
        <f t="shared" si="2"/>
        <v>4834.16</v>
      </c>
      <c r="AK52" s="26"/>
      <c r="AL52" s="26"/>
      <c r="AM52" s="26"/>
      <c r="AN52" s="26"/>
      <c r="AO52" s="26">
        <v>4834.16</v>
      </c>
      <c r="AP52" s="26"/>
      <c r="AQ52" s="26"/>
      <c r="AR52" s="26"/>
      <c r="AS52" s="26"/>
      <c r="AT52" s="26">
        <v>7883.41</v>
      </c>
      <c r="AU52" s="26"/>
      <c r="AV52" s="26"/>
    </row>
    <row r="53" spans="1:48" s="16" customFormat="1" ht="15.75" hidden="1">
      <c r="A53" s="25" t="s">
        <v>1480</v>
      </c>
      <c r="B53" s="27" t="s">
        <v>264</v>
      </c>
      <c r="C53" s="26">
        <f t="shared" si="3"/>
        <v>1574508.8800000001</v>
      </c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>
        <v>865</v>
      </c>
      <c r="P53" s="26">
        <v>1063335.6000000001</v>
      </c>
      <c r="Q53" s="26">
        <v>89</v>
      </c>
      <c r="R53" s="26">
        <v>446611.3</v>
      </c>
      <c r="S53" s="26"/>
      <c r="T53" s="26"/>
      <c r="U53" s="26">
        <f t="shared" si="0"/>
        <v>40325.69</v>
      </c>
      <c r="V53" s="26"/>
      <c r="W53" s="26"/>
      <c r="X53" s="26"/>
      <c r="Y53" s="26"/>
      <c r="Z53" s="26"/>
      <c r="AA53" s="26"/>
      <c r="AB53" s="26"/>
      <c r="AC53" s="26"/>
      <c r="AD53" s="26"/>
      <c r="AE53" s="26">
        <v>19480.73</v>
      </c>
      <c r="AF53" s="26">
        <v>20844.96</v>
      </c>
      <c r="AG53" s="26"/>
      <c r="AH53" s="26"/>
      <c r="AI53" s="26">
        <f t="shared" si="10"/>
        <v>24236.29</v>
      </c>
      <c r="AJ53" s="26"/>
      <c r="AK53" s="26"/>
      <c r="AL53" s="26"/>
      <c r="AM53" s="26"/>
      <c r="AN53" s="26"/>
      <c r="AO53" s="26"/>
      <c r="AP53" s="26"/>
      <c r="AQ53" s="26"/>
      <c r="AR53" s="26"/>
      <c r="AS53" s="26">
        <v>18546.23</v>
      </c>
      <c r="AT53" s="26">
        <v>5690.06</v>
      </c>
      <c r="AU53" s="26"/>
      <c r="AV53" s="26"/>
    </row>
    <row r="54" spans="1:48" s="16" customFormat="1" ht="15.75" hidden="1">
      <c r="A54" s="25" t="s">
        <v>1481</v>
      </c>
      <c r="B54" s="27" t="s">
        <v>265</v>
      </c>
      <c r="C54" s="26">
        <f t="shared" si="3"/>
        <v>40523.46</v>
      </c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>
        <f t="shared" si="0"/>
        <v>40523.46</v>
      </c>
      <c r="V54" s="26"/>
      <c r="W54" s="26"/>
      <c r="X54" s="26"/>
      <c r="Y54" s="26"/>
      <c r="Z54" s="26"/>
      <c r="AA54" s="26"/>
      <c r="AB54" s="26"/>
      <c r="AC54" s="26"/>
      <c r="AD54" s="26"/>
      <c r="AE54" s="26">
        <v>19576.86</v>
      </c>
      <c r="AF54" s="26">
        <v>20946.599999999999</v>
      </c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</row>
    <row r="55" spans="1:48" s="16" customFormat="1" ht="15.75" hidden="1">
      <c r="A55" s="25" t="s">
        <v>1482</v>
      </c>
      <c r="B55" s="27" t="s">
        <v>230</v>
      </c>
      <c r="C55" s="26">
        <f t="shared" si="3"/>
        <v>993918.64</v>
      </c>
      <c r="D55" s="26">
        <f t="shared" si="12"/>
        <v>365467.2</v>
      </c>
      <c r="E55" s="26"/>
      <c r="F55" s="26"/>
      <c r="G55" s="26"/>
      <c r="H55" s="26"/>
      <c r="I55" s="26">
        <v>365467.2</v>
      </c>
      <c r="J55" s="26"/>
      <c r="K55" s="26"/>
      <c r="L55" s="26"/>
      <c r="M55" s="26"/>
      <c r="N55" s="26"/>
      <c r="O55" s="26"/>
      <c r="P55" s="26"/>
      <c r="Q55" s="26">
        <v>124.8</v>
      </c>
      <c r="R55" s="26">
        <v>548091.6</v>
      </c>
      <c r="S55" s="26"/>
      <c r="T55" s="26"/>
      <c r="U55" s="26">
        <f t="shared" si="0"/>
        <v>68010.929999999993</v>
      </c>
      <c r="V55" s="26">
        <f t="shared" si="11"/>
        <v>45487.96</v>
      </c>
      <c r="W55" s="26"/>
      <c r="X55" s="26"/>
      <c r="Y55" s="26">
        <v>22955.48</v>
      </c>
      <c r="Z55" s="26"/>
      <c r="AA55" s="26">
        <v>22532.48</v>
      </c>
      <c r="AB55" s="26"/>
      <c r="AC55" s="26"/>
      <c r="AD55" s="26"/>
      <c r="AE55" s="26"/>
      <c r="AF55" s="26">
        <v>22522.97</v>
      </c>
      <c r="AG55" s="26"/>
      <c r="AH55" s="26"/>
      <c r="AI55" s="26">
        <f t="shared" si="10"/>
        <v>12348.91</v>
      </c>
      <c r="AJ55" s="26">
        <f t="shared" si="2"/>
        <v>4687.92</v>
      </c>
      <c r="AK55" s="26"/>
      <c r="AL55" s="26"/>
      <c r="AM55" s="26"/>
      <c r="AN55" s="26"/>
      <c r="AO55" s="26">
        <v>4687.92</v>
      </c>
      <c r="AP55" s="26"/>
      <c r="AQ55" s="26"/>
      <c r="AR55" s="26"/>
      <c r="AS55" s="26"/>
      <c r="AT55" s="26">
        <v>7660.99</v>
      </c>
      <c r="AU55" s="26"/>
      <c r="AV55" s="26"/>
    </row>
    <row r="56" spans="1:48" s="16" customFormat="1" ht="15.75" hidden="1">
      <c r="A56" s="25" t="s">
        <v>1483</v>
      </c>
      <c r="B56" s="27" t="s">
        <v>260</v>
      </c>
      <c r="C56" s="26">
        <f t="shared" si="3"/>
        <v>3065621.5399999996</v>
      </c>
      <c r="D56" s="26">
        <f t="shared" si="12"/>
        <v>599125.19999999995</v>
      </c>
      <c r="E56" s="26"/>
      <c r="F56" s="26"/>
      <c r="G56" s="26">
        <v>249811.20000000001</v>
      </c>
      <c r="H56" s="26"/>
      <c r="I56" s="26">
        <v>349314</v>
      </c>
      <c r="J56" s="26"/>
      <c r="K56" s="26">
        <v>873</v>
      </c>
      <c r="L56" s="26">
        <v>2368257.6</v>
      </c>
      <c r="M56" s="26"/>
      <c r="N56" s="26"/>
      <c r="O56" s="26"/>
      <c r="P56" s="26"/>
      <c r="Q56" s="26"/>
      <c r="R56" s="26"/>
      <c r="S56" s="26"/>
      <c r="T56" s="26"/>
      <c r="U56" s="26">
        <f t="shared" si="0"/>
        <v>57293.65</v>
      </c>
      <c r="V56" s="26">
        <f t="shared" si="11"/>
        <v>23349.02</v>
      </c>
      <c r="W56" s="26"/>
      <c r="X56" s="26"/>
      <c r="Y56" s="26">
        <v>11627.51</v>
      </c>
      <c r="Z56" s="26"/>
      <c r="AA56" s="26">
        <v>11721.51</v>
      </c>
      <c r="AB56" s="26"/>
      <c r="AC56" s="26">
        <v>12670.7</v>
      </c>
      <c r="AD56" s="26"/>
      <c r="AE56" s="26">
        <v>10260.35</v>
      </c>
      <c r="AF56" s="26">
        <v>11013.58</v>
      </c>
      <c r="AG56" s="26"/>
      <c r="AH56" s="26"/>
      <c r="AI56" s="26">
        <f t="shared" si="10"/>
        <v>40945.089999999997</v>
      </c>
      <c r="AJ56" s="26">
        <f t="shared" si="2"/>
        <v>8703.42</v>
      </c>
      <c r="AK56" s="26"/>
      <c r="AL56" s="26"/>
      <c r="AM56" s="26">
        <v>3350.05</v>
      </c>
      <c r="AN56" s="26"/>
      <c r="AO56" s="26">
        <v>5353.37</v>
      </c>
      <c r="AP56" s="26"/>
      <c r="AQ56" s="26">
        <v>32241.67</v>
      </c>
      <c r="AR56" s="26"/>
      <c r="AS56" s="26"/>
      <c r="AT56" s="26"/>
      <c r="AU56" s="26"/>
      <c r="AV56" s="26"/>
    </row>
    <row r="57" spans="1:48" s="16" customFormat="1" ht="15.75" hidden="1">
      <c r="A57" s="25" t="s">
        <v>1484</v>
      </c>
      <c r="B57" s="27" t="s">
        <v>261</v>
      </c>
      <c r="C57" s="26">
        <f t="shared" si="3"/>
        <v>478643.74000000005</v>
      </c>
      <c r="D57" s="26">
        <f t="shared" si="12"/>
        <v>360596.4</v>
      </c>
      <c r="E57" s="26"/>
      <c r="F57" s="26"/>
      <c r="G57" s="26"/>
      <c r="H57" s="26">
        <v>360596.4</v>
      </c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>
        <f t="shared" si="0"/>
        <v>113056.02</v>
      </c>
      <c r="V57" s="26">
        <f t="shared" si="11"/>
        <v>56843.17</v>
      </c>
      <c r="W57" s="26"/>
      <c r="X57" s="26"/>
      <c r="Y57" s="26">
        <v>19010.39</v>
      </c>
      <c r="Z57" s="26">
        <v>19057.39</v>
      </c>
      <c r="AA57" s="26">
        <v>18775.39</v>
      </c>
      <c r="AB57" s="26"/>
      <c r="AC57" s="26">
        <v>20939.900000000001</v>
      </c>
      <c r="AD57" s="26"/>
      <c r="AE57" s="26">
        <v>17024.73</v>
      </c>
      <c r="AF57" s="26">
        <v>18248.22</v>
      </c>
      <c r="AG57" s="26"/>
      <c r="AH57" s="26"/>
      <c r="AI57" s="26">
        <f t="shared" si="10"/>
        <v>4991.32</v>
      </c>
      <c r="AJ57" s="26">
        <f t="shared" si="2"/>
        <v>4991.32</v>
      </c>
      <c r="AK57" s="26"/>
      <c r="AL57" s="26"/>
      <c r="AM57" s="26"/>
      <c r="AN57" s="26">
        <v>4991.32</v>
      </c>
      <c r="AO57" s="26"/>
      <c r="AP57" s="26"/>
      <c r="AQ57" s="26"/>
      <c r="AR57" s="26"/>
      <c r="AS57" s="26"/>
      <c r="AT57" s="26"/>
      <c r="AU57" s="26"/>
      <c r="AV57" s="26"/>
    </row>
    <row r="58" spans="1:48" s="16" customFormat="1" ht="15.75" hidden="1">
      <c r="A58" s="25" t="s">
        <v>1485</v>
      </c>
      <c r="B58" s="27" t="s">
        <v>262</v>
      </c>
      <c r="C58" s="26">
        <f t="shared" si="3"/>
        <v>605401.20000000007</v>
      </c>
      <c r="D58" s="26">
        <f t="shared" si="12"/>
        <v>488216.4</v>
      </c>
      <c r="E58" s="26"/>
      <c r="F58" s="26"/>
      <c r="G58" s="26"/>
      <c r="H58" s="26">
        <v>342532.8</v>
      </c>
      <c r="I58" s="26">
        <v>145683.6</v>
      </c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>
        <f t="shared" si="0"/>
        <v>109951.9</v>
      </c>
      <c r="V58" s="26">
        <f t="shared" si="11"/>
        <v>55467.700000000004</v>
      </c>
      <c r="W58" s="26"/>
      <c r="X58" s="26"/>
      <c r="Y58" s="26">
        <v>18551.900000000001</v>
      </c>
      <c r="Z58" s="26">
        <v>18598.900000000001</v>
      </c>
      <c r="AA58" s="26">
        <v>18316.900000000001</v>
      </c>
      <c r="AB58" s="26"/>
      <c r="AC58" s="26">
        <v>20308.669999999998</v>
      </c>
      <c r="AD58" s="26"/>
      <c r="AE58" s="26">
        <v>16491.3</v>
      </c>
      <c r="AF58" s="26">
        <v>17684.23</v>
      </c>
      <c r="AG58" s="26"/>
      <c r="AH58" s="26"/>
      <c r="AI58" s="26">
        <f t="shared" si="10"/>
        <v>7232.9</v>
      </c>
      <c r="AJ58" s="26">
        <f t="shared" si="2"/>
        <v>7232.9</v>
      </c>
      <c r="AK58" s="26"/>
      <c r="AL58" s="26"/>
      <c r="AM58" s="26"/>
      <c r="AN58" s="26">
        <v>4991.32</v>
      </c>
      <c r="AO58" s="26">
        <v>2241.58</v>
      </c>
      <c r="AP58" s="26"/>
      <c r="AQ58" s="26"/>
      <c r="AR58" s="26"/>
      <c r="AS58" s="26"/>
      <c r="AT58" s="26"/>
      <c r="AU58" s="26"/>
      <c r="AV58" s="26"/>
    </row>
    <row r="59" spans="1:48" s="16" customFormat="1" ht="15.75" hidden="1">
      <c r="A59" s="25" t="s">
        <v>1486</v>
      </c>
      <c r="B59" s="27" t="s">
        <v>263</v>
      </c>
      <c r="C59" s="26">
        <f t="shared" si="3"/>
        <v>2924898.6300000004</v>
      </c>
      <c r="D59" s="26">
        <f t="shared" si="12"/>
        <v>728644.8</v>
      </c>
      <c r="E59" s="26"/>
      <c r="F59" s="26"/>
      <c r="G59" s="26"/>
      <c r="H59" s="26">
        <v>728644.8</v>
      </c>
      <c r="I59" s="26"/>
      <c r="J59" s="26"/>
      <c r="K59" s="26">
        <v>1019.41</v>
      </c>
      <c r="L59" s="26">
        <v>2027919.6</v>
      </c>
      <c r="M59" s="26"/>
      <c r="N59" s="26"/>
      <c r="O59" s="26"/>
      <c r="P59" s="26"/>
      <c r="Q59" s="26"/>
      <c r="R59" s="26"/>
      <c r="S59" s="26"/>
      <c r="T59" s="26"/>
      <c r="U59" s="26">
        <f t="shared" si="0"/>
        <v>129449.15999999999</v>
      </c>
      <c r="V59" s="26">
        <f t="shared" si="11"/>
        <v>64525.89</v>
      </c>
      <c r="W59" s="26"/>
      <c r="X59" s="26"/>
      <c r="Y59" s="26">
        <v>21320.63</v>
      </c>
      <c r="Z59" s="26">
        <v>21837.63</v>
      </c>
      <c r="AA59" s="26">
        <v>21367.63</v>
      </c>
      <c r="AB59" s="26"/>
      <c r="AC59" s="26">
        <v>24120.6</v>
      </c>
      <c r="AD59" s="26"/>
      <c r="AE59" s="26">
        <v>19712.580000000002</v>
      </c>
      <c r="AF59" s="26">
        <v>21090.09</v>
      </c>
      <c r="AG59" s="26"/>
      <c r="AH59" s="26"/>
      <c r="AI59" s="26">
        <f t="shared" si="10"/>
        <v>38885.07</v>
      </c>
      <c r="AJ59" s="26">
        <f t="shared" si="2"/>
        <v>12329.43</v>
      </c>
      <c r="AK59" s="26"/>
      <c r="AL59" s="26"/>
      <c r="AM59" s="26"/>
      <c r="AN59" s="26">
        <v>12329.43</v>
      </c>
      <c r="AO59" s="26"/>
      <c r="AP59" s="26"/>
      <c r="AQ59" s="26">
        <v>26555.64</v>
      </c>
      <c r="AR59" s="26"/>
      <c r="AS59" s="26"/>
      <c r="AT59" s="26"/>
      <c r="AU59" s="26"/>
      <c r="AV59" s="26"/>
    </row>
    <row r="60" spans="1:48" s="16" customFormat="1" ht="15.75" hidden="1">
      <c r="A60" s="25" t="s">
        <v>1487</v>
      </c>
      <c r="B60" s="27" t="s">
        <v>237</v>
      </c>
      <c r="C60" s="26">
        <f t="shared" si="3"/>
        <v>2594472.3500000006</v>
      </c>
      <c r="D60" s="26">
        <f t="shared" si="12"/>
        <v>217663.2</v>
      </c>
      <c r="E60" s="26"/>
      <c r="F60" s="26"/>
      <c r="G60" s="26">
        <v>217663.2</v>
      </c>
      <c r="H60" s="26"/>
      <c r="I60" s="26"/>
      <c r="J60" s="26"/>
      <c r="K60" s="26">
        <v>855</v>
      </c>
      <c r="L60" s="26">
        <v>2299989.6</v>
      </c>
      <c r="M60" s="26"/>
      <c r="N60" s="26"/>
      <c r="O60" s="26"/>
      <c r="P60" s="26"/>
      <c r="Q60" s="26"/>
      <c r="R60" s="26"/>
      <c r="S60" s="26"/>
      <c r="T60" s="26"/>
      <c r="U60" s="26">
        <f t="shared" si="0"/>
        <v>42284.85</v>
      </c>
      <c r="V60" s="26">
        <f t="shared" si="11"/>
        <v>13798.55</v>
      </c>
      <c r="W60" s="26"/>
      <c r="X60" s="26"/>
      <c r="Y60" s="26">
        <v>13798.55</v>
      </c>
      <c r="Z60" s="26"/>
      <c r="AA60" s="26"/>
      <c r="AB60" s="26"/>
      <c r="AC60" s="26">
        <v>15206.79</v>
      </c>
      <c r="AD60" s="26"/>
      <c r="AE60" s="26"/>
      <c r="AF60" s="26">
        <v>13279.51</v>
      </c>
      <c r="AG60" s="26"/>
      <c r="AH60" s="26"/>
      <c r="AI60" s="26">
        <f t="shared" si="10"/>
        <v>34534.699999999997</v>
      </c>
      <c r="AJ60" s="26">
        <f t="shared" si="2"/>
        <v>2973.69</v>
      </c>
      <c r="AK60" s="26"/>
      <c r="AL60" s="26"/>
      <c r="AM60" s="26">
        <v>2973.69</v>
      </c>
      <c r="AN60" s="26"/>
      <c r="AO60" s="26"/>
      <c r="AP60" s="26"/>
      <c r="AQ60" s="26">
        <v>31561.01</v>
      </c>
      <c r="AR60" s="26"/>
      <c r="AS60" s="26"/>
      <c r="AT60" s="26"/>
      <c r="AU60" s="26"/>
      <c r="AV60" s="26"/>
    </row>
    <row r="61" spans="1:48" s="16" customFormat="1" ht="15.75" hidden="1">
      <c r="A61" s="25" t="s">
        <v>1488</v>
      </c>
      <c r="B61" s="27" t="s">
        <v>244</v>
      </c>
      <c r="C61" s="26">
        <f t="shared" si="3"/>
        <v>1219412.33</v>
      </c>
      <c r="D61" s="26"/>
      <c r="E61" s="26"/>
      <c r="F61" s="26"/>
      <c r="G61" s="26"/>
      <c r="H61" s="26"/>
      <c r="I61" s="26"/>
      <c r="J61" s="26"/>
      <c r="K61" s="26">
        <v>320</v>
      </c>
      <c r="L61" s="26">
        <v>815182.8</v>
      </c>
      <c r="M61" s="26"/>
      <c r="N61" s="26"/>
      <c r="O61" s="26"/>
      <c r="P61" s="26"/>
      <c r="Q61" s="26">
        <v>77</v>
      </c>
      <c r="R61" s="26">
        <v>286056</v>
      </c>
      <c r="S61" s="26"/>
      <c r="T61" s="26"/>
      <c r="U61" s="26">
        <f t="shared" si="0"/>
        <v>100719.85</v>
      </c>
      <c r="V61" s="26">
        <f t="shared" si="11"/>
        <v>59778.89</v>
      </c>
      <c r="W61" s="26"/>
      <c r="X61" s="26"/>
      <c r="Y61" s="26">
        <v>19857.63</v>
      </c>
      <c r="Z61" s="26">
        <v>20115.13</v>
      </c>
      <c r="AA61" s="26">
        <v>19806.13</v>
      </c>
      <c r="AB61" s="26"/>
      <c r="AC61" s="26">
        <v>21888.94</v>
      </c>
      <c r="AD61" s="26"/>
      <c r="AE61" s="26"/>
      <c r="AF61" s="26">
        <v>19052.02</v>
      </c>
      <c r="AG61" s="26"/>
      <c r="AH61" s="26"/>
      <c r="AI61" s="26">
        <f t="shared" si="10"/>
        <v>17453.68</v>
      </c>
      <c r="AJ61" s="26"/>
      <c r="AK61" s="26"/>
      <c r="AL61" s="26"/>
      <c r="AM61" s="26"/>
      <c r="AN61" s="26"/>
      <c r="AO61" s="26"/>
      <c r="AP61" s="26"/>
      <c r="AQ61" s="26">
        <v>14039.72</v>
      </c>
      <c r="AR61" s="26"/>
      <c r="AS61" s="26"/>
      <c r="AT61" s="26">
        <v>3413.96</v>
      </c>
      <c r="AU61" s="26"/>
      <c r="AV61" s="26"/>
    </row>
    <row r="62" spans="1:48" s="16" customFormat="1" ht="15.75" hidden="1">
      <c r="A62" s="25" t="s">
        <v>1489</v>
      </c>
      <c r="B62" s="27" t="s">
        <v>239</v>
      </c>
      <c r="C62" s="26">
        <f t="shared" si="3"/>
        <v>1314951.9800000002</v>
      </c>
      <c r="D62" s="26"/>
      <c r="E62" s="26"/>
      <c r="F62" s="26"/>
      <c r="G62" s="26"/>
      <c r="H62" s="26"/>
      <c r="I62" s="26"/>
      <c r="J62" s="26"/>
      <c r="K62" s="26">
        <v>343.3</v>
      </c>
      <c r="L62" s="26">
        <v>867205.2</v>
      </c>
      <c r="M62" s="26"/>
      <c r="N62" s="26"/>
      <c r="O62" s="26"/>
      <c r="P62" s="26"/>
      <c r="Q62" s="26">
        <v>68</v>
      </c>
      <c r="R62" s="26">
        <v>330452.40000000002</v>
      </c>
      <c r="S62" s="26"/>
      <c r="T62" s="26"/>
      <c r="U62" s="26">
        <f t="shared" si="0"/>
        <v>99505.560000000012</v>
      </c>
      <c r="V62" s="26">
        <f t="shared" si="11"/>
        <v>59129.180000000008</v>
      </c>
      <c r="W62" s="26"/>
      <c r="X62" s="26"/>
      <c r="Y62" s="26">
        <v>19641.060000000001</v>
      </c>
      <c r="Z62" s="26">
        <v>19898.560000000001</v>
      </c>
      <c r="AA62" s="26">
        <v>19589.560000000001</v>
      </c>
      <c r="AB62" s="26"/>
      <c r="AC62" s="26">
        <v>21590.77</v>
      </c>
      <c r="AD62" s="26"/>
      <c r="AE62" s="26"/>
      <c r="AF62" s="26">
        <v>18785.61</v>
      </c>
      <c r="AG62" s="26"/>
      <c r="AH62" s="26"/>
      <c r="AI62" s="26">
        <f t="shared" si="10"/>
        <v>17788.82</v>
      </c>
      <c r="AJ62" s="26"/>
      <c r="AK62" s="26"/>
      <c r="AL62" s="26"/>
      <c r="AM62" s="26"/>
      <c r="AN62" s="26"/>
      <c r="AO62" s="26"/>
      <c r="AP62" s="26"/>
      <c r="AQ62" s="26">
        <v>13926.15</v>
      </c>
      <c r="AR62" s="26"/>
      <c r="AS62" s="26"/>
      <c r="AT62" s="26">
        <v>3862.67</v>
      </c>
      <c r="AU62" s="26"/>
      <c r="AV62" s="26"/>
    </row>
    <row r="63" spans="1:48" s="16" customFormat="1" ht="15.75" hidden="1">
      <c r="A63" s="25" t="s">
        <v>1490</v>
      </c>
      <c r="B63" s="27" t="s">
        <v>274</v>
      </c>
      <c r="C63" s="26">
        <f t="shared" si="3"/>
        <v>2409363.0999999996</v>
      </c>
      <c r="D63" s="26"/>
      <c r="E63" s="26"/>
      <c r="F63" s="26"/>
      <c r="G63" s="26"/>
      <c r="H63" s="26"/>
      <c r="I63" s="26"/>
      <c r="J63" s="26"/>
      <c r="K63" s="26">
        <v>394.3</v>
      </c>
      <c r="L63" s="26">
        <v>1210020</v>
      </c>
      <c r="M63" s="26"/>
      <c r="N63" s="26"/>
      <c r="O63" s="26">
        <v>458.59</v>
      </c>
      <c r="P63" s="26">
        <v>719942.4</v>
      </c>
      <c r="Q63" s="26">
        <v>83.4</v>
      </c>
      <c r="R63" s="26">
        <v>329188.8</v>
      </c>
      <c r="S63" s="26"/>
      <c r="T63" s="26"/>
      <c r="U63" s="26">
        <f t="shared" si="0"/>
        <v>122366.13</v>
      </c>
      <c r="V63" s="26">
        <f t="shared" si="11"/>
        <v>61614.549999999996</v>
      </c>
      <c r="W63" s="26"/>
      <c r="X63" s="26"/>
      <c r="Y63" s="26">
        <v>20606.849999999999</v>
      </c>
      <c r="Z63" s="26">
        <v>20658.349999999999</v>
      </c>
      <c r="AA63" s="26">
        <v>20349.349999999999</v>
      </c>
      <c r="AB63" s="26"/>
      <c r="AC63" s="26">
        <v>22636.83</v>
      </c>
      <c r="AD63" s="26"/>
      <c r="AE63" s="26">
        <v>18394.509999999998</v>
      </c>
      <c r="AF63" s="26">
        <v>19720.240000000002</v>
      </c>
      <c r="AG63" s="26"/>
      <c r="AH63" s="26"/>
      <c r="AI63" s="26">
        <f t="shared" si="10"/>
        <v>27845.770000000004</v>
      </c>
      <c r="AJ63" s="26"/>
      <c r="AK63" s="26"/>
      <c r="AL63" s="26"/>
      <c r="AM63" s="26"/>
      <c r="AN63" s="26"/>
      <c r="AO63" s="26"/>
      <c r="AP63" s="26"/>
      <c r="AQ63" s="26">
        <v>13989.03</v>
      </c>
      <c r="AR63" s="26"/>
      <c r="AS63" s="26">
        <v>10638.84</v>
      </c>
      <c r="AT63" s="26">
        <v>3217.9</v>
      </c>
      <c r="AU63" s="26"/>
      <c r="AV63" s="26"/>
    </row>
    <row r="64" spans="1:48" s="16" customFormat="1" ht="15.75" hidden="1">
      <c r="A64" s="25" t="s">
        <v>1491</v>
      </c>
      <c r="B64" s="27" t="s">
        <v>275</v>
      </c>
      <c r="C64" s="26">
        <f t="shared" si="3"/>
        <v>3692589.12</v>
      </c>
      <c r="D64" s="26">
        <f t="shared" si="12"/>
        <v>1337700</v>
      </c>
      <c r="E64" s="26"/>
      <c r="F64" s="26"/>
      <c r="G64" s="26"/>
      <c r="H64" s="26">
        <v>1337700</v>
      </c>
      <c r="I64" s="26"/>
      <c r="J64" s="26"/>
      <c r="K64" s="26">
        <v>743</v>
      </c>
      <c r="L64" s="26">
        <v>1832407.2</v>
      </c>
      <c r="M64" s="26"/>
      <c r="N64" s="26"/>
      <c r="O64" s="26"/>
      <c r="P64" s="26"/>
      <c r="Q64" s="26">
        <v>121.4</v>
      </c>
      <c r="R64" s="26">
        <v>331659.59999999998</v>
      </c>
      <c r="S64" s="26"/>
      <c r="T64" s="26"/>
      <c r="U64" s="26">
        <f t="shared" si="0"/>
        <v>142239.79999999999</v>
      </c>
      <c r="V64" s="26">
        <f t="shared" si="11"/>
        <v>70879.62</v>
      </c>
      <c r="W64" s="26"/>
      <c r="X64" s="26"/>
      <c r="Y64" s="26">
        <v>23420.55</v>
      </c>
      <c r="Z64" s="26">
        <v>23987.05</v>
      </c>
      <c r="AA64" s="26">
        <v>23472.02</v>
      </c>
      <c r="AB64" s="26"/>
      <c r="AC64" s="26">
        <v>26510.67</v>
      </c>
      <c r="AD64" s="26"/>
      <c r="AE64" s="26">
        <v>21668.1</v>
      </c>
      <c r="AF64" s="26">
        <v>23181.41</v>
      </c>
      <c r="AG64" s="26"/>
      <c r="AH64" s="26"/>
      <c r="AI64" s="26">
        <f t="shared" si="10"/>
        <v>48582.520000000004</v>
      </c>
      <c r="AJ64" s="26">
        <f t="shared" si="2"/>
        <v>18582.7</v>
      </c>
      <c r="AK64" s="26"/>
      <c r="AL64" s="26"/>
      <c r="AM64" s="26"/>
      <c r="AN64" s="26">
        <v>18582.7</v>
      </c>
      <c r="AO64" s="26"/>
      <c r="AP64" s="26"/>
      <c r="AQ64" s="26">
        <v>25081.23</v>
      </c>
      <c r="AR64" s="26"/>
      <c r="AS64" s="26"/>
      <c r="AT64" s="26">
        <v>4918.59</v>
      </c>
      <c r="AU64" s="26"/>
      <c r="AV64" s="26"/>
    </row>
    <row r="65" spans="1:48" s="16" customFormat="1" ht="15.75" hidden="1">
      <c r="A65" s="25" t="s">
        <v>1492</v>
      </c>
      <c r="B65" s="27" t="s">
        <v>281</v>
      </c>
      <c r="C65" s="26">
        <f t="shared" si="3"/>
        <v>3147789.35</v>
      </c>
      <c r="D65" s="26">
        <f t="shared" si="12"/>
        <v>1195156.8</v>
      </c>
      <c r="E65" s="26"/>
      <c r="F65" s="26"/>
      <c r="G65" s="26"/>
      <c r="H65" s="26">
        <v>1195156.8</v>
      </c>
      <c r="I65" s="26"/>
      <c r="J65" s="26"/>
      <c r="K65" s="26">
        <v>741</v>
      </c>
      <c r="L65" s="26">
        <v>1813096.8</v>
      </c>
      <c r="M65" s="26"/>
      <c r="N65" s="26"/>
      <c r="O65" s="26"/>
      <c r="P65" s="26"/>
      <c r="Q65" s="26"/>
      <c r="R65" s="26"/>
      <c r="S65" s="26"/>
      <c r="T65" s="26"/>
      <c r="U65" s="26">
        <f t="shared" si="0"/>
        <v>96729.91</v>
      </c>
      <c r="V65" s="26">
        <f t="shared" si="11"/>
        <v>70426.98</v>
      </c>
      <c r="W65" s="26"/>
      <c r="X65" s="26"/>
      <c r="Y65" s="26">
        <v>23269.66</v>
      </c>
      <c r="Z65" s="26">
        <v>23836.16</v>
      </c>
      <c r="AA65" s="26">
        <v>23321.16</v>
      </c>
      <c r="AB65" s="26"/>
      <c r="AC65" s="26">
        <v>26302.93</v>
      </c>
      <c r="AD65" s="26"/>
      <c r="AE65" s="26"/>
      <c r="AF65" s="26"/>
      <c r="AG65" s="26"/>
      <c r="AH65" s="26"/>
      <c r="AI65" s="26">
        <f t="shared" si="10"/>
        <v>42805.84</v>
      </c>
      <c r="AJ65" s="26">
        <f t="shared" si="2"/>
        <v>18479.400000000001</v>
      </c>
      <c r="AK65" s="26"/>
      <c r="AL65" s="26"/>
      <c r="AM65" s="26"/>
      <c r="AN65" s="26">
        <v>18479.400000000001</v>
      </c>
      <c r="AO65" s="26"/>
      <c r="AP65" s="26"/>
      <c r="AQ65" s="26">
        <v>24326.44</v>
      </c>
      <c r="AR65" s="26"/>
      <c r="AS65" s="26"/>
      <c r="AT65" s="26"/>
      <c r="AU65" s="26"/>
      <c r="AV65" s="26"/>
    </row>
    <row r="66" spans="1:48" s="16" customFormat="1" ht="15.75" hidden="1">
      <c r="A66" s="25" t="s">
        <v>1493</v>
      </c>
      <c r="B66" s="27" t="s">
        <v>282</v>
      </c>
      <c r="C66" s="26">
        <f t="shared" si="3"/>
        <v>4685824.29</v>
      </c>
      <c r="D66" s="26">
        <f t="shared" si="12"/>
        <v>1006406.91</v>
      </c>
      <c r="E66" s="26"/>
      <c r="F66" s="26"/>
      <c r="G66" s="26"/>
      <c r="H66" s="26">
        <v>849351.42</v>
      </c>
      <c r="I66" s="26">
        <v>157055.49</v>
      </c>
      <c r="J66" s="26"/>
      <c r="K66" s="26">
        <v>750</v>
      </c>
      <c r="L66" s="26">
        <v>1657741.38</v>
      </c>
      <c r="M66" s="26"/>
      <c r="N66" s="26"/>
      <c r="O66" s="26">
        <v>980</v>
      </c>
      <c r="P66" s="26">
        <v>1720284.87</v>
      </c>
      <c r="Q66" s="26">
        <v>123</v>
      </c>
      <c r="R66" s="26">
        <v>205938.61</v>
      </c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>
        <f t="shared" si="10"/>
        <v>95452.51999999999</v>
      </c>
      <c r="AJ66" s="26">
        <f t="shared" si="2"/>
        <v>22699.43</v>
      </c>
      <c r="AK66" s="26"/>
      <c r="AL66" s="26"/>
      <c r="AM66" s="26"/>
      <c r="AN66" s="26">
        <v>18532.400000000001</v>
      </c>
      <c r="AO66" s="26">
        <v>4167.03</v>
      </c>
      <c r="AP66" s="26"/>
      <c r="AQ66" s="26">
        <v>40653.019999999997</v>
      </c>
      <c r="AR66" s="26"/>
      <c r="AS66" s="26">
        <v>30265.23</v>
      </c>
      <c r="AT66" s="26">
        <v>1834.84</v>
      </c>
      <c r="AU66" s="26"/>
      <c r="AV66" s="26"/>
    </row>
    <row r="67" spans="1:48" s="16" customFormat="1" ht="15.75" hidden="1">
      <c r="A67" s="25" t="s">
        <v>1494</v>
      </c>
      <c r="B67" s="27" t="s">
        <v>283</v>
      </c>
      <c r="C67" s="26">
        <f t="shared" si="3"/>
        <v>3680944.53</v>
      </c>
      <c r="D67" s="26"/>
      <c r="E67" s="26"/>
      <c r="F67" s="26"/>
      <c r="G67" s="26"/>
      <c r="H67" s="26"/>
      <c r="I67" s="26"/>
      <c r="J67" s="26"/>
      <c r="K67" s="26">
        <v>654.80999999999995</v>
      </c>
      <c r="L67" s="26">
        <v>1496318.4</v>
      </c>
      <c r="M67" s="26"/>
      <c r="N67" s="26"/>
      <c r="O67" s="26">
        <v>954</v>
      </c>
      <c r="P67" s="26">
        <v>1532781.6</v>
      </c>
      <c r="Q67" s="26">
        <v>114</v>
      </c>
      <c r="R67" s="26">
        <v>466808.4</v>
      </c>
      <c r="S67" s="26"/>
      <c r="T67" s="26"/>
      <c r="U67" s="26">
        <f t="shared" si="0"/>
        <v>138536.82</v>
      </c>
      <c r="V67" s="26">
        <f t="shared" ref="V67:V93" si="13">SUM(W67:AB67)</f>
        <v>79712.86</v>
      </c>
      <c r="W67" s="26"/>
      <c r="X67" s="26">
        <v>19838.09</v>
      </c>
      <c r="Y67" s="26">
        <v>19889.59</v>
      </c>
      <c r="Z67" s="26">
        <v>20147.09</v>
      </c>
      <c r="AA67" s="26">
        <v>19838.09</v>
      </c>
      <c r="AB67" s="26"/>
      <c r="AC67" s="26">
        <v>21932.94</v>
      </c>
      <c r="AD67" s="26"/>
      <c r="AE67" s="26">
        <v>17799.689999999999</v>
      </c>
      <c r="AF67" s="26">
        <v>19091.330000000002</v>
      </c>
      <c r="AG67" s="26"/>
      <c r="AH67" s="26"/>
      <c r="AI67" s="26">
        <f t="shared" ref="AI67:AI93" si="14">AJ67+AQ67+AR67+AS67+AT67+AU67+AV67</f>
        <v>46499.31</v>
      </c>
      <c r="AJ67" s="26"/>
      <c r="AK67" s="26"/>
      <c r="AL67" s="26"/>
      <c r="AM67" s="26"/>
      <c r="AN67" s="26"/>
      <c r="AO67" s="26"/>
      <c r="AP67" s="26"/>
      <c r="AQ67" s="26">
        <v>19880.939999999999</v>
      </c>
      <c r="AR67" s="26"/>
      <c r="AS67" s="26">
        <v>22081.65</v>
      </c>
      <c r="AT67" s="26">
        <v>4536.72</v>
      </c>
      <c r="AU67" s="26"/>
      <c r="AV67" s="26"/>
    </row>
    <row r="68" spans="1:48" s="16" customFormat="1" ht="15.75" hidden="1">
      <c r="A68" s="25" t="s">
        <v>1495</v>
      </c>
      <c r="B68" s="27" t="s">
        <v>238</v>
      </c>
      <c r="C68" s="26">
        <f t="shared" si="3"/>
        <v>102133.24</v>
      </c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>
        <f t="shared" si="0"/>
        <v>102133.24</v>
      </c>
      <c r="V68" s="26">
        <f t="shared" si="13"/>
        <v>60535.13</v>
      </c>
      <c r="W68" s="26"/>
      <c r="X68" s="26"/>
      <c r="Y68" s="26">
        <v>20109.71</v>
      </c>
      <c r="Z68" s="26">
        <v>20367.21</v>
      </c>
      <c r="AA68" s="26">
        <v>20058.21</v>
      </c>
      <c r="AB68" s="26"/>
      <c r="AC68" s="26">
        <v>22236</v>
      </c>
      <c r="AD68" s="26"/>
      <c r="AE68" s="26"/>
      <c r="AF68" s="26">
        <v>19362.11</v>
      </c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</row>
    <row r="69" spans="1:48" s="16" customFormat="1" ht="15.75" hidden="1">
      <c r="A69" s="25" t="s">
        <v>1496</v>
      </c>
      <c r="B69" s="27" t="s">
        <v>227</v>
      </c>
      <c r="C69" s="26">
        <f t="shared" si="3"/>
        <v>394627.38</v>
      </c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>
        <v>83.4</v>
      </c>
      <c r="R69" s="26">
        <v>288238.8</v>
      </c>
      <c r="S69" s="26"/>
      <c r="T69" s="26"/>
      <c r="U69" s="26">
        <f t="shared" si="0"/>
        <v>103666.81</v>
      </c>
      <c r="V69" s="26">
        <f t="shared" si="13"/>
        <v>83492.36</v>
      </c>
      <c r="W69" s="26"/>
      <c r="X69" s="26">
        <v>20770.09</v>
      </c>
      <c r="Y69" s="26">
        <v>20976.09</v>
      </c>
      <c r="Z69" s="26">
        <v>21027.59</v>
      </c>
      <c r="AA69" s="26">
        <v>20718.59</v>
      </c>
      <c r="AB69" s="26"/>
      <c r="AC69" s="26"/>
      <c r="AD69" s="26"/>
      <c r="AE69" s="26"/>
      <c r="AF69" s="26">
        <v>20174.45</v>
      </c>
      <c r="AG69" s="26"/>
      <c r="AH69" s="26"/>
      <c r="AI69" s="26">
        <f t="shared" si="14"/>
        <v>2721.77</v>
      </c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>
        <v>2721.77</v>
      </c>
      <c r="AU69" s="26"/>
      <c r="AV69" s="26"/>
    </row>
    <row r="70" spans="1:48" s="16" customFormat="1" ht="15.75" hidden="1">
      <c r="A70" s="25" t="s">
        <v>1497</v>
      </c>
      <c r="B70" s="27" t="s">
        <v>240</v>
      </c>
      <c r="C70" s="26">
        <f t="shared" si="3"/>
        <v>1451674.61</v>
      </c>
      <c r="D70" s="26"/>
      <c r="E70" s="26"/>
      <c r="F70" s="26"/>
      <c r="G70" s="26"/>
      <c r="H70" s="26"/>
      <c r="I70" s="26"/>
      <c r="J70" s="26"/>
      <c r="K70" s="26">
        <v>396</v>
      </c>
      <c r="L70" s="26">
        <v>1069015.2</v>
      </c>
      <c r="M70" s="26"/>
      <c r="N70" s="26"/>
      <c r="O70" s="26"/>
      <c r="P70" s="26"/>
      <c r="Q70" s="26">
        <v>64</v>
      </c>
      <c r="R70" s="26">
        <v>264848.40000000002</v>
      </c>
      <c r="S70" s="26"/>
      <c r="T70" s="26"/>
      <c r="U70" s="26">
        <f t="shared" si="0"/>
        <v>101237.47000000002</v>
      </c>
      <c r="V70" s="26">
        <f t="shared" si="13"/>
        <v>60055.850000000006</v>
      </c>
      <c r="W70" s="26"/>
      <c r="X70" s="26"/>
      <c r="Y70" s="26">
        <v>19949.95</v>
      </c>
      <c r="Z70" s="26">
        <v>20207.45</v>
      </c>
      <c r="AA70" s="26">
        <v>19898.45</v>
      </c>
      <c r="AB70" s="26"/>
      <c r="AC70" s="26">
        <v>22016.04</v>
      </c>
      <c r="AD70" s="26"/>
      <c r="AE70" s="26"/>
      <c r="AF70" s="26">
        <v>19165.580000000002</v>
      </c>
      <c r="AG70" s="26"/>
      <c r="AH70" s="26"/>
      <c r="AI70" s="26">
        <f t="shared" si="14"/>
        <v>16573.54</v>
      </c>
      <c r="AJ70" s="26"/>
      <c r="AK70" s="26"/>
      <c r="AL70" s="26"/>
      <c r="AM70" s="26"/>
      <c r="AN70" s="26"/>
      <c r="AO70" s="26"/>
      <c r="AP70" s="26"/>
      <c r="AQ70" s="26">
        <v>13430.48</v>
      </c>
      <c r="AR70" s="26"/>
      <c r="AS70" s="26"/>
      <c r="AT70" s="26">
        <v>3143.06</v>
      </c>
      <c r="AU70" s="26"/>
      <c r="AV70" s="26"/>
    </row>
    <row r="71" spans="1:48" s="16" customFormat="1" ht="15.75" hidden="1">
      <c r="A71" s="25" t="s">
        <v>1498</v>
      </c>
      <c r="B71" s="27" t="s">
        <v>232</v>
      </c>
      <c r="C71" s="26">
        <f t="shared" si="3"/>
        <v>1234073.3099999998</v>
      </c>
      <c r="D71" s="26"/>
      <c r="E71" s="26"/>
      <c r="F71" s="26"/>
      <c r="G71" s="26"/>
      <c r="H71" s="26"/>
      <c r="I71" s="26"/>
      <c r="J71" s="26"/>
      <c r="K71" s="26">
        <v>330</v>
      </c>
      <c r="L71" s="26">
        <v>936925.2</v>
      </c>
      <c r="M71" s="26"/>
      <c r="N71" s="26"/>
      <c r="O71" s="26"/>
      <c r="P71" s="26"/>
      <c r="Q71" s="26">
        <v>64</v>
      </c>
      <c r="R71" s="26">
        <v>243400.8</v>
      </c>
      <c r="S71" s="26"/>
      <c r="T71" s="26"/>
      <c r="U71" s="26">
        <f t="shared" si="0"/>
        <v>39626.68</v>
      </c>
      <c r="V71" s="26"/>
      <c r="W71" s="26"/>
      <c r="X71" s="26"/>
      <c r="Y71" s="26"/>
      <c r="Z71" s="26"/>
      <c r="AA71" s="26"/>
      <c r="AB71" s="26"/>
      <c r="AC71" s="26">
        <v>21194.83</v>
      </c>
      <c r="AD71" s="26"/>
      <c r="AE71" s="26"/>
      <c r="AF71" s="26">
        <v>18431.849999999999</v>
      </c>
      <c r="AG71" s="26"/>
      <c r="AH71" s="26"/>
      <c r="AI71" s="26">
        <f t="shared" si="14"/>
        <v>14120.63</v>
      </c>
      <c r="AJ71" s="26"/>
      <c r="AK71" s="26"/>
      <c r="AL71" s="26"/>
      <c r="AM71" s="26"/>
      <c r="AN71" s="26"/>
      <c r="AO71" s="26"/>
      <c r="AP71" s="26"/>
      <c r="AQ71" s="26">
        <v>11032.47</v>
      </c>
      <c r="AR71" s="26"/>
      <c r="AS71" s="26"/>
      <c r="AT71" s="26">
        <v>3088.16</v>
      </c>
      <c r="AU71" s="26"/>
      <c r="AV71" s="26"/>
    </row>
    <row r="72" spans="1:48" s="16" customFormat="1" ht="15.75" hidden="1">
      <c r="A72" s="25" t="s">
        <v>1499</v>
      </c>
      <c r="B72" s="27" t="s">
        <v>284</v>
      </c>
      <c r="C72" s="26">
        <f t="shared" si="3"/>
        <v>326413.67</v>
      </c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>
        <v>64</v>
      </c>
      <c r="R72" s="26">
        <v>244830</v>
      </c>
      <c r="S72" s="26"/>
      <c r="T72" s="26"/>
      <c r="U72" s="26">
        <f t="shared" si="0"/>
        <v>78470.47</v>
      </c>
      <c r="V72" s="26">
        <f t="shared" si="13"/>
        <v>59523.259999999995</v>
      </c>
      <c r="W72" s="26"/>
      <c r="X72" s="26"/>
      <c r="Y72" s="26">
        <v>19772.419999999998</v>
      </c>
      <c r="Z72" s="26">
        <v>20029.919999999998</v>
      </c>
      <c r="AA72" s="26">
        <v>19720.919999999998</v>
      </c>
      <c r="AB72" s="26"/>
      <c r="AC72" s="26"/>
      <c r="AD72" s="26"/>
      <c r="AE72" s="26"/>
      <c r="AF72" s="26">
        <v>18947.21</v>
      </c>
      <c r="AG72" s="26"/>
      <c r="AH72" s="26"/>
      <c r="AI72" s="26">
        <f t="shared" si="14"/>
        <v>3113.2</v>
      </c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>
        <v>3113.2</v>
      </c>
      <c r="AU72" s="26"/>
      <c r="AV72" s="26"/>
    </row>
    <row r="73" spans="1:48" s="16" customFormat="1" ht="15.75" hidden="1">
      <c r="A73" s="25" t="s">
        <v>1500</v>
      </c>
      <c r="B73" s="27" t="s">
        <v>241</v>
      </c>
      <c r="C73" s="26">
        <f t="shared" si="3"/>
        <v>218072.62</v>
      </c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>
        <v>64.400000000000006</v>
      </c>
      <c r="R73" s="26">
        <v>196854</v>
      </c>
      <c r="S73" s="26"/>
      <c r="T73" s="26"/>
      <c r="U73" s="26">
        <f t="shared" si="0"/>
        <v>18853.310000000001</v>
      </c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>
        <v>18853.310000000001</v>
      </c>
      <c r="AG73" s="26"/>
      <c r="AH73" s="26"/>
      <c r="AI73" s="26">
        <f t="shared" si="14"/>
        <v>2365.31</v>
      </c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>
        <v>2365.31</v>
      </c>
      <c r="AU73" s="26"/>
      <c r="AV73" s="26"/>
    </row>
    <row r="74" spans="1:48" s="16" customFormat="1" ht="15.75" hidden="1">
      <c r="A74" s="25" t="s">
        <v>1501</v>
      </c>
      <c r="B74" s="27" t="s">
        <v>269</v>
      </c>
      <c r="C74" s="26">
        <f t="shared" si="3"/>
        <v>1722718.71</v>
      </c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>
        <v>677</v>
      </c>
      <c r="P74" s="26">
        <v>1370515.2</v>
      </c>
      <c r="Q74" s="26">
        <v>90</v>
      </c>
      <c r="R74" s="26">
        <v>291118.8</v>
      </c>
      <c r="S74" s="26"/>
      <c r="T74" s="26"/>
      <c r="U74" s="26">
        <f t="shared" si="0"/>
        <v>40324.259999999995</v>
      </c>
      <c r="V74" s="26"/>
      <c r="W74" s="26"/>
      <c r="X74" s="26"/>
      <c r="Y74" s="26"/>
      <c r="Z74" s="26"/>
      <c r="AA74" s="26"/>
      <c r="AB74" s="26"/>
      <c r="AC74" s="26"/>
      <c r="AD74" s="26"/>
      <c r="AE74" s="26">
        <v>19468.5</v>
      </c>
      <c r="AF74" s="26">
        <v>20855.759999999998</v>
      </c>
      <c r="AG74" s="26"/>
      <c r="AH74" s="26"/>
      <c r="AI74" s="26">
        <f t="shared" si="14"/>
        <v>20760.449999999997</v>
      </c>
      <c r="AJ74" s="26"/>
      <c r="AK74" s="26"/>
      <c r="AL74" s="26"/>
      <c r="AM74" s="26"/>
      <c r="AN74" s="26"/>
      <c r="AO74" s="26"/>
      <c r="AP74" s="26"/>
      <c r="AQ74" s="26"/>
      <c r="AR74" s="26"/>
      <c r="AS74" s="26">
        <v>17578.46</v>
      </c>
      <c r="AT74" s="26">
        <v>3181.99</v>
      </c>
      <c r="AU74" s="26"/>
      <c r="AV74" s="26"/>
    </row>
    <row r="75" spans="1:48" s="16" customFormat="1" ht="15.75" hidden="1">
      <c r="A75" s="25" t="s">
        <v>1502</v>
      </c>
      <c r="B75" s="27" t="s">
        <v>245</v>
      </c>
      <c r="C75" s="26">
        <f t="shared" si="3"/>
        <v>1332837.8</v>
      </c>
      <c r="D75" s="26"/>
      <c r="E75" s="26"/>
      <c r="F75" s="26"/>
      <c r="G75" s="26"/>
      <c r="H75" s="26"/>
      <c r="I75" s="26"/>
      <c r="J75" s="26"/>
      <c r="K75" s="26">
        <v>486</v>
      </c>
      <c r="L75" s="26">
        <v>1272776.3999999999</v>
      </c>
      <c r="M75" s="26"/>
      <c r="N75" s="26"/>
      <c r="O75" s="26"/>
      <c r="P75" s="26"/>
      <c r="Q75" s="26"/>
      <c r="R75" s="26"/>
      <c r="S75" s="26"/>
      <c r="T75" s="26"/>
      <c r="U75" s="26">
        <f t="shared" si="0"/>
        <v>45763.1</v>
      </c>
      <c r="V75" s="26"/>
      <c r="W75" s="26"/>
      <c r="X75" s="26"/>
      <c r="Y75" s="26"/>
      <c r="Z75" s="26"/>
      <c r="AA75" s="26"/>
      <c r="AB75" s="26"/>
      <c r="AC75" s="26">
        <v>24435.66</v>
      </c>
      <c r="AD75" s="26"/>
      <c r="AE75" s="26"/>
      <c r="AF75" s="26">
        <v>21327.439999999999</v>
      </c>
      <c r="AG75" s="26"/>
      <c r="AH75" s="26"/>
      <c r="AI75" s="26">
        <f t="shared" si="14"/>
        <v>14298.3</v>
      </c>
      <c r="AJ75" s="26"/>
      <c r="AK75" s="26"/>
      <c r="AL75" s="26"/>
      <c r="AM75" s="26"/>
      <c r="AN75" s="26"/>
      <c r="AO75" s="26"/>
      <c r="AP75" s="26"/>
      <c r="AQ75" s="26">
        <v>14298.3</v>
      </c>
      <c r="AR75" s="26"/>
      <c r="AS75" s="26"/>
      <c r="AT75" s="26"/>
      <c r="AU75" s="26"/>
      <c r="AV75" s="26"/>
    </row>
    <row r="76" spans="1:48" s="16" customFormat="1" ht="15.75" hidden="1">
      <c r="A76" s="25" t="s">
        <v>1503</v>
      </c>
      <c r="B76" s="27" t="s">
        <v>233</v>
      </c>
      <c r="C76" s="26">
        <f t="shared" si="3"/>
        <v>324527.82</v>
      </c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>
        <v>82</v>
      </c>
      <c r="R76" s="26">
        <v>299918.40000000002</v>
      </c>
      <c r="S76" s="26"/>
      <c r="T76" s="26"/>
      <c r="U76" s="26">
        <f t="shared" si="0"/>
        <v>21294.69</v>
      </c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>
        <v>21294.69</v>
      </c>
      <c r="AG76" s="26"/>
      <c r="AH76" s="26"/>
      <c r="AI76" s="26">
        <f t="shared" si="14"/>
        <v>3314.73</v>
      </c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>
        <v>3314.73</v>
      </c>
      <c r="AU76" s="26"/>
      <c r="AV76" s="26"/>
    </row>
    <row r="77" spans="1:48" s="16" customFormat="1" ht="15.75" hidden="1">
      <c r="A77" s="25" t="s">
        <v>1504</v>
      </c>
      <c r="B77" s="27" t="s">
        <v>242</v>
      </c>
      <c r="C77" s="26">
        <f t="shared" si="3"/>
        <v>2071953.1099999999</v>
      </c>
      <c r="D77" s="26">
        <f t="shared" ref="D77:D93" si="15">SUM(E77:J77)</f>
        <v>380913.6</v>
      </c>
      <c r="E77" s="26"/>
      <c r="F77" s="26"/>
      <c r="G77" s="26"/>
      <c r="H77" s="26">
        <v>257046</v>
      </c>
      <c r="I77" s="26">
        <v>123867.6</v>
      </c>
      <c r="J77" s="26"/>
      <c r="K77" s="26">
        <v>450</v>
      </c>
      <c r="L77" s="26">
        <v>1303405.2</v>
      </c>
      <c r="M77" s="26"/>
      <c r="N77" s="26"/>
      <c r="O77" s="26"/>
      <c r="P77" s="26"/>
      <c r="Q77" s="26">
        <v>59</v>
      </c>
      <c r="R77" s="26">
        <v>283155.59999999998</v>
      </c>
      <c r="S77" s="26"/>
      <c r="T77" s="26"/>
      <c r="U77" s="26">
        <f t="shared" si="0"/>
        <v>76341.72</v>
      </c>
      <c r="V77" s="26">
        <f t="shared" si="13"/>
        <v>37537.919999999998</v>
      </c>
      <c r="W77" s="26"/>
      <c r="X77" s="26"/>
      <c r="Y77" s="26"/>
      <c r="Z77" s="26">
        <v>18909.96</v>
      </c>
      <c r="AA77" s="26">
        <v>18627.96</v>
      </c>
      <c r="AB77" s="26"/>
      <c r="AC77" s="26">
        <v>20736.93</v>
      </c>
      <c r="AD77" s="26"/>
      <c r="AE77" s="26"/>
      <c r="AF77" s="26">
        <v>18066.87</v>
      </c>
      <c r="AG77" s="26"/>
      <c r="AH77" s="26"/>
      <c r="AI77" s="26">
        <f t="shared" si="14"/>
        <v>28136.99</v>
      </c>
      <c r="AJ77" s="26">
        <f t="shared" si="2"/>
        <v>8367.83</v>
      </c>
      <c r="AK77" s="26"/>
      <c r="AL77" s="26"/>
      <c r="AM77" s="26"/>
      <c r="AN77" s="26">
        <v>5571.97</v>
      </c>
      <c r="AO77" s="26">
        <v>2795.86</v>
      </c>
      <c r="AP77" s="26"/>
      <c r="AQ77" s="26">
        <v>16482.61</v>
      </c>
      <c r="AR77" s="26"/>
      <c r="AS77" s="26"/>
      <c r="AT77" s="26">
        <v>3286.55</v>
      </c>
      <c r="AU77" s="26"/>
      <c r="AV77" s="26"/>
    </row>
    <row r="78" spans="1:48" s="16" customFormat="1" ht="15.75" hidden="1">
      <c r="A78" s="25" t="s">
        <v>1505</v>
      </c>
      <c r="B78" s="27" t="s">
        <v>226</v>
      </c>
      <c r="C78" s="26">
        <f t="shared" ref="C78:C141" si="16">D78+L78+N78+P78+R78+S78+T78+U78+AI78</f>
        <v>3742170.17</v>
      </c>
      <c r="D78" s="26">
        <f t="shared" si="15"/>
        <v>1197975.6000000001</v>
      </c>
      <c r="E78" s="26"/>
      <c r="F78" s="26"/>
      <c r="G78" s="26">
        <v>144940.79999999999</v>
      </c>
      <c r="H78" s="26">
        <v>711510</v>
      </c>
      <c r="I78" s="26">
        <v>341524.8</v>
      </c>
      <c r="J78" s="26"/>
      <c r="K78" s="26">
        <v>494</v>
      </c>
      <c r="L78" s="26">
        <v>1952637.6</v>
      </c>
      <c r="M78" s="26"/>
      <c r="N78" s="26"/>
      <c r="O78" s="26"/>
      <c r="P78" s="26"/>
      <c r="Q78" s="26">
        <v>61</v>
      </c>
      <c r="R78" s="26">
        <v>439390.8</v>
      </c>
      <c r="S78" s="26"/>
      <c r="T78" s="26"/>
      <c r="U78" s="26">
        <f t="shared" ref="U78:U133" si="17">V78+AC78+AD78+AE78+AF78+AG78+AH78</f>
        <v>100082.61</v>
      </c>
      <c r="V78" s="26">
        <f t="shared" si="13"/>
        <v>59010.850000000006</v>
      </c>
      <c r="W78" s="26"/>
      <c r="X78" s="26"/>
      <c r="Y78" s="26">
        <v>19732.95</v>
      </c>
      <c r="Z78" s="26">
        <v>19779.95</v>
      </c>
      <c r="AA78" s="26">
        <v>19497.95</v>
      </c>
      <c r="AB78" s="26"/>
      <c r="AC78" s="26">
        <v>21934.71</v>
      </c>
      <c r="AD78" s="26"/>
      <c r="AE78" s="26"/>
      <c r="AF78" s="26">
        <v>19137.05</v>
      </c>
      <c r="AG78" s="26"/>
      <c r="AH78" s="26"/>
      <c r="AI78" s="26">
        <f t="shared" si="14"/>
        <v>52083.56</v>
      </c>
      <c r="AJ78" s="26">
        <f t="shared" ref="AJ78:AJ141" si="18">SUM(AK78:AP78)</f>
        <v>20297.310000000001</v>
      </c>
      <c r="AK78" s="26"/>
      <c r="AL78" s="26"/>
      <c r="AM78" s="26">
        <v>3615.31</v>
      </c>
      <c r="AN78" s="26">
        <v>10525.87</v>
      </c>
      <c r="AO78" s="26">
        <v>6156.13</v>
      </c>
      <c r="AP78" s="26"/>
      <c r="AQ78" s="26">
        <v>26722</v>
      </c>
      <c r="AR78" s="26"/>
      <c r="AS78" s="26"/>
      <c r="AT78" s="26">
        <v>5064.25</v>
      </c>
      <c r="AU78" s="26"/>
      <c r="AV78" s="26"/>
    </row>
    <row r="79" spans="1:48" s="16" customFormat="1" ht="15.75" hidden="1">
      <c r="A79" s="25" t="s">
        <v>1506</v>
      </c>
      <c r="B79" s="27" t="s">
        <v>247</v>
      </c>
      <c r="C79" s="26">
        <f>D79+L79+N79+P79+R79+S79+T79+U79+AI79</f>
        <v>3206066.9</v>
      </c>
      <c r="D79" s="26">
        <f t="shared" si="15"/>
        <v>1333779.6000000001</v>
      </c>
      <c r="E79" s="26"/>
      <c r="F79" s="26">
        <v>139915.20000000001</v>
      </c>
      <c r="G79" s="26">
        <v>126798</v>
      </c>
      <c r="H79" s="26">
        <v>772158</v>
      </c>
      <c r="I79" s="26">
        <v>294908.40000000002</v>
      </c>
      <c r="J79" s="26"/>
      <c r="K79" s="26">
        <v>504</v>
      </c>
      <c r="L79" s="26">
        <v>1294488</v>
      </c>
      <c r="M79" s="26"/>
      <c r="N79" s="26"/>
      <c r="O79" s="26"/>
      <c r="P79" s="26"/>
      <c r="Q79" s="26">
        <v>82.2</v>
      </c>
      <c r="R79" s="26">
        <v>407156.4</v>
      </c>
      <c r="S79" s="26"/>
      <c r="T79" s="26"/>
      <c r="U79" s="26">
        <f t="shared" si="17"/>
        <v>129239.83</v>
      </c>
      <c r="V79" s="26">
        <f t="shared" si="13"/>
        <v>84962.240000000005</v>
      </c>
      <c r="W79" s="26"/>
      <c r="X79" s="26">
        <v>21137.56</v>
      </c>
      <c r="Y79" s="26">
        <v>21343.56</v>
      </c>
      <c r="Z79" s="26">
        <v>21395.06</v>
      </c>
      <c r="AA79" s="26">
        <v>21086.06</v>
      </c>
      <c r="AB79" s="26"/>
      <c r="AC79" s="26">
        <v>23651.119999999999</v>
      </c>
      <c r="AD79" s="26"/>
      <c r="AE79" s="26"/>
      <c r="AF79" s="26">
        <v>20626.47</v>
      </c>
      <c r="AG79" s="26"/>
      <c r="AH79" s="26"/>
      <c r="AI79" s="26">
        <f t="shared" si="14"/>
        <v>41403.07</v>
      </c>
      <c r="AJ79" s="26">
        <f t="shared" si="18"/>
        <v>21983.030000000002</v>
      </c>
      <c r="AK79" s="26"/>
      <c r="AL79" s="26">
        <v>2247.96</v>
      </c>
      <c r="AM79" s="26">
        <v>1827.36</v>
      </c>
      <c r="AN79" s="26">
        <v>14198.12</v>
      </c>
      <c r="AO79" s="26">
        <v>3709.59</v>
      </c>
      <c r="AP79" s="26"/>
      <c r="AQ79" s="26">
        <v>15489.11</v>
      </c>
      <c r="AR79" s="26"/>
      <c r="AS79" s="26"/>
      <c r="AT79" s="26">
        <v>3930.93</v>
      </c>
      <c r="AU79" s="26"/>
      <c r="AV79" s="26"/>
    </row>
    <row r="80" spans="1:48" s="16" customFormat="1" ht="15.75" hidden="1">
      <c r="A80" s="25" t="s">
        <v>1507</v>
      </c>
      <c r="B80" s="27" t="s">
        <v>266</v>
      </c>
      <c r="C80" s="26">
        <f t="shared" si="16"/>
        <v>4619159.46</v>
      </c>
      <c r="D80" s="26">
        <f t="shared" si="15"/>
        <v>1312263.48</v>
      </c>
      <c r="E80" s="26"/>
      <c r="F80" s="26"/>
      <c r="G80" s="26">
        <v>128363.94</v>
      </c>
      <c r="H80" s="26">
        <v>986089.3</v>
      </c>
      <c r="I80" s="26">
        <v>197810.24</v>
      </c>
      <c r="J80" s="26"/>
      <c r="K80" s="26">
        <v>562</v>
      </c>
      <c r="L80" s="26">
        <v>1685328.51</v>
      </c>
      <c r="M80" s="26"/>
      <c r="N80" s="26"/>
      <c r="O80" s="26">
        <v>1152</v>
      </c>
      <c r="P80" s="26">
        <v>954638.17</v>
      </c>
      <c r="Q80" s="26">
        <v>77</v>
      </c>
      <c r="R80" s="26">
        <v>459135.52</v>
      </c>
      <c r="S80" s="26"/>
      <c r="T80" s="26"/>
      <c r="U80" s="26">
        <f t="shared" si="17"/>
        <v>119527.45</v>
      </c>
      <c r="V80" s="26">
        <f t="shared" si="13"/>
        <v>59710.720000000001</v>
      </c>
      <c r="W80" s="26"/>
      <c r="X80" s="26"/>
      <c r="Y80" s="26">
        <v>19966.240000000002</v>
      </c>
      <c r="Z80" s="26">
        <v>20013.240000000002</v>
      </c>
      <c r="AA80" s="26">
        <v>19731.240000000002</v>
      </c>
      <c r="AB80" s="26"/>
      <c r="AC80" s="26">
        <v>22255.9</v>
      </c>
      <c r="AD80" s="26"/>
      <c r="AE80" s="26">
        <v>18136.810000000001</v>
      </c>
      <c r="AF80" s="26">
        <v>19424.02</v>
      </c>
      <c r="AG80" s="26"/>
      <c r="AH80" s="26"/>
      <c r="AI80" s="26">
        <f t="shared" si="14"/>
        <v>88266.330000000016</v>
      </c>
      <c r="AJ80" s="26">
        <f t="shared" si="18"/>
        <v>32527.39</v>
      </c>
      <c r="AK80" s="26"/>
      <c r="AL80" s="26"/>
      <c r="AM80" s="26">
        <v>3469.67</v>
      </c>
      <c r="AN80" s="26">
        <v>23202.97</v>
      </c>
      <c r="AO80" s="26">
        <v>5854.75</v>
      </c>
      <c r="AP80" s="26"/>
      <c r="AQ80" s="26">
        <v>32574.02</v>
      </c>
      <c r="AR80" s="26"/>
      <c r="AS80" s="26">
        <v>15199.32</v>
      </c>
      <c r="AT80" s="26">
        <v>7965.6</v>
      </c>
      <c r="AU80" s="26"/>
      <c r="AV80" s="26"/>
    </row>
    <row r="81" spans="1:48" s="16" customFormat="1" ht="15.75" hidden="1">
      <c r="A81" s="25" t="s">
        <v>1508</v>
      </c>
      <c r="B81" s="27" t="s">
        <v>267</v>
      </c>
      <c r="C81" s="26">
        <f t="shared" si="16"/>
        <v>605783.34</v>
      </c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>
        <v>477</v>
      </c>
      <c r="P81" s="26">
        <v>290905.2</v>
      </c>
      <c r="Q81" s="26">
        <v>78</v>
      </c>
      <c r="R81" s="26">
        <v>208510.8</v>
      </c>
      <c r="S81" s="26"/>
      <c r="T81" s="26"/>
      <c r="U81" s="26">
        <f t="shared" si="17"/>
        <v>91801.72</v>
      </c>
      <c r="V81" s="26">
        <f t="shared" si="13"/>
        <v>37024.32</v>
      </c>
      <c r="W81" s="26"/>
      <c r="X81" s="26"/>
      <c r="Y81" s="26">
        <v>18629.66</v>
      </c>
      <c r="Z81" s="26"/>
      <c r="AA81" s="26">
        <v>18394.66</v>
      </c>
      <c r="AB81" s="26"/>
      <c r="AC81" s="26">
        <v>20415.73</v>
      </c>
      <c r="AD81" s="26"/>
      <c r="AE81" s="26">
        <v>16581.78</v>
      </c>
      <c r="AF81" s="26">
        <v>17779.89</v>
      </c>
      <c r="AG81" s="26"/>
      <c r="AH81" s="26"/>
      <c r="AI81" s="26">
        <f t="shared" si="14"/>
        <v>14565.619999999999</v>
      </c>
      <c r="AJ81" s="26"/>
      <c r="AK81" s="26"/>
      <c r="AL81" s="26"/>
      <c r="AM81" s="26"/>
      <c r="AN81" s="26"/>
      <c r="AO81" s="26"/>
      <c r="AP81" s="26"/>
      <c r="AQ81" s="26"/>
      <c r="AR81" s="26"/>
      <c r="AS81" s="26">
        <v>9431.98</v>
      </c>
      <c r="AT81" s="26">
        <v>5133.6400000000003</v>
      </c>
      <c r="AU81" s="26"/>
      <c r="AV81" s="26"/>
    </row>
    <row r="82" spans="1:48" s="16" customFormat="1" ht="15.75" hidden="1">
      <c r="A82" s="25" t="s">
        <v>1509</v>
      </c>
      <c r="B82" s="27" t="s">
        <v>243</v>
      </c>
      <c r="C82" s="26">
        <f t="shared" si="16"/>
        <v>102008.31</v>
      </c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>
        <f t="shared" si="17"/>
        <v>102008.31</v>
      </c>
      <c r="V82" s="26">
        <f t="shared" si="13"/>
        <v>60041.200000000004</v>
      </c>
      <c r="W82" s="26"/>
      <c r="X82" s="26"/>
      <c r="Y82" s="26">
        <v>20076.400000000001</v>
      </c>
      <c r="Z82" s="26">
        <v>20123.400000000001</v>
      </c>
      <c r="AA82" s="26">
        <v>19841.400000000001</v>
      </c>
      <c r="AB82" s="26"/>
      <c r="AC82" s="26">
        <v>22407.57</v>
      </c>
      <c r="AD82" s="26"/>
      <c r="AE82" s="26"/>
      <c r="AF82" s="26">
        <v>19559.54</v>
      </c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</row>
    <row r="83" spans="1:48" s="16" customFormat="1" ht="15.75" hidden="1">
      <c r="A83" s="25" t="s">
        <v>1510</v>
      </c>
      <c r="B83" s="27" t="s">
        <v>248</v>
      </c>
      <c r="C83" s="26">
        <f t="shared" si="16"/>
        <v>102044.64</v>
      </c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>
        <f t="shared" si="17"/>
        <v>102044.64</v>
      </c>
      <c r="V83" s="26">
        <f t="shared" si="13"/>
        <v>60060.639999999999</v>
      </c>
      <c r="W83" s="26"/>
      <c r="X83" s="26"/>
      <c r="Y83" s="26">
        <v>20082.88</v>
      </c>
      <c r="Z83" s="26">
        <v>20129.88</v>
      </c>
      <c r="AA83" s="26">
        <v>19847.88</v>
      </c>
      <c r="AB83" s="26"/>
      <c r="AC83" s="26">
        <v>22416.49</v>
      </c>
      <c r="AD83" s="26"/>
      <c r="AE83" s="26"/>
      <c r="AF83" s="26">
        <v>19567.509999999998</v>
      </c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</row>
    <row r="84" spans="1:48" s="16" customFormat="1" ht="15.75" hidden="1">
      <c r="A84" s="25" t="s">
        <v>1511</v>
      </c>
      <c r="B84" s="27" t="s">
        <v>279</v>
      </c>
      <c r="C84" s="26">
        <f t="shared" si="16"/>
        <v>5063364.4399999995</v>
      </c>
      <c r="D84" s="26">
        <f t="shared" si="15"/>
        <v>1743454.7999999998</v>
      </c>
      <c r="E84" s="26"/>
      <c r="F84" s="26">
        <v>153140.4</v>
      </c>
      <c r="G84" s="26">
        <v>140251.20000000001</v>
      </c>
      <c r="H84" s="26">
        <v>1135714.8</v>
      </c>
      <c r="I84" s="26">
        <v>314348.40000000002</v>
      </c>
      <c r="J84" s="26"/>
      <c r="K84" s="26">
        <v>377.4</v>
      </c>
      <c r="L84" s="26">
        <v>1340463.6000000001</v>
      </c>
      <c r="M84" s="26"/>
      <c r="N84" s="26"/>
      <c r="O84" s="26">
        <v>518.79999999999995</v>
      </c>
      <c r="P84" s="26">
        <v>1193241.6000000001</v>
      </c>
      <c r="Q84" s="26">
        <v>65.599999999999994</v>
      </c>
      <c r="R84" s="26">
        <v>218538</v>
      </c>
      <c r="S84" s="26"/>
      <c r="T84" s="26">
        <v>353343.6</v>
      </c>
      <c r="U84" s="26">
        <f t="shared" si="17"/>
        <v>153432.28000000003</v>
      </c>
      <c r="V84" s="26">
        <f t="shared" si="13"/>
        <v>84067.520000000004</v>
      </c>
      <c r="W84" s="26"/>
      <c r="X84" s="26">
        <v>20913.88</v>
      </c>
      <c r="Y84" s="26">
        <v>21119.88</v>
      </c>
      <c r="Z84" s="26">
        <v>21171.38</v>
      </c>
      <c r="AA84" s="26">
        <v>20862.38</v>
      </c>
      <c r="AB84" s="26"/>
      <c r="AC84" s="26">
        <v>23343.16</v>
      </c>
      <c r="AD84" s="26"/>
      <c r="AE84" s="26">
        <v>18991.400000000001</v>
      </c>
      <c r="AF84" s="26">
        <v>20351.330000000002</v>
      </c>
      <c r="AG84" s="26"/>
      <c r="AH84" s="26">
        <v>6678.87</v>
      </c>
      <c r="AI84" s="26">
        <f t="shared" si="14"/>
        <v>60890.559999999998</v>
      </c>
      <c r="AJ84" s="26">
        <f t="shared" si="18"/>
        <v>23584.14</v>
      </c>
      <c r="AK84" s="26"/>
      <c r="AL84" s="26">
        <v>1814.59</v>
      </c>
      <c r="AM84" s="26">
        <v>1764.5</v>
      </c>
      <c r="AN84" s="26">
        <v>17237.64</v>
      </c>
      <c r="AO84" s="26">
        <v>2767.41</v>
      </c>
      <c r="AP84" s="26"/>
      <c r="AQ84" s="26">
        <v>17471.599999999999</v>
      </c>
      <c r="AR84" s="26"/>
      <c r="AS84" s="26">
        <v>11425.72</v>
      </c>
      <c r="AT84" s="26">
        <v>2741.39</v>
      </c>
      <c r="AU84" s="26"/>
      <c r="AV84" s="26">
        <v>5667.71</v>
      </c>
    </row>
    <row r="85" spans="1:48" s="16" customFormat="1" ht="15.75" hidden="1">
      <c r="A85" s="25" t="s">
        <v>1512</v>
      </c>
      <c r="B85" s="27" t="s">
        <v>278</v>
      </c>
      <c r="C85" s="26">
        <f t="shared" si="16"/>
        <v>3898556.4000000004</v>
      </c>
      <c r="D85" s="26"/>
      <c r="E85" s="26"/>
      <c r="F85" s="26"/>
      <c r="G85" s="26"/>
      <c r="H85" s="26"/>
      <c r="I85" s="26"/>
      <c r="J85" s="26"/>
      <c r="K85" s="26">
        <v>566.70000000000005</v>
      </c>
      <c r="L85" s="26">
        <v>2114683.2000000002</v>
      </c>
      <c r="M85" s="26"/>
      <c r="N85" s="26"/>
      <c r="O85" s="26">
        <v>717.76</v>
      </c>
      <c r="P85" s="26">
        <v>1287858</v>
      </c>
      <c r="Q85" s="26">
        <v>89</v>
      </c>
      <c r="R85" s="26">
        <v>309831.59999999998</v>
      </c>
      <c r="S85" s="26"/>
      <c r="T85" s="26"/>
      <c r="U85" s="26">
        <f t="shared" si="17"/>
        <v>138958.72</v>
      </c>
      <c r="V85" s="26">
        <f t="shared" si="13"/>
        <v>69425.759999999995</v>
      </c>
      <c r="W85" s="26"/>
      <c r="X85" s="26"/>
      <c r="Y85" s="26">
        <v>22935.919999999998</v>
      </c>
      <c r="Z85" s="26">
        <v>23502.42</v>
      </c>
      <c r="AA85" s="26">
        <v>22987.42</v>
      </c>
      <c r="AB85" s="26"/>
      <c r="AC85" s="26">
        <v>25843.439999999999</v>
      </c>
      <c r="AD85" s="26"/>
      <c r="AE85" s="26">
        <v>21104.26</v>
      </c>
      <c r="AF85" s="26">
        <v>22585.26</v>
      </c>
      <c r="AG85" s="26"/>
      <c r="AH85" s="26"/>
      <c r="AI85" s="26">
        <f t="shared" si="14"/>
        <v>47224.88</v>
      </c>
      <c r="AJ85" s="26"/>
      <c r="AK85" s="26"/>
      <c r="AL85" s="26"/>
      <c r="AM85" s="26"/>
      <c r="AN85" s="26"/>
      <c r="AO85" s="26"/>
      <c r="AP85" s="26"/>
      <c r="AQ85" s="26">
        <v>25813.279999999999</v>
      </c>
      <c r="AR85" s="26"/>
      <c r="AS85" s="26">
        <v>16716.650000000001</v>
      </c>
      <c r="AT85" s="26">
        <v>4694.95</v>
      </c>
      <c r="AU85" s="26"/>
      <c r="AV85" s="26"/>
    </row>
    <row r="86" spans="1:48" s="16" customFormat="1" ht="15.75" hidden="1">
      <c r="A86" s="25" t="s">
        <v>1513</v>
      </c>
      <c r="B86" s="27" t="s">
        <v>280</v>
      </c>
      <c r="C86" s="26">
        <f t="shared" si="16"/>
        <v>5009187.6900000004</v>
      </c>
      <c r="D86" s="26">
        <f t="shared" si="15"/>
        <v>1718484</v>
      </c>
      <c r="E86" s="26"/>
      <c r="F86" s="26">
        <v>113359.2</v>
      </c>
      <c r="G86" s="26">
        <v>103353.60000000001</v>
      </c>
      <c r="H86" s="26">
        <v>1247832</v>
      </c>
      <c r="I86" s="26">
        <v>253939.20000000001</v>
      </c>
      <c r="J86" s="26"/>
      <c r="K86" s="26">
        <v>382.9</v>
      </c>
      <c r="L86" s="26">
        <v>1380098.4</v>
      </c>
      <c r="M86" s="26"/>
      <c r="N86" s="26"/>
      <c r="O86" s="26">
        <v>505.44</v>
      </c>
      <c r="P86" s="26">
        <v>1097382</v>
      </c>
      <c r="Q86" s="26">
        <v>65</v>
      </c>
      <c r="R86" s="26">
        <v>219302.39999999999</v>
      </c>
      <c r="S86" s="26"/>
      <c r="T86" s="26">
        <v>383685.6</v>
      </c>
      <c r="U86" s="26">
        <f t="shared" si="17"/>
        <v>152298.32</v>
      </c>
      <c r="V86" s="26">
        <f t="shared" si="13"/>
        <v>83506.559999999998</v>
      </c>
      <c r="W86" s="26"/>
      <c r="X86" s="26">
        <v>20773.64</v>
      </c>
      <c r="Y86" s="26">
        <v>20979.64</v>
      </c>
      <c r="Z86" s="26">
        <v>21031.14</v>
      </c>
      <c r="AA86" s="26">
        <v>20722.14</v>
      </c>
      <c r="AB86" s="26"/>
      <c r="AC86" s="26">
        <v>23150.080000000002</v>
      </c>
      <c r="AD86" s="26"/>
      <c r="AE86" s="26">
        <v>18828.240000000002</v>
      </c>
      <c r="AF86" s="26">
        <v>20178.810000000001</v>
      </c>
      <c r="AG86" s="26"/>
      <c r="AH86" s="26">
        <v>6634.63</v>
      </c>
      <c r="AI86" s="26">
        <f t="shared" si="14"/>
        <v>57936.97</v>
      </c>
      <c r="AJ86" s="26">
        <f t="shared" si="18"/>
        <v>20569.75</v>
      </c>
      <c r="AK86" s="26"/>
      <c r="AL86" s="26">
        <v>1243.8599999999999</v>
      </c>
      <c r="AM86" s="26">
        <v>1203.6199999999999</v>
      </c>
      <c r="AN86" s="26">
        <v>15446.09</v>
      </c>
      <c r="AO86" s="26">
        <v>2676.18</v>
      </c>
      <c r="AP86" s="26"/>
      <c r="AQ86" s="26">
        <v>17679.53</v>
      </c>
      <c r="AR86" s="26"/>
      <c r="AS86" s="26">
        <v>11279.06</v>
      </c>
      <c r="AT86" s="26">
        <v>2747.91</v>
      </c>
      <c r="AU86" s="26"/>
      <c r="AV86" s="26">
        <v>5660.72</v>
      </c>
    </row>
    <row r="87" spans="1:48" s="16" customFormat="1" ht="15.75" hidden="1">
      <c r="A87" s="25" t="s">
        <v>1514</v>
      </c>
      <c r="B87" s="27" t="s">
        <v>276</v>
      </c>
      <c r="C87" s="26">
        <f t="shared" si="16"/>
        <v>380670</v>
      </c>
      <c r="D87" s="26">
        <f t="shared" si="15"/>
        <v>253148.4</v>
      </c>
      <c r="E87" s="26"/>
      <c r="F87" s="26"/>
      <c r="G87" s="26"/>
      <c r="H87" s="26">
        <v>253148.4</v>
      </c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>
        <f t="shared" si="17"/>
        <v>120401.7</v>
      </c>
      <c r="V87" s="26">
        <f t="shared" si="13"/>
        <v>69643.56</v>
      </c>
      <c r="W87" s="26"/>
      <c r="X87" s="26">
        <v>17328.64</v>
      </c>
      <c r="Y87" s="26">
        <v>17375.64</v>
      </c>
      <c r="Z87" s="26">
        <v>17610.64</v>
      </c>
      <c r="AA87" s="26">
        <v>17328.64</v>
      </c>
      <c r="AB87" s="26"/>
      <c r="AC87" s="26">
        <v>18948.060000000001</v>
      </c>
      <c r="AD87" s="26"/>
      <c r="AE87" s="26">
        <v>15341.52</v>
      </c>
      <c r="AF87" s="26">
        <v>16468.560000000001</v>
      </c>
      <c r="AG87" s="26"/>
      <c r="AH87" s="26"/>
      <c r="AI87" s="26">
        <f t="shared" si="14"/>
        <v>7119.9</v>
      </c>
      <c r="AJ87" s="26">
        <f t="shared" si="18"/>
        <v>7119.9</v>
      </c>
      <c r="AK87" s="26"/>
      <c r="AL87" s="26"/>
      <c r="AM87" s="26"/>
      <c r="AN87" s="26">
        <v>7119.9</v>
      </c>
      <c r="AO87" s="26"/>
      <c r="AP87" s="26"/>
      <c r="AQ87" s="26"/>
      <c r="AR87" s="26"/>
      <c r="AS87" s="26"/>
      <c r="AT87" s="26"/>
      <c r="AU87" s="26"/>
      <c r="AV87" s="26"/>
    </row>
    <row r="88" spans="1:48" s="16" customFormat="1" ht="15.75" hidden="1">
      <c r="A88" s="25" t="s">
        <v>1515</v>
      </c>
      <c r="B88" s="27" t="s">
        <v>249</v>
      </c>
      <c r="C88" s="26">
        <f t="shared" si="16"/>
        <v>79367.739999999991</v>
      </c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>
        <f t="shared" si="17"/>
        <v>79367.739999999991</v>
      </c>
      <c r="V88" s="26">
        <f t="shared" si="13"/>
        <v>59875.96</v>
      </c>
      <c r="W88" s="26"/>
      <c r="X88" s="26"/>
      <c r="Y88" s="26">
        <v>20021.32</v>
      </c>
      <c r="Z88" s="26">
        <v>20068.32</v>
      </c>
      <c r="AA88" s="26">
        <v>19786.32</v>
      </c>
      <c r="AB88" s="26"/>
      <c r="AC88" s="26"/>
      <c r="AD88" s="26"/>
      <c r="AE88" s="26"/>
      <c r="AF88" s="26">
        <v>19491.78</v>
      </c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</row>
    <row r="89" spans="1:48" s="16" customFormat="1" ht="15.75" hidden="1">
      <c r="A89" s="25" t="s">
        <v>1516</v>
      </c>
      <c r="B89" s="27" t="s">
        <v>231</v>
      </c>
      <c r="C89" s="26">
        <f t="shared" si="16"/>
        <v>3066527.42</v>
      </c>
      <c r="D89" s="26">
        <f t="shared" si="15"/>
        <v>220053.6</v>
      </c>
      <c r="E89" s="26"/>
      <c r="F89" s="26"/>
      <c r="G89" s="26">
        <v>220053.6</v>
      </c>
      <c r="H89" s="26"/>
      <c r="I89" s="26"/>
      <c r="J89" s="26"/>
      <c r="K89" s="26">
        <v>672.6</v>
      </c>
      <c r="L89" s="26">
        <v>2305930.7999999998</v>
      </c>
      <c r="M89" s="26"/>
      <c r="N89" s="26"/>
      <c r="O89" s="26"/>
      <c r="P89" s="26"/>
      <c r="Q89" s="26">
        <v>110</v>
      </c>
      <c r="R89" s="26">
        <v>463484.4</v>
      </c>
      <c r="S89" s="26"/>
      <c r="T89" s="26"/>
      <c r="U89" s="26">
        <f t="shared" si="17"/>
        <v>36714.990000000005</v>
      </c>
      <c r="V89" s="26">
        <f t="shared" si="13"/>
        <v>12118.45</v>
      </c>
      <c r="W89" s="26"/>
      <c r="X89" s="26"/>
      <c r="Y89" s="26">
        <v>12118.45</v>
      </c>
      <c r="Z89" s="26"/>
      <c r="AA89" s="26"/>
      <c r="AB89" s="26"/>
      <c r="AC89" s="26">
        <v>13152.49</v>
      </c>
      <c r="AD89" s="26"/>
      <c r="AE89" s="26"/>
      <c r="AF89" s="26">
        <v>11444.05</v>
      </c>
      <c r="AG89" s="26"/>
      <c r="AH89" s="26"/>
      <c r="AI89" s="26">
        <f t="shared" si="14"/>
        <v>40343.630000000005</v>
      </c>
      <c r="AJ89" s="26">
        <f t="shared" si="18"/>
        <v>2979.78</v>
      </c>
      <c r="AK89" s="26"/>
      <c r="AL89" s="26"/>
      <c r="AM89" s="26">
        <v>2979.78</v>
      </c>
      <c r="AN89" s="26"/>
      <c r="AO89" s="26"/>
      <c r="AP89" s="26"/>
      <c r="AQ89" s="26">
        <v>32061.06</v>
      </c>
      <c r="AR89" s="26"/>
      <c r="AS89" s="26"/>
      <c r="AT89" s="26">
        <v>5302.79</v>
      </c>
      <c r="AU89" s="26"/>
      <c r="AV89" s="26"/>
    </row>
    <row r="90" spans="1:48" s="16" customFormat="1" ht="15.75" hidden="1">
      <c r="A90" s="25" t="s">
        <v>1517</v>
      </c>
      <c r="B90" s="27" t="s">
        <v>234</v>
      </c>
      <c r="C90" s="26">
        <f t="shared" si="16"/>
        <v>550166.42000000004</v>
      </c>
      <c r="D90" s="26">
        <f t="shared" si="15"/>
        <v>268802.24</v>
      </c>
      <c r="E90" s="26"/>
      <c r="F90" s="26"/>
      <c r="G90" s="26">
        <v>65976.460000000006</v>
      </c>
      <c r="H90" s="26"/>
      <c r="I90" s="26">
        <v>202825.78</v>
      </c>
      <c r="J90" s="26"/>
      <c r="K90" s="26"/>
      <c r="L90" s="26"/>
      <c r="M90" s="26"/>
      <c r="N90" s="26"/>
      <c r="O90" s="26"/>
      <c r="P90" s="26"/>
      <c r="Q90" s="26">
        <v>40.799999999999997</v>
      </c>
      <c r="R90" s="26">
        <v>256352.99</v>
      </c>
      <c r="S90" s="26"/>
      <c r="T90" s="26"/>
      <c r="U90" s="26">
        <f t="shared" si="17"/>
        <v>17598.53</v>
      </c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>
        <v>17598.53</v>
      </c>
      <c r="AG90" s="26"/>
      <c r="AH90" s="26"/>
      <c r="AI90" s="26">
        <f t="shared" si="14"/>
        <v>7412.66</v>
      </c>
      <c r="AJ90" s="26">
        <f t="shared" si="18"/>
        <v>1546.04</v>
      </c>
      <c r="AK90" s="26"/>
      <c r="AL90" s="26"/>
      <c r="AM90" s="26">
        <v>451.97</v>
      </c>
      <c r="AN90" s="26"/>
      <c r="AO90" s="26">
        <v>1094.07</v>
      </c>
      <c r="AP90" s="26"/>
      <c r="AQ90" s="26"/>
      <c r="AR90" s="26"/>
      <c r="AS90" s="26"/>
      <c r="AT90" s="26">
        <v>5866.62</v>
      </c>
      <c r="AU90" s="26"/>
      <c r="AV90" s="26"/>
    </row>
    <row r="91" spans="1:48" s="16" customFormat="1" ht="15.75" hidden="1">
      <c r="A91" s="25" t="s">
        <v>1518</v>
      </c>
      <c r="B91" s="27" t="s">
        <v>268</v>
      </c>
      <c r="C91" s="26">
        <f t="shared" si="16"/>
        <v>253108.66000000003</v>
      </c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>
        <v>43.9</v>
      </c>
      <c r="R91" s="26">
        <v>228704.89</v>
      </c>
      <c r="S91" s="26"/>
      <c r="T91" s="26"/>
      <c r="U91" s="26">
        <f t="shared" si="17"/>
        <v>18210.349999999999</v>
      </c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>
        <v>18210.349999999999</v>
      </c>
      <c r="AG91" s="26"/>
      <c r="AH91" s="26"/>
      <c r="AI91" s="26">
        <f t="shared" si="14"/>
        <v>6193.42</v>
      </c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>
        <v>6193.42</v>
      </c>
      <c r="AU91" s="26"/>
      <c r="AV91" s="26"/>
    </row>
    <row r="92" spans="1:48" s="16" customFormat="1" ht="15.75" hidden="1">
      <c r="A92" s="25" t="s">
        <v>1519</v>
      </c>
      <c r="B92" s="27" t="s">
        <v>228</v>
      </c>
      <c r="C92" s="26">
        <f t="shared" si="16"/>
        <v>3175922.83</v>
      </c>
      <c r="D92" s="26">
        <f t="shared" si="15"/>
        <v>773147.68</v>
      </c>
      <c r="E92" s="26"/>
      <c r="F92" s="26"/>
      <c r="G92" s="26"/>
      <c r="H92" s="26">
        <v>773147.68</v>
      </c>
      <c r="I92" s="26"/>
      <c r="J92" s="26"/>
      <c r="K92" s="26">
        <v>639</v>
      </c>
      <c r="L92" s="26">
        <v>1736559.04</v>
      </c>
      <c r="M92" s="26"/>
      <c r="N92" s="26"/>
      <c r="O92" s="26"/>
      <c r="P92" s="26"/>
      <c r="Q92" s="26">
        <v>88</v>
      </c>
      <c r="R92" s="26">
        <v>503404.99</v>
      </c>
      <c r="S92" s="26"/>
      <c r="T92" s="26"/>
      <c r="U92" s="26">
        <f t="shared" si="17"/>
        <v>105240.14000000001</v>
      </c>
      <c r="V92" s="26">
        <f t="shared" si="13"/>
        <v>62120.04</v>
      </c>
      <c r="W92" s="26"/>
      <c r="X92" s="26"/>
      <c r="Y92" s="26">
        <v>20518.68</v>
      </c>
      <c r="Z92" s="26">
        <v>21035.68</v>
      </c>
      <c r="AA92" s="26">
        <v>20565.68</v>
      </c>
      <c r="AB92" s="26"/>
      <c r="AC92" s="26">
        <v>23016.5</v>
      </c>
      <c r="AD92" s="26"/>
      <c r="AE92" s="26"/>
      <c r="AF92" s="26">
        <v>20103.599999999999</v>
      </c>
      <c r="AG92" s="26"/>
      <c r="AH92" s="26"/>
      <c r="AI92" s="26">
        <f t="shared" si="14"/>
        <v>57570.979999999996</v>
      </c>
      <c r="AJ92" s="26">
        <f t="shared" si="18"/>
        <v>16238.7</v>
      </c>
      <c r="AK92" s="26"/>
      <c r="AL92" s="26"/>
      <c r="AM92" s="26"/>
      <c r="AN92" s="26">
        <v>16238.7</v>
      </c>
      <c r="AO92" s="26"/>
      <c r="AP92" s="26"/>
      <c r="AQ92" s="26">
        <v>31457.87</v>
      </c>
      <c r="AR92" s="26"/>
      <c r="AS92" s="26"/>
      <c r="AT92" s="26">
        <v>9874.41</v>
      </c>
      <c r="AU92" s="26"/>
      <c r="AV92" s="26"/>
    </row>
    <row r="93" spans="1:48" s="16" customFormat="1" ht="15.75" hidden="1">
      <c r="A93" s="25" t="s">
        <v>1520</v>
      </c>
      <c r="B93" s="27" t="s">
        <v>254</v>
      </c>
      <c r="C93" s="26">
        <f t="shared" si="16"/>
        <v>3058182.2199999997</v>
      </c>
      <c r="D93" s="26">
        <f t="shared" si="15"/>
        <v>711223.52</v>
      </c>
      <c r="E93" s="26"/>
      <c r="F93" s="26"/>
      <c r="G93" s="26"/>
      <c r="H93" s="26">
        <v>711223.52</v>
      </c>
      <c r="I93" s="26"/>
      <c r="J93" s="26"/>
      <c r="K93" s="26">
        <v>629</v>
      </c>
      <c r="L93" s="26">
        <v>1671756.86</v>
      </c>
      <c r="M93" s="26"/>
      <c r="N93" s="26"/>
      <c r="O93" s="26"/>
      <c r="P93" s="26"/>
      <c r="Q93" s="26">
        <v>87</v>
      </c>
      <c r="R93" s="26">
        <v>512108.08</v>
      </c>
      <c r="S93" s="26"/>
      <c r="T93" s="26"/>
      <c r="U93" s="26">
        <f t="shared" si="17"/>
        <v>105594.42000000001</v>
      </c>
      <c r="V93" s="26">
        <f t="shared" si="13"/>
        <v>62309.61</v>
      </c>
      <c r="W93" s="26"/>
      <c r="X93" s="26"/>
      <c r="Y93" s="26">
        <v>20581.87</v>
      </c>
      <c r="Z93" s="26">
        <v>21098.87</v>
      </c>
      <c r="AA93" s="26">
        <v>20628.87</v>
      </c>
      <c r="AB93" s="26"/>
      <c r="AC93" s="26">
        <v>23103.49</v>
      </c>
      <c r="AD93" s="26"/>
      <c r="AE93" s="26"/>
      <c r="AF93" s="26">
        <v>20181.32</v>
      </c>
      <c r="AG93" s="26"/>
      <c r="AH93" s="26"/>
      <c r="AI93" s="26">
        <f t="shared" si="14"/>
        <v>57499.340000000004</v>
      </c>
      <c r="AJ93" s="26">
        <f t="shared" si="18"/>
        <v>16238.7</v>
      </c>
      <c r="AK93" s="26"/>
      <c r="AL93" s="26"/>
      <c r="AM93" s="26"/>
      <c r="AN93" s="26">
        <v>16238.7</v>
      </c>
      <c r="AO93" s="26"/>
      <c r="AP93" s="26"/>
      <c r="AQ93" s="26">
        <v>31674.65</v>
      </c>
      <c r="AR93" s="26"/>
      <c r="AS93" s="26"/>
      <c r="AT93" s="26">
        <v>9585.99</v>
      </c>
      <c r="AU93" s="26"/>
      <c r="AV93" s="26"/>
    </row>
    <row r="94" spans="1:48" s="16" customFormat="1" ht="15.75" hidden="1">
      <c r="A94" s="27" t="s">
        <v>286</v>
      </c>
      <c r="B94" s="27"/>
      <c r="C94" s="26">
        <f>SUM(C35:C93)</f>
        <v>105027044.59999999</v>
      </c>
      <c r="D94" s="26">
        <f t="shared" ref="D94:AV94" si="19">SUM(D35:D93)</f>
        <v>22871283.329999998</v>
      </c>
      <c r="E94" s="26"/>
      <c r="F94" s="26">
        <f t="shared" si="19"/>
        <v>1979170.5099999998</v>
      </c>
      <c r="G94" s="26">
        <f t="shared" si="19"/>
        <v>2156407.16</v>
      </c>
      <c r="H94" s="26">
        <f t="shared" si="19"/>
        <v>14305157.92</v>
      </c>
      <c r="I94" s="26">
        <f t="shared" si="19"/>
        <v>4430547.74</v>
      </c>
      <c r="J94" s="26"/>
      <c r="K94" s="26">
        <f t="shared" si="19"/>
        <v>13922.42</v>
      </c>
      <c r="L94" s="26">
        <f t="shared" si="19"/>
        <v>38384114.189999998</v>
      </c>
      <c r="M94" s="26"/>
      <c r="N94" s="26"/>
      <c r="O94" s="26">
        <f t="shared" si="19"/>
        <v>10601.99</v>
      </c>
      <c r="P94" s="26">
        <f t="shared" si="19"/>
        <v>22881198.480000004</v>
      </c>
      <c r="Q94" s="26">
        <f t="shared" si="19"/>
        <v>3124.4000000000005</v>
      </c>
      <c r="R94" s="26">
        <f t="shared" si="19"/>
        <v>13185612.970000003</v>
      </c>
      <c r="S94" s="26"/>
      <c r="T94" s="26">
        <f t="shared" si="19"/>
        <v>1738653.6</v>
      </c>
      <c r="U94" s="26">
        <f t="shared" si="19"/>
        <v>4588094.9000000013</v>
      </c>
      <c r="V94" s="26">
        <f t="shared" si="19"/>
        <v>2164973.2200000002</v>
      </c>
      <c r="W94" s="26"/>
      <c r="X94" s="26">
        <f t="shared" si="19"/>
        <v>120761.90000000001</v>
      </c>
      <c r="Y94" s="26">
        <f t="shared" si="19"/>
        <v>732649.52</v>
      </c>
      <c r="Z94" s="26">
        <f t="shared" si="19"/>
        <v>633659.51000000013</v>
      </c>
      <c r="AA94" s="26">
        <f t="shared" si="19"/>
        <v>677902.29000000015</v>
      </c>
      <c r="AB94" s="26"/>
      <c r="AC94" s="26">
        <f t="shared" si="19"/>
        <v>856075.57999999984</v>
      </c>
      <c r="AD94" s="26">
        <f t="shared" si="19"/>
        <v>27816.92</v>
      </c>
      <c r="AE94" s="26">
        <f t="shared" si="19"/>
        <v>440205.15</v>
      </c>
      <c r="AF94" s="26">
        <f t="shared" si="19"/>
        <v>1060059.57</v>
      </c>
      <c r="AG94" s="26"/>
      <c r="AH94" s="26">
        <f t="shared" si="19"/>
        <v>38964.46</v>
      </c>
      <c r="AI94" s="26">
        <f t="shared" si="19"/>
        <v>1378087.1299999994</v>
      </c>
      <c r="AJ94" s="26">
        <f t="shared" si="19"/>
        <v>352305.59</v>
      </c>
      <c r="AK94" s="26"/>
      <c r="AL94" s="26">
        <f t="shared" si="19"/>
        <v>17922.09</v>
      </c>
      <c r="AM94" s="26">
        <f t="shared" si="19"/>
        <v>28610.98</v>
      </c>
      <c r="AN94" s="26">
        <f t="shared" si="19"/>
        <v>253337.47000000003</v>
      </c>
      <c r="AO94" s="26">
        <f t="shared" si="19"/>
        <v>52435.05</v>
      </c>
      <c r="AP94" s="26"/>
      <c r="AQ94" s="26">
        <f t="shared" si="19"/>
        <v>554817.33999999985</v>
      </c>
      <c r="AR94" s="26"/>
      <c r="AS94" s="26">
        <f t="shared" si="19"/>
        <v>260061.25</v>
      </c>
      <c r="AT94" s="26">
        <f t="shared" si="19"/>
        <v>185755.76000000007</v>
      </c>
      <c r="AU94" s="26"/>
      <c r="AV94" s="26">
        <f t="shared" si="19"/>
        <v>25147.190000000002</v>
      </c>
    </row>
    <row r="95" spans="1:48" s="16" customFormat="1" ht="15.75" hidden="1">
      <c r="A95" s="27" t="s">
        <v>357</v>
      </c>
      <c r="B95" s="27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</row>
    <row r="96" spans="1:48" s="16" customFormat="1" ht="15.75" hidden="1">
      <c r="A96" s="25" t="s">
        <v>1521</v>
      </c>
      <c r="B96" s="27" t="s">
        <v>359</v>
      </c>
      <c r="C96" s="26">
        <f>D96+L96+N96+P96+R96+S96+T96+U96+AI96</f>
        <v>581982.43999999994</v>
      </c>
      <c r="D96" s="26">
        <f t="shared" ref="D96:D115" si="20">SUM(E96:J96)</f>
        <v>569788.96</v>
      </c>
      <c r="E96" s="26"/>
      <c r="F96" s="26"/>
      <c r="G96" s="26"/>
      <c r="H96" s="26">
        <v>569788.96</v>
      </c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>
        <f t="shared" ref="AI96:AI116" si="21">AJ96+AQ96+AR96+AS96+AT96+AU96+AV96</f>
        <v>12193.48</v>
      </c>
      <c r="AJ96" s="26">
        <f t="shared" si="18"/>
        <v>12193.48</v>
      </c>
      <c r="AK96" s="26"/>
      <c r="AL96" s="26"/>
      <c r="AM96" s="26"/>
      <c r="AN96" s="26">
        <v>12193.48</v>
      </c>
      <c r="AO96" s="26"/>
      <c r="AP96" s="26"/>
      <c r="AQ96" s="26"/>
      <c r="AR96" s="26"/>
      <c r="AS96" s="26"/>
      <c r="AT96" s="26"/>
      <c r="AU96" s="26"/>
      <c r="AV96" s="26"/>
    </row>
    <row r="97" spans="1:48" s="16" customFormat="1" ht="15.75" hidden="1">
      <c r="A97" s="25" t="s">
        <v>1522</v>
      </c>
      <c r="B97" s="27" t="s">
        <v>376</v>
      </c>
      <c r="C97" s="26">
        <f t="shared" si="16"/>
        <v>54719.65</v>
      </c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>
        <v>53573.18</v>
      </c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>
        <f t="shared" si="21"/>
        <v>1146.47</v>
      </c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>
        <v>1146.47</v>
      </c>
    </row>
    <row r="98" spans="1:48" s="16" customFormat="1" ht="15.75" hidden="1">
      <c r="A98" s="25" t="s">
        <v>1523</v>
      </c>
      <c r="B98" s="27" t="s">
        <v>378</v>
      </c>
      <c r="C98" s="26">
        <f t="shared" si="16"/>
        <v>76588.37</v>
      </c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>
        <f t="shared" si="17"/>
        <v>76588.37</v>
      </c>
      <c r="V98" s="26">
        <f t="shared" ref="V98:V110" si="22">SUM(W98:AB98)</f>
        <v>38793.54</v>
      </c>
      <c r="W98" s="26"/>
      <c r="X98" s="26"/>
      <c r="Y98" s="26"/>
      <c r="Z98" s="26">
        <v>38793.54</v>
      </c>
      <c r="AA98" s="26"/>
      <c r="AB98" s="26"/>
      <c r="AC98" s="26"/>
      <c r="AD98" s="26"/>
      <c r="AE98" s="26"/>
      <c r="AF98" s="26">
        <v>37794.83</v>
      </c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</row>
    <row r="99" spans="1:48" s="16" customFormat="1" ht="15.75" hidden="1">
      <c r="A99" s="25" t="s">
        <v>1524</v>
      </c>
      <c r="B99" s="27" t="s">
        <v>370</v>
      </c>
      <c r="C99" s="26">
        <f t="shared" si="16"/>
        <v>378076.27</v>
      </c>
      <c r="D99" s="26">
        <f t="shared" si="20"/>
        <v>249047</v>
      </c>
      <c r="E99" s="26">
        <v>249047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>
        <f t="shared" si="17"/>
        <v>111370.78</v>
      </c>
      <c r="V99" s="26">
        <f t="shared" si="22"/>
        <v>73169.08</v>
      </c>
      <c r="W99" s="26">
        <v>34039.71</v>
      </c>
      <c r="X99" s="26"/>
      <c r="Y99" s="26"/>
      <c r="Z99" s="26">
        <v>39129.370000000003</v>
      </c>
      <c r="AA99" s="26"/>
      <c r="AB99" s="26"/>
      <c r="AC99" s="26"/>
      <c r="AD99" s="26"/>
      <c r="AE99" s="26"/>
      <c r="AF99" s="26">
        <v>38201.699999999997</v>
      </c>
      <c r="AG99" s="26"/>
      <c r="AH99" s="26"/>
      <c r="AI99" s="26">
        <f t="shared" si="21"/>
        <v>17658.490000000002</v>
      </c>
      <c r="AJ99" s="26">
        <f t="shared" si="18"/>
        <v>17658.490000000002</v>
      </c>
      <c r="AK99" s="26">
        <v>17658.490000000002</v>
      </c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</row>
    <row r="100" spans="1:48" s="16" customFormat="1" ht="15.75" hidden="1">
      <c r="A100" s="25" t="s">
        <v>1525</v>
      </c>
      <c r="B100" s="27" t="s">
        <v>363</v>
      </c>
      <c r="C100" s="26">
        <f t="shared" si="16"/>
        <v>63359.97</v>
      </c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>
        <f t="shared" si="17"/>
        <v>63359.97</v>
      </c>
      <c r="V100" s="26">
        <f t="shared" si="22"/>
        <v>63359.97</v>
      </c>
      <c r="W100" s="26">
        <v>33086.58</v>
      </c>
      <c r="X100" s="26"/>
      <c r="Y100" s="26"/>
      <c r="Z100" s="26"/>
      <c r="AA100" s="26">
        <v>30273.39</v>
      </c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</row>
    <row r="101" spans="1:48" s="16" customFormat="1" ht="15.75" hidden="1">
      <c r="A101" s="25" t="s">
        <v>1526</v>
      </c>
      <c r="B101" s="27" t="s">
        <v>366</v>
      </c>
      <c r="C101" s="26">
        <f t="shared" si="16"/>
        <v>426429.64</v>
      </c>
      <c r="D101" s="26">
        <f t="shared" si="20"/>
        <v>272402</v>
      </c>
      <c r="E101" s="26">
        <v>116057</v>
      </c>
      <c r="F101" s="26">
        <v>74144</v>
      </c>
      <c r="G101" s="26">
        <v>82201</v>
      </c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>
        <f t="shared" si="17"/>
        <v>138784.13</v>
      </c>
      <c r="V101" s="26">
        <f t="shared" si="22"/>
        <v>118203.29000000001</v>
      </c>
      <c r="W101" s="26">
        <v>29350.34</v>
      </c>
      <c r="X101" s="26">
        <v>27217.33</v>
      </c>
      <c r="Y101" s="26">
        <v>27300.83</v>
      </c>
      <c r="Z101" s="26">
        <v>34334.79</v>
      </c>
      <c r="AA101" s="26"/>
      <c r="AB101" s="26"/>
      <c r="AC101" s="26"/>
      <c r="AD101" s="26"/>
      <c r="AE101" s="26"/>
      <c r="AF101" s="26"/>
      <c r="AG101" s="26">
        <v>7038.97</v>
      </c>
      <c r="AH101" s="26">
        <v>13541.87</v>
      </c>
      <c r="AI101" s="26">
        <f t="shared" si="21"/>
        <v>15243.51</v>
      </c>
      <c r="AJ101" s="26">
        <f t="shared" si="18"/>
        <v>15243.51</v>
      </c>
      <c r="AK101" s="26">
        <v>9559.83</v>
      </c>
      <c r="AL101" s="26">
        <v>4047.27</v>
      </c>
      <c r="AM101" s="26">
        <v>1636.41</v>
      </c>
      <c r="AN101" s="26"/>
      <c r="AO101" s="26"/>
      <c r="AP101" s="26"/>
      <c r="AQ101" s="26"/>
      <c r="AR101" s="26"/>
      <c r="AS101" s="26"/>
      <c r="AT101" s="26"/>
      <c r="AU101" s="26"/>
      <c r="AV101" s="26"/>
    </row>
    <row r="102" spans="1:48" s="16" customFormat="1" ht="15.75" hidden="1">
      <c r="A102" s="25" t="s">
        <v>1527</v>
      </c>
      <c r="B102" s="27" t="s">
        <v>377</v>
      </c>
      <c r="C102" s="26">
        <f t="shared" si="16"/>
        <v>41210.17</v>
      </c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>
        <f t="shared" si="17"/>
        <v>41210.17</v>
      </c>
      <c r="V102" s="26"/>
      <c r="W102" s="26"/>
      <c r="X102" s="26"/>
      <c r="Y102" s="26"/>
      <c r="Z102" s="26"/>
      <c r="AA102" s="26"/>
      <c r="AB102" s="26"/>
      <c r="AC102" s="26">
        <v>41210.17</v>
      </c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</row>
    <row r="103" spans="1:48" s="16" customFormat="1" ht="15.75" hidden="1">
      <c r="A103" s="25" t="s">
        <v>1528</v>
      </c>
      <c r="B103" s="27" t="s">
        <v>367</v>
      </c>
      <c r="C103" s="26">
        <f t="shared" si="16"/>
        <v>1274911.4000000001</v>
      </c>
      <c r="D103" s="26"/>
      <c r="E103" s="26"/>
      <c r="F103" s="26"/>
      <c r="G103" s="26"/>
      <c r="H103" s="26"/>
      <c r="I103" s="26"/>
      <c r="J103" s="26"/>
      <c r="K103" s="26">
        <v>389</v>
      </c>
      <c r="L103" s="26">
        <v>1121640</v>
      </c>
      <c r="M103" s="26"/>
      <c r="N103" s="26"/>
      <c r="O103" s="26"/>
      <c r="P103" s="26"/>
      <c r="Q103" s="26"/>
      <c r="R103" s="26"/>
      <c r="S103" s="26"/>
      <c r="T103" s="26"/>
      <c r="U103" s="26">
        <f t="shared" si="17"/>
        <v>127920.08</v>
      </c>
      <c r="V103" s="26">
        <f t="shared" si="22"/>
        <v>27363.200000000001</v>
      </c>
      <c r="W103" s="26"/>
      <c r="X103" s="26"/>
      <c r="Y103" s="26">
        <v>27363.200000000001</v>
      </c>
      <c r="Z103" s="26"/>
      <c r="AA103" s="26"/>
      <c r="AB103" s="26"/>
      <c r="AC103" s="26">
        <v>37571.879999999997</v>
      </c>
      <c r="AD103" s="26"/>
      <c r="AE103" s="26">
        <v>30497.69</v>
      </c>
      <c r="AF103" s="26">
        <v>32487.31</v>
      </c>
      <c r="AG103" s="26"/>
      <c r="AH103" s="26"/>
      <c r="AI103" s="26">
        <f t="shared" si="21"/>
        <v>25351.32</v>
      </c>
      <c r="AJ103" s="26"/>
      <c r="AK103" s="26"/>
      <c r="AL103" s="26"/>
      <c r="AM103" s="26"/>
      <c r="AN103" s="26"/>
      <c r="AO103" s="26"/>
      <c r="AP103" s="26"/>
      <c r="AQ103" s="26">
        <v>25351.32</v>
      </c>
      <c r="AR103" s="26"/>
      <c r="AS103" s="26"/>
      <c r="AT103" s="26"/>
      <c r="AU103" s="26"/>
      <c r="AV103" s="26"/>
    </row>
    <row r="104" spans="1:48" s="16" customFormat="1" ht="15.75" hidden="1">
      <c r="A104" s="25" t="s">
        <v>1529</v>
      </c>
      <c r="B104" s="27" t="s">
        <v>368</v>
      </c>
      <c r="C104" s="26">
        <f t="shared" si="16"/>
        <v>48006.789999999994</v>
      </c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>
        <f t="shared" si="17"/>
        <v>48006.789999999994</v>
      </c>
      <c r="V104" s="26">
        <f t="shared" si="22"/>
        <v>34427.74</v>
      </c>
      <c r="W104" s="26"/>
      <c r="X104" s="26"/>
      <c r="Y104" s="26"/>
      <c r="Z104" s="26">
        <v>34427.74</v>
      </c>
      <c r="AA104" s="26"/>
      <c r="AB104" s="26"/>
      <c r="AC104" s="26"/>
      <c r="AD104" s="26"/>
      <c r="AE104" s="26"/>
      <c r="AF104" s="26"/>
      <c r="AG104" s="26"/>
      <c r="AH104" s="26">
        <v>13579.05</v>
      </c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</row>
    <row r="105" spans="1:48" s="16" customFormat="1" ht="15.75" hidden="1">
      <c r="A105" s="25" t="s">
        <v>1530</v>
      </c>
      <c r="B105" s="27" t="s">
        <v>375</v>
      </c>
      <c r="C105" s="26">
        <f t="shared" si="16"/>
        <v>69078.7</v>
      </c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>
        <f t="shared" si="17"/>
        <v>69078.7</v>
      </c>
      <c r="V105" s="26"/>
      <c r="W105" s="26"/>
      <c r="X105" s="26"/>
      <c r="Y105" s="26"/>
      <c r="Z105" s="26"/>
      <c r="AA105" s="26"/>
      <c r="AB105" s="26"/>
      <c r="AC105" s="26"/>
      <c r="AD105" s="26"/>
      <c r="AE105" s="26">
        <v>33467.18</v>
      </c>
      <c r="AF105" s="26">
        <v>35611.519999999997</v>
      </c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</row>
    <row r="106" spans="1:48" s="16" customFormat="1" ht="15.75" hidden="1">
      <c r="A106" s="25" t="s">
        <v>1531</v>
      </c>
      <c r="B106" s="27" t="s">
        <v>369</v>
      </c>
      <c r="C106" s="26">
        <f t="shared" si="16"/>
        <v>266053.96000000002</v>
      </c>
      <c r="D106" s="26">
        <f t="shared" si="20"/>
        <v>127580</v>
      </c>
      <c r="E106" s="26"/>
      <c r="F106" s="26">
        <v>56042</v>
      </c>
      <c r="G106" s="26">
        <v>71538</v>
      </c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>
        <f t="shared" si="17"/>
        <v>132790.28</v>
      </c>
      <c r="V106" s="26">
        <f t="shared" si="22"/>
        <v>88845.15</v>
      </c>
      <c r="W106" s="26"/>
      <c r="X106" s="26">
        <v>27214.93</v>
      </c>
      <c r="Y106" s="26">
        <v>27298.43</v>
      </c>
      <c r="Z106" s="26">
        <v>34331.79</v>
      </c>
      <c r="AA106" s="26"/>
      <c r="AB106" s="26"/>
      <c r="AC106" s="26"/>
      <c r="AD106" s="26"/>
      <c r="AE106" s="26">
        <v>30404.46</v>
      </c>
      <c r="AF106" s="26"/>
      <c r="AG106" s="26"/>
      <c r="AH106" s="26">
        <v>13540.67</v>
      </c>
      <c r="AI106" s="26">
        <f t="shared" si="21"/>
        <v>5683.68</v>
      </c>
      <c r="AJ106" s="26">
        <f t="shared" si="18"/>
        <v>5683.68</v>
      </c>
      <c r="AK106" s="26"/>
      <c r="AL106" s="26">
        <v>4047.27</v>
      </c>
      <c r="AM106" s="26">
        <v>1636.41</v>
      </c>
      <c r="AN106" s="26"/>
      <c r="AO106" s="26"/>
      <c r="AP106" s="26"/>
      <c r="AQ106" s="26"/>
      <c r="AR106" s="26"/>
      <c r="AS106" s="26"/>
      <c r="AT106" s="26"/>
      <c r="AU106" s="26"/>
      <c r="AV106" s="26"/>
    </row>
    <row r="107" spans="1:48" s="16" customFormat="1" ht="15.75" hidden="1">
      <c r="A107" s="25" t="s">
        <v>1532</v>
      </c>
      <c r="B107" s="27" t="s">
        <v>364</v>
      </c>
      <c r="C107" s="26">
        <f t="shared" si="16"/>
        <v>34805.550000000003</v>
      </c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>
        <f t="shared" si="17"/>
        <v>34805.550000000003</v>
      </c>
      <c r="V107" s="26">
        <f t="shared" si="22"/>
        <v>34805.550000000003</v>
      </c>
      <c r="W107" s="26"/>
      <c r="X107" s="26"/>
      <c r="Y107" s="26"/>
      <c r="Z107" s="26">
        <v>34805.550000000003</v>
      </c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</row>
    <row r="108" spans="1:48" s="16" customFormat="1" ht="15.75" hidden="1">
      <c r="A108" s="25" t="s">
        <v>1533</v>
      </c>
      <c r="B108" s="27" t="s">
        <v>365</v>
      </c>
      <c r="C108" s="26">
        <f t="shared" si="16"/>
        <v>260144.25999999998</v>
      </c>
      <c r="D108" s="26">
        <f t="shared" si="20"/>
        <v>151980</v>
      </c>
      <c r="E108" s="26"/>
      <c r="F108" s="26">
        <v>82553</v>
      </c>
      <c r="G108" s="26">
        <v>69427</v>
      </c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>
        <f t="shared" si="17"/>
        <v>102480.57999999999</v>
      </c>
      <c r="V108" s="26">
        <f t="shared" si="22"/>
        <v>88938.709999999992</v>
      </c>
      <c r="W108" s="26"/>
      <c r="X108" s="26">
        <v>27243.72</v>
      </c>
      <c r="Y108" s="26">
        <v>27327.22</v>
      </c>
      <c r="Z108" s="26">
        <v>34367.769999999997</v>
      </c>
      <c r="AA108" s="26"/>
      <c r="AB108" s="26"/>
      <c r="AC108" s="26"/>
      <c r="AD108" s="26"/>
      <c r="AE108" s="26"/>
      <c r="AF108" s="26"/>
      <c r="AG108" s="26"/>
      <c r="AH108" s="26">
        <v>13541.87</v>
      </c>
      <c r="AI108" s="26">
        <f t="shared" si="21"/>
        <v>5683.68</v>
      </c>
      <c r="AJ108" s="26">
        <f t="shared" si="18"/>
        <v>5683.68</v>
      </c>
      <c r="AK108" s="26"/>
      <c r="AL108" s="26">
        <v>4047.27</v>
      </c>
      <c r="AM108" s="26">
        <v>1636.41</v>
      </c>
      <c r="AN108" s="26"/>
      <c r="AO108" s="26"/>
      <c r="AP108" s="26"/>
      <c r="AQ108" s="26"/>
      <c r="AR108" s="26"/>
      <c r="AS108" s="26"/>
      <c r="AT108" s="26"/>
      <c r="AU108" s="26"/>
      <c r="AV108" s="26"/>
    </row>
    <row r="109" spans="1:48" s="16" customFormat="1" ht="15.75" hidden="1">
      <c r="A109" s="25" t="s">
        <v>1534</v>
      </c>
      <c r="B109" s="27" t="s">
        <v>371</v>
      </c>
      <c r="C109" s="26">
        <f t="shared" si="16"/>
        <v>102480.57999999999</v>
      </c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>
        <f t="shared" si="17"/>
        <v>102480.57999999999</v>
      </c>
      <c r="V109" s="26">
        <f t="shared" si="22"/>
        <v>88938.709999999992</v>
      </c>
      <c r="W109" s="26"/>
      <c r="X109" s="26">
        <v>27243.72</v>
      </c>
      <c r="Y109" s="26">
        <v>27327.22</v>
      </c>
      <c r="Z109" s="26">
        <v>34367.769999999997</v>
      </c>
      <c r="AA109" s="26"/>
      <c r="AB109" s="26"/>
      <c r="AC109" s="26"/>
      <c r="AD109" s="26"/>
      <c r="AE109" s="26"/>
      <c r="AF109" s="26"/>
      <c r="AG109" s="26"/>
      <c r="AH109" s="26">
        <v>13541.87</v>
      </c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</row>
    <row r="110" spans="1:48" s="16" customFormat="1" ht="15.75" hidden="1">
      <c r="A110" s="25" t="s">
        <v>1535</v>
      </c>
      <c r="B110" s="27" t="s">
        <v>358</v>
      </c>
      <c r="C110" s="26">
        <f t="shared" si="16"/>
        <v>79986.63</v>
      </c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>
        <f t="shared" si="17"/>
        <v>79986.63</v>
      </c>
      <c r="V110" s="26">
        <f t="shared" si="22"/>
        <v>34220.85</v>
      </c>
      <c r="W110" s="26"/>
      <c r="X110" s="26"/>
      <c r="Y110" s="26"/>
      <c r="Z110" s="26">
        <v>34220.85</v>
      </c>
      <c r="AA110" s="26"/>
      <c r="AB110" s="26"/>
      <c r="AC110" s="26"/>
      <c r="AD110" s="26"/>
      <c r="AE110" s="26"/>
      <c r="AF110" s="26">
        <v>32254.81</v>
      </c>
      <c r="AG110" s="26"/>
      <c r="AH110" s="26">
        <v>13510.97</v>
      </c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</row>
    <row r="111" spans="1:48" s="16" customFormat="1" ht="15.75" hidden="1">
      <c r="A111" s="25" t="s">
        <v>1536</v>
      </c>
      <c r="B111" s="27" t="s">
        <v>374</v>
      </c>
      <c r="C111" s="26">
        <f t="shared" si="16"/>
        <v>1269866.76</v>
      </c>
      <c r="D111" s="26">
        <f t="shared" si="20"/>
        <v>1243260.98</v>
      </c>
      <c r="E111" s="26"/>
      <c r="F111" s="26"/>
      <c r="G111" s="26"/>
      <c r="H111" s="26">
        <v>1243260.98</v>
      </c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>
        <f>AJ111+AQ111+AR111+AS111+AT111+AU111+AV111</f>
        <v>26605.78</v>
      </c>
      <c r="AJ111" s="26">
        <f>SUM(AK111:AP111)</f>
        <v>26605.78</v>
      </c>
      <c r="AK111" s="26"/>
      <c r="AL111" s="26"/>
      <c r="AM111" s="26"/>
      <c r="AN111" s="26">
        <v>26605.78</v>
      </c>
      <c r="AO111" s="26"/>
      <c r="AP111" s="26"/>
      <c r="AQ111" s="26"/>
      <c r="AR111" s="26"/>
      <c r="AS111" s="26"/>
      <c r="AT111" s="26"/>
      <c r="AU111" s="26"/>
      <c r="AV111" s="26"/>
    </row>
    <row r="112" spans="1:48" s="16" customFormat="1" ht="15.75" hidden="1">
      <c r="A112" s="25" t="s">
        <v>1537</v>
      </c>
      <c r="B112" s="27" t="s">
        <v>373</v>
      </c>
      <c r="C112" s="26">
        <f t="shared" si="16"/>
        <v>1005892.47</v>
      </c>
      <c r="D112" s="26">
        <f t="shared" si="20"/>
        <v>984817.38</v>
      </c>
      <c r="E112" s="26"/>
      <c r="F112" s="26"/>
      <c r="G112" s="26"/>
      <c r="H112" s="26">
        <v>984817.38</v>
      </c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>
        <f t="shared" si="21"/>
        <v>21075.09</v>
      </c>
      <c r="AJ112" s="26">
        <f t="shared" si="18"/>
        <v>21075.09</v>
      </c>
      <c r="AK112" s="26"/>
      <c r="AL112" s="26"/>
      <c r="AM112" s="26"/>
      <c r="AN112" s="26">
        <v>21075.09</v>
      </c>
      <c r="AO112" s="26"/>
      <c r="AP112" s="26"/>
      <c r="AQ112" s="26"/>
      <c r="AR112" s="26"/>
      <c r="AS112" s="26"/>
      <c r="AT112" s="26"/>
      <c r="AU112" s="26"/>
      <c r="AV112" s="26"/>
    </row>
    <row r="113" spans="1:48" s="16" customFormat="1" ht="15.75" hidden="1">
      <c r="A113" s="25" t="s">
        <v>1538</v>
      </c>
      <c r="B113" s="27" t="s">
        <v>360</v>
      </c>
      <c r="C113" s="26">
        <f t="shared" si="16"/>
        <v>70800.52</v>
      </c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>
        <f t="shared" si="17"/>
        <v>70800.52</v>
      </c>
      <c r="V113" s="26"/>
      <c r="W113" s="26"/>
      <c r="X113" s="26"/>
      <c r="Y113" s="26"/>
      <c r="Z113" s="26"/>
      <c r="AA113" s="26"/>
      <c r="AB113" s="26"/>
      <c r="AC113" s="26"/>
      <c r="AD113" s="26"/>
      <c r="AE113" s="26">
        <v>34306.230000000003</v>
      </c>
      <c r="AF113" s="26">
        <v>36494.29</v>
      </c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</row>
    <row r="114" spans="1:48" s="16" customFormat="1" ht="15.75" hidden="1">
      <c r="A114" s="25" t="s">
        <v>1539</v>
      </c>
      <c r="B114" s="27" t="s">
        <v>362</v>
      </c>
      <c r="C114" s="26">
        <f t="shared" si="16"/>
        <v>74520.510000000009</v>
      </c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>
        <f t="shared" si="17"/>
        <v>74520.510000000009</v>
      </c>
      <c r="V114" s="26"/>
      <c r="W114" s="26"/>
      <c r="X114" s="26"/>
      <c r="Y114" s="26"/>
      <c r="Z114" s="26"/>
      <c r="AA114" s="26"/>
      <c r="AB114" s="26"/>
      <c r="AC114" s="26"/>
      <c r="AD114" s="26"/>
      <c r="AE114" s="26">
        <v>36119</v>
      </c>
      <c r="AF114" s="26">
        <v>38401.51</v>
      </c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</row>
    <row r="115" spans="1:48" s="16" customFormat="1" ht="15.75" hidden="1">
      <c r="A115" s="25" t="s">
        <v>1540</v>
      </c>
      <c r="B115" s="27" t="s">
        <v>372</v>
      </c>
      <c r="C115" s="26">
        <f t="shared" si="16"/>
        <v>596690.13</v>
      </c>
      <c r="D115" s="26">
        <f t="shared" si="20"/>
        <v>584188.5</v>
      </c>
      <c r="E115" s="26"/>
      <c r="F115" s="26"/>
      <c r="G115" s="26"/>
      <c r="H115" s="26">
        <v>584188.5</v>
      </c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>
        <f t="shared" si="21"/>
        <v>12501.63</v>
      </c>
      <c r="AJ115" s="26">
        <f t="shared" si="18"/>
        <v>12501.63</v>
      </c>
      <c r="AK115" s="26"/>
      <c r="AL115" s="26"/>
      <c r="AM115" s="26"/>
      <c r="AN115" s="26">
        <v>12501.63</v>
      </c>
      <c r="AO115" s="26"/>
      <c r="AP115" s="26"/>
      <c r="AQ115" s="26"/>
      <c r="AR115" s="26"/>
      <c r="AS115" s="26"/>
      <c r="AT115" s="26"/>
      <c r="AU115" s="26"/>
      <c r="AV115" s="26"/>
    </row>
    <row r="116" spans="1:48" s="16" customFormat="1" ht="15.75" hidden="1">
      <c r="A116" s="25" t="s">
        <v>1541</v>
      </c>
      <c r="B116" s="27" t="s">
        <v>361</v>
      </c>
      <c r="C116" s="26">
        <f t="shared" si="16"/>
        <v>2000560.86</v>
      </c>
      <c r="D116" s="26"/>
      <c r="E116" s="26"/>
      <c r="F116" s="26"/>
      <c r="G116" s="26"/>
      <c r="H116" s="26"/>
      <c r="I116" s="26"/>
      <c r="J116" s="26"/>
      <c r="K116" s="26">
        <v>1270</v>
      </c>
      <c r="L116" s="26">
        <v>1958645.84</v>
      </c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>
        <f t="shared" si="21"/>
        <v>41915.019999999997</v>
      </c>
      <c r="AJ116" s="26"/>
      <c r="AK116" s="26"/>
      <c r="AL116" s="26"/>
      <c r="AM116" s="26"/>
      <c r="AN116" s="26"/>
      <c r="AO116" s="26"/>
      <c r="AP116" s="26"/>
      <c r="AQ116" s="26">
        <v>41915.019999999997</v>
      </c>
      <c r="AR116" s="26"/>
      <c r="AS116" s="26"/>
      <c r="AT116" s="26"/>
      <c r="AU116" s="26"/>
      <c r="AV116" s="26"/>
    </row>
    <row r="117" spans="1:48" s="16" customFormat="1" ht="15.75" hidden="1">
      <c r="A117" s="27" t="s">
        <v>2684</v>
      </c>
      <c r="B117" s="27"/>
      <c r="C117" s="26">
        <f>SUM(C96:C116)</f>
        <v>8776165.629999999</v>
      </c>
      <c r="D117" s="26">
        <f t="shared" ref="D117:AV117" si="23">SUM(D96:D116)</f>
        <v>4183064.82</v>
      </c>
      <c r="E117" s="26">
        <f t="shared" si="23"/>
        <v>365104</v>
      </c>
      <c r="F117" s="26">
        <f t="shared" si="23"/>
        <v>212739</v>
      </c>
      <c r="G117" s="26">
        <f t="shared" si="23"/>
        <v>223166</v>
      </c>
      <c r="H117" s="26">
        <f t="shared" si="23"/>
        <v>3382055.82</v>
      </c>
      <c r="I117" s="26"/>
      <c r="J117" s="26"/>
      <c r="K117" s="26">
        <f t="shared" si="23"/>
        <v>1659</v>
      </c>
      <c r="L117" s="26">
        <f t="shared" si="23"/>
        <v>3080285.84</v>
      </c>
      <c r="M117" s="26"/>
      <c r="N117" s="26"/>
      <c r="O117" s="26"/>
      <c r="P117" s="26"/>
      <c r="Q117" s="26"/>
      <c r="R117" s="26"/>
      <c r="S117" s="26"/>
      <c r="T117" s="26">
        <f t="shared" si="23"/>
        <v>53573.18</v>
      </c>
      <c r="U117" s="26">
        <f t="shared" si="23"/>
        <v>1274183.6399999999</v>
      </c>
      <c r="V117" s="26">
        <f t="shared" si="23"/>
        <v>691065.78999999992</v>
      </c>
      <c r="W117" s="26">
        <f t="shared" si="23"/>
        <v>96476.63</v>
      </c>
      <c r="X117" s="26">
        <f t="shared" si="23"/>
        <v>108919.70000000001</v>
      </c>
      <c r="Y117" s="26">
        <f t="shared" si="23"/>
        <v>136616.9</v>
      </c>
      <c r="Z117" s="26">
        <f t="shared" si="23"/>
        <v>318779.17</v>
      </c>
      <c r="AA117" s="26">
        <f t="shared" si="23"/>
        <v>30273.39</v>
      </c>
      <c r="AB117" s="26"/>
      <c r="AC117" s="26">
        <f t="shared" si="23"/>
        <v>78782.049999999988</v>
      </c>
      <c r="AD117" s="26"/>
      <c r="AE117" s="26">
        <f t="shared" si="23"/>
        <v>164794.56</v>
      </c>
      <c r="AF117" s="26">
        <f t="shared" si="23"/>
        <v>251245.97</v>
      </c>
      <c r="AG117" s="26">
        <f t="shared" si="23"/>
        <v>7038.97</v>
      </c>
      <c r="AH117" s="26">
        <f t="shared" si="23"/>
        <v>81256.3</v>
      </c>
      <c r="AI117" s="26">
        <f>SUM(AI96:AI116)</f>
        <v>185058.15</v>
      </c>
      <c r="AJ117" s="26">
        <f t="shared" si="23"/>
        <v>116645.34</v>
      </c>
      <c r="AK117" s="26">
        <f t="shared" si="23"/>
        <v>27218.32</v>
      </c>
      <c r="AL117" s="26">
        <f t="shared" si="23"/>
        <v>12141.81</v>
      </c>
      <c r="AM117" s="26">
        <f t="shared" si="23"/>
        <v>4909.2300000000005</v>
      </c>
      <c r="AN117" s="26">
        <f t="shared" si="23"/>
        <v>72375.98</v>
      </c>
      <c r="AO117" s="26"/>
      <c r="AP117" s="26"/>
      <c r="AQ117" s="26">
        <f t="shared" si="23"/>
        <v>67266.34</v>
      </c>
      <c r="AR117" s="26"/>
      <c r="AS117" s="26"/>
      <c r="AT117" s="26"/>
      <c r="AU117" s="26"/>
      <c r="AV117" s="26">
        <f t="shared" si="23"/>
        <v>1146.47</v>
      </c>
    </row>
    <row r="118" spans="1:48" s="16" customFormat="1" ht="15.75" hidden="1">
      <c r="A118" s="27" t="s">
        <v>381</v>
      </c>
      <c r="B118" s="27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</row>
    <row r="119" spans="1:48" s="16" customFormat="1" ht="15.75" hidden="1">
      <c r="A119" s="25" t="s">
        <v>1542</v>
      </c>
      <c r="B119" s="27" t="s">
        <v>448</v>
      </c>
      <c r="C119" s="26">
        <f>D119+L119+N119+P119+R119+S119+T119+U119+AI119</f>
        <v>2513003.37</v>
      </c>
      <c r="D119" s="26">
        <f t="shared" ref="D119:D149" si="24">SUM(E119:J119)</f>
        <v>968133.6</v>
      </c>
      <c r="E119" s="26"/>
      <c r="F119" s="26"/>
      <c r="G119" s="26"/>
      <c r="H119" s="26">
        <v>968133.6</v>
      </c>
      <c r="I119" s="26"/>
      <c r="J119" s="26"/>
      <c r="K119" s="26"/>
      <c r="L119" s="26"/>
      <c r="M119" s="26"/>
      <c r="N119" s="26"/>
      <c r="O119" s="26">
        <v>783</v>
      </c>
      <c r="P119" s="26">
        <v>1502571.3</v>
      </c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>
        <f t="shared" ref="AI119:AI149" si="25">AJ119+AQ119+AR119+AS119+AT119+AU119+AV119</f>
        <v>42298.47</v>
      </c>
      <c r="AJ119" s="26">
        <f t="shared" si="18"/>
        <v>16574.45</v>
      </c>
      <c r="AK119" s="26"/>
      <c r="AL119" s="26"/>
      <c r="AM119" s="26"/>
      <c r="AN119" s="26">
        <v>16574.45</v>
      </c>
      <c r="AO119" s="26"/>
      <c r="AP119" s="26"/>
      <c r="AQ119" s="26"/>
      <c r="AR119" s="26"/>
      <c r="AS119" s="26">
        <v>25724.02</v>
      </c>
      <c r="AT119" s="26"/>
      <c r="AU119" s="26"/>
      <c r="AV119" s="26"/>
    </row>
    <row r="120" spans="1:48" s="16" customFormat="1" ht="15.75" hidden="1">
      <c r="A120" s="25" t="s">
        <v>1543</v>
      </c>
      <c r="B120" s="27" t="s">
        <v>396</v>
      </c>
      <c r="C120" s="26">
        <f t="shared" si="16"/>
        <v>859964.74</v>
      </c>
      <c r="D120" s="26">
        <f t="shared" si="24"/>
        <v>845506.58</v>
      </c>
      <c r="E120" s="26">
        <v>845506.58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>
        <f t="shared" si="25"/>
        <v>14458.16</v>
      </c>
      <c r="AJ120" s="26">
        <f t="shared" si="18"/>
        <v>14458.16</v>
      </c>
      <c r="AK120" s="26">
        <v>14458.16</v>
      </c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</row>
    <row r="121" spans="1:48" s="16" customFormat="1" ht="15.75" hidden="1">
      <c r="A121" s="25" t="s">
        <v>1544</v>
      </c>
      <c r="B121" s="27" t="s">
        <v>494</v>
      </c>
      <c r="C121" s="26">
        <f t="shared" si="16"/>
        <v>307491.65000000002</v>
      </c>
      <c r="D121" s="26">
        <f t="shared" si="24"/>
        <v>302316</v>
      </c>
      <c r="E121" s="26">
        <v>302316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>
        <f t="shared" si="25"/>
        <v>5175.6499999999996</v>
      </c>
      <c r="AJ121" s="26">
        <f t="shared" si="18"/>
        <v>5175.6499999999996</v>
      </c>
      <c r="AK121" s="26">
        <v>5175.6499999999996</v>
      </c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</row>
    <row r="122" spans="1:48" s="16" customFormat="1" ht="15.75" hidden="1">
      <c r="A122" s="25" t="s">
        <v>1545</v>
      </c>
      <c r="B122" s="27" t="s">
        <v>505</v>
      </c>
      <c r="C122" s="26">
        <f t="shared" si="16"/>
        <v>1609622.33</v>
      </c>
      <c r="D122" s="26"/>
      <c r="E122" s="26"/>
      <c r="F122" s="26"/>
      <c r="G122" s="26"/>
      <c r="H122" s="26"/>
      <c r="I122" s="26"/>
      <c r="J122" s="26"/>
      <c r="K122" s="26">
        <v>751</v>
      </c>
      <c r="L122" s="26">
        <v>1582560.54</v>
      </c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>
        <f t="shared" si="25"/>
        <v>27061.79</v>
      </c>
      <c r="AJ122" s="26"/>
      <c r="AK122" s="26"/>
      <c r="AL122" s="26"/>
      <c r="AM122" s="26"/>
      <c r="AN122" s="26"/>
      <c r="AO122" s="26"/>
      <c r="AP122" s="26"/>
      <c r="AQ122" s="26">
        <v>27061.79</v>
      </c>
      <c r="AR122" s="26"/>
      <c r="AS122" s="26"/>
      <c r="AT122" s="26"/>
      <c r="AU122" s="26"/>
      <c r="AV122" s="26"/>
    </row>
    <row r="123" spans="1:48" s="16" customFormat="1" ht="15.75" hidden="1">
      <c r="A123" s="25" t="s">
        <v>1546</v>
      </c>
      <c r="B123" s="27" t="s">
        <v>493</v>
      </c>
      <c r="C123" s="26">
        <f t="shared" si="16"/>
        <v>2195374.3400000003</v>
      </c>
      <c r="D123" s="26"/>
      <c r="E123" s="26"/>
      <c r="F123" s="26"/>
      <c r="G123" s="26"/>
      <c r="H123" s="26"/>
      <c r="I123" s="26"/>
      <c r="J123" s="26"/>
      <c r="K123" s="26">
        <v>820</v>
      </c>
      <c r="L123" s="26">
        <v>2158464.6</v>
      </c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>
        <f t="shared" si="25"/>
        <v>36909.74</v>
      </c>
      <c r="AJ123" s="26"/>
      <c r="AK123" s="26"/>
      <c r="AL123" s="26"/>
      <c r="AM123" s="26"/>
      <c r="AN123" s="26"/>
      <c r="AO123" s="26"/>
      <c r="AP123" s="26"/>
      <c r="AQ123" s="26">
        <v>36909.74</v>
      </c>
      <c r="AR123" s="26"/>
      <c r="AS123" s="26"/>
      <c r="AT123" s="26"/>
      <c r="AU123" s="26"/>
      <c r="AV123" s="26"/>
    </row>
    <row r="124" spans="1:48" s="16" customFormat="1" ht="15.75" hidden="1">
      <c r="A124" s="25" t="s">
        <v>1547</v>
      </c>
      <c r="B124" s="27" t="s">
        <v>408</v>
      </c>
      <c r="C124" s="26">
        <f t="shared" si="16"/>
        <v>2383834.5500000003</v>
      </c>
      <c r="D124" s="26">
        <f t="shared" si="24"/>
        <v>2343710.2400000002</v>
      </c>
      <c r="E124" s="26">
        <v>545675.92000000004</v>
      </c>
      <c r="F124" s="26">
        <v>442615</v>
      </c>
      <c r="G124" s="26">
        <v>241997.32</v>
      </c>
      <c r="H124" s="26">
        <v>910091</v>
      </c>
      <c r="I124" s="26">
        <v>203331</v>
      </c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>
        <f t="shared" si="25"/>
        <v>40124.31</v>
      </c>
      <c r="AJ124" s="26">
        <f t="shared" si="18"/>
        <v>40124.31</v>
      </c>
      <c r="AK124" s="26">
        <v>9341.9699999999993</v>
      </c>
      <c r="AL124" s="26">
        <v>7577.56</v>
      </c>
      <c r="AM124" s="26">
        <v>4142.99</v>
      </c>
      <c r="AN124" s="26">
        <v>15580.76</v>
      </c>
      <c r="AO124" s="26">
        <v>3481.03</v>
      </c>
      <c r="AP124" s="26"/>
      <c r="AQ124" s="26"/>
      <c r="AR124" s="26"/>
      <c r="AS124" s="26"/>
      <c r="AT124" s="26"/>
      <c r="AU124" s="26"/>
      <c r="AV124" s="26"/>
    </row>
    <row r="125" spans="1:48" s="16" customFormat="1" ht="15.75" hidden="1">
      <c r="A125" s="25" t="s">
        <v>1548</v>
      </c>
      <c r="B125" s="27" t="s">
        <v>427</v>
      </c>
      <c r="C125" s="26">
        <f t="shared" si="16"/>
        <v>948135.26000000013</v>
      </c>
      <c r="D125" s="26">
        <f t="shared" si="24"/>
        <v>792437.26000000013</v>
      </c>
      <c r="E125" s="26">
        <v>417677.52</v>
      </c>
      <c r="F125" s="26">
        <v>246884.32</v>
      </c>
      <c r="G125" s="26">
        <v>127875.42</v>
      </c>
      <c r="H125" s="26"/>
      <c r="I125" s="26"/>
      <c r="J125" s="26"/>
      <c r="K125" s="26"/>
      <c r="L125" s="26"/>
      <c r="M125" s="26">
        <v>357.5</v>
      </c>
      <c r="N125" s="26">
        <v>139739.14000000001</v>
      </c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>
        <f t="shared" si="25"/>
        <v>15958.859999999999</v>
      </c>
      <c r="AJ125" s="26">
        <f t="shared" si="18"/>
        <v>13566.529999999999</v>
      </c>
      <c r="AK125" s="26">
        <v>7150.64</v>
      </c>
      <c r="AL125" s="26">
        <v>4226.66</v>
      </c>
      <c r="AM125" s="26">
        <v>2189.23</v>
      </c>
      <c r="AN125" s="26"/>
      <c r="AO125" s="26"/>
      <c r="AP125" s="26"/>
      <c r="AQ125" s="26"/>
      <c r="AR125" s="26">
        <v>2392.33</v>
      </c>
      <c r="AS125" s="26"/>
      <c r="AT125" s="26"/>
      <c r="AU125" s="26"/>
      <c r="AV125" s="26"/>
    </row>
    <row r="126" spans="1:48" s="16" customFormat="1" ht="15.75" hidden="1">
      <c r="A126" s="25" t="s">
        <v>1549</v>
      </c>
      <c r="B126" s="27" t="s">
        <v>439</v>
      </c>
      <c r="C126" s="26">
        <f t="shared" si="16"/>
        <v>552111.93000000005</v>
      </c>
      <c r="D126" s="26">
        <f t="shared" si="24"/>
        <v>542818.88</v>
      </c>
      <c r="E126" s="26"/>
      <c r="F126" s="26">
        <v>325875.88</v>
      </c>
      <c r="G126" s="26">
        <v>216943</v>
      </c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>
        <f t="shared" si="25"/>
        <v>9293.0499999999993</v>
      </c>
      <c r="AJ126" s="26">
        <f t="shared" si="18"/>
        <v>9293.0499999999993</v>
      </c>
      <c r="AK126" s="26"/>
      <c r="AL126" s="26">
        <v>5578.99</v>
      </c>
      <c r="AM126" s="26">
        <v>3714.06</v>
      </c>
      <c r="AN126" s="26"/>
      <c r="AO126" s="26"/>
      <c r="AP126" s="26"/>
      <c r="AQ126" s="26"/>
      <c r="AR126" s="26"/>
      <c r="AS126" s="26"/>
      <c r="AT126" s="26"/>
      <c r="AU126" s="26"/>
      <c r="AV126" s="26"/>
    </row>
    <row r="127" spans="1:48" s="16" customFormat="1" ht="15.75" hidden="1">
      <c r="A127" s="25" t="s">
        <v>1550</v>
      </c>
      <c r="B127" s="27" t="s">
        <v>392</v>
      </c>
      <c r="C127" s="26">
        <f t="shared" si="16"/>
        <v>2453453.31</v>
      </c>
      <c r="D127" s="26"/>
      <c r="E127" s="26"/>
      <c r="F127" s="26"/>
      <c r="G127" s="26"/>
      <c r="H127" s="26"/>
      <c r="I127" s="26"/>
      <c r="J127" s="26"/>
      <c r="K127" s="26">
        <v>950</v>
      </c>
      <c r="L127" s="26">
        <v>2412157.1800000002</v>
      </c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>
        <f t="shared" si="25"/>
        <v>41296.129999999997</v>
      </c>
      <c r="AJ127" s="26"/>
      <c r="AK127" s="26"/>
      <c r="AL127" s="26"/>
      <c r="AM127" s="26"/>
      <c r="AN127" s="26"/>
      <c r="AO127" s="26"/>
      <c r="AP127" s="26"/>
      <c r="AQ127" s="26">
        <v>41296.129999999997</v>
      </c>
      <c r="AR127" s="26"/>
      <c r="AS127" s="26"/>
      <c r="AT127" s="26"/>
      <c r="AU127" s="26"/>
      <c r="AV127" s="26"/>
    </row>
    <row r="128" spans="1:48" s="16" customFormat="1" ht="15.75" hidden="1">
      <c r="A128" s="25" t="s">
        <v>1551</v>
      </c>
      <c r="B128" s="27" t="s">
        <v>475</v>
      </c>
      <c r="C128" s="26">
        <f t="shared" si="16"/>
        <v>2158827.8199999998</v>
      </c>
      <c r="D128" s="26"/>
      <c r="E128" s="26"/>
      <c r="F128" s="26"/>
      <c r="G128" s="26"/>
      <c r="H128" s="26"/>
      <c r="I128" s="26"/>
      <c r="J128" s="26"/>
      <c r="K128" s="26">
        <v>1085.2</v>
      </c>
      <c r="L128" s="26">
        <v>2122490.7799999998</v>
      </c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>
        <f t="shared" si="25"/>
        <v>36337.040000000001</v>
      </c>
      <c r="AJ128" s="26"/>
      <c r="AK128" s="26"/>
      <c r="AL128" s="26"/>
      <c r="AM128" s="26"/>
      <c r="AN128" s="26"/>
      <c r="AO128" s="26"/>
      <c r="AP128" s="26"/>
      <c r="AQ128" s="26">
        <v>36337.040000000001</v>
      </c>
      <c r="AR128" s="26"/>
      <c r="AS128" s="26"/>
      <c r="AT128" s="26"/>
      <c r="AU128" s="26"/>
      <c r="AV128" s="26"/>
    </row>
    <row r="129" spans="1:48" s="16" customFormat="1" ht="15.75" hidden="1">
      <c r="A129" s="25" t="s">
        <v>1552</v>
      </c>
      <c r="B129" s="27" t="s">
        <v>449</v>
      </c>
      <c r="C129" s="26">
        <f t="shared" si="16"/>
        <v>2571992.4300000002</v>
      </c>
      <c r="D129" s="26">
        <f t="shared" si="24"/>
        <v>2400973.14</v>
      </c>
      <c r="E129" s="26"/>
      <c r="F129" s="26">
        <v>555038.96</v>
      </c>
      <c r="G129" s="26">
        <v>231071.14</v>
      </c>
      <c r="H129" s="26">
        <v>1117767.98</v>
      </c>
      <c r="I129" s="26">
        <v>497095.06</v>
      </c>
      <c r="J129" s="26"/>
      <c r="K129" s="26"/>
      <c r="L129" s="26"/>
      <c r="M129" s="26">
        <v>161.6</v>
      </c>
      <c r="N129" s="26">
        <v>127727.92</v>
      </c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>
        <f t="shared" si="25"/>
        <v>43291.369999999995</v>
      </c>
      <c r="AJ129" s="26">
        <f t="shared" si="18"/>
        <v>41104.67</v>
      </c>
      <c r="AK129" s="26"/>
      <c r="AL129" s="26">
        <v>9502.27</v>
      </c>
      <c r="AM129" s="26">
        <v>3955.94</v>
      </c>
      <c r="AN129" s="26">
        <v>19136.189999999999</v>
      </c>
      <c r="AO129" s="26">
        <v>8510.27</v>
      </c>
      <c r="AP129" s="26"/>
      <c r="AQ129" s="26"/>
      <c r="AR129" s="26">
        <v>2186.6999999999998</v>
      </c>
      <c r="AS129" s="26"/>
      <c r="AT129" s="26"/>
      <c r="AU129" s="26"/>
      <c r="AV129" s="26"/>
    </row>
    <row r="130" spans="1:48" s="16" customFormat="1" ht="15.75" hidden="1">
      <c r="A130" s="25" t="s">
        <v>1553</v>
      </c>
      <c r="B130" s="27" t="s">
        <v>401</v>
      </c>
      <c r="C130" s="26">
        <f t="shared" si="16"/>
        <v>1419657.2599999998</v>
      </c>
      <c r="D130" s="26">
        <f t="shared" si="24"/>
        <v>1395761.8199999998</v>
      </c>
      <c r="E130" s="26"/>
      <c r="F130" s="26">
        <v>581924.07999999996</v>
      </c>
      <c r="G130" s="26">
        <v>239856.24</v>
      </c>
      <c r="H130" s="26"/>
      <c r="I130" s="26">
        <v>573981.5</v>
      </c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>
        <f t="shared" si="25"/>
        <v>23895.440000000002</v>
      </c>
      <c r="AJ130" s="26">
        <f t="shared" si="18"/>
        <v>23895.440000000002</v>
      </c>
      <c r="AK130" s="26"/>
      <c r="AL130" s="26">
        <v>9962.5400000000009</v>
      </c>
      <c r="AM130" s="26">
        <v>4106.34</v>
      </c>
      <c r="AN130" s="26"/>
      <c r="AO130" s="26">
        <v>9826.56</v>
      </c>
      <c r="AP130" s="26"/>
      <c r="AQ130" s="26"/>
      <c r="AR130" s="26"/>
      <c r="AS130" s="26"/>
      <c r="AT130" s="26"/>
      <c r="AU130" s="26"/>
      <c r="AV130" s="26"/>
    </row>
    <row r="131" spans="1:48" s="16" customFormat="1" ht="15.75" hidden="1">
      <c r="A131" s="25" t="s">
        <v>1554</v>
      </c>
      <c r="B131" s="27" t="s">
        <v>402</v>
      </c>
      <c r="C131" s="26">
        <f t="shared" si="16"/>
        <v>125423.47</v>
      </c>
      <c r="D131" s="26">
        <f t="shared" si="24"/>
        <v>123312.36</v>
      </c>
      <c r="E131" s="26"/>
      <c r="F131" s="26">
        <v>49734.64</v>
      </c>
      <c r="G131" s="26">
        <v>26400.14</v>
      </c>
      <c r="H131" s="26"/>
      <c r="I131" s="26">
        <v>47177.58</v>
      </c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>
        <f t="shared" si="25"/>
        <v>2111.11</v>
      </c>
      <c r="AJ131" s="26">
        <f t="shared" si="18"/>
        <v>2111.11</v>
      </c>
      <c r="AK131" s="26"/>
      <c r="AL131" s="26">
        <v>851.46</v>
      </c>
      <c r="AM131" s="26">
        <v>451.97</v>
      </c>
      <c r="AN131" s="26"/>
      <c r="AO131" s="26">
        <v>807.68</v>
      </c>
      <c r="AP131" s="26"/>
      <c r="AQ131" s="26"/>
      <c r="AR131" s="26"/>
      <c r="AS131" s="26"/>
      <c r="AT131" s="26"/>
      <c r="AU131" s="26"/>
      <c r="AV131" s="26"/>
    </row>
    <row r="132" spans="1:48" s="16" customFormat="1" ht="15.75" hidden="1">
      <c r="A132" s="25" t="s">
        <v>1555</v>
      </c>
      <c r="B132" s="27" t="s">
        <v>413</v>
      </c>
      <c r="C132" s="26">
        <f t="shared" si="16"/>
        <v>196706.24</v>
      </c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>
        <f t="shared" si="17"/>
        <v>196706.24</v>
      </c>
      <c r="V132" s="26"/>
      <c r="W132" s="26"/>
      <c r="X132" s="26"/>
      <c r="Y132" s="26"/>
      <c r="Z132" s="26"/>
      <c r="AA132" s="26"/>
      <c r="AB132" s="26"/>
      <c r="AC132" s="26"/>
      <c r="AD132" s="26"/>
      <c r="AE132" s="26">
        <v>196706.24</v>
      </c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</row>
    <row r="133" spans="1:48" s="16" customFormat="1" ht="15.75" hidden="1">
      <c r="A133" s="25" t="s">
        <v>1556</v>
      </c>
      <c r="B133" s="27" t="s">
        <v>399</v>
      </c>
      <c r="C133" s="26">
        <f t="shared" si="16"/>
        <v>198851.1</v>
      </c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>
        <f t="shared" si="17"/>
        <v>198851.1</v>
      </c>
      <c r="V133" s="26"/>
      <c r="W133" s="26"/>
      <c r="X133" s="26"/>
      <c r="Y133" s="26"/>
      <c r="Z133" s="26"/>
      <c r="AA133" s="26"/>
      <c r="AB133" s="26"/>
      <c r="AC133" s="26">
        <v>198851.1</v>
      </c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</row>
    <row r="134" spans="1:48" s="16" customFormat="1" ht="15.75" hidden="1">
      <c r="A134" s="25" t="s">
        <v>1557</v>
      </c>
      <c r="B134" s="27" t="s">
        <v>432</v>
      </c>
      <c r="C134" s="26">
        <f t="shared" si="16"/>
        <v>1595201.4400000002</v>
      </c>
      <c r="D134" s="26"/>
      <c r="E134" s="26"/>
      <c r="F134" s="26"/>
      <c r="G134" s="26"/>
      <c r="H134" s="26"/>
      <c r="I134" s="26"/>
      <c r="J134" s="26"/>
      <c r="K134" s="26">
        <v>470</v>
      </c>
      <c r="L134" s="26">
        <v>1568382.11</v>
      </c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>
        <f t="shared" si="25"/>
        <v>26819.33</v>
      </c>
      <c r="AJ134" s="26"/>
      <c r="AK134" s="26"/>
      <c r="AL134" s="26"/>
      <c r="AM134" s="26"/>
      <c r="AN134" s="26"/>
      <c r="AO134" s="26"/>
      <c r="AP134" s="26"/>
      <c r="AQ134" s="26">
        <v>26819.33</v>
      </c>
      <c r="AR134" s="26"/>
      <c r="AS134" s="26"/>
      <c r="AT134" s="26"/>
      <c r="AU134" s="26"/>
      <c r="AV134" s="26"/>
    </row>
    <row r="135" spans="1:48" s="16" customFormat="1" ht="15.75" hidden="1">
      <c r="A135" s="25" t="s">
        <v>1558</v>
      </c>
      <c r="B135" s="27" t="s">
        <v>407</v>
      </c>
      <c r="C135" s="26">
        <f t="shared" si="16"/>
        <v>1430342.7999999998</v>
      </c>
      <c r="D135" s="26"/>
      <c r="E135" s="26"/>
      <c r="F135" s="26"/>
      <c r="G135" s="26"/>
      <c r="H135" s="26"/>
      <c r="I135" s="26"/>
      <c r="J135" s="26"/>
      <c r="K135" s="26">
        <v>876</v>
      </c>
      <c r="L135" s="26">
        <v>1406295.15</v>
      </c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>
        <f t="shared" si="25"/>
        <v>24047.65</v>
      </c>
      <c r="AJ135" s="26"/>
      <c r="AK135" s="26"/>
      <c r="AL135" s="26"/>
      <c r="AM135" s="26"/>
      <c r="AN135" s="26"/>
      <c r="AO135" s="26"/>
      <c r="AP135" s="26"/>
      <c r="AQ135" s="26">
        <v>24047.65</v>
      </c>
      <c r="AR135" s="26"/>
      <c r="AS135" s="26"/>
      <c r="AT135" s="26"/>
      <c r="AU135" s="26"/>
      <c r="AV135" s="26"/>
    </row>
    <row r="136" spans="1:48" s="16" customFormat="1" ht="15.75" hidden="1">
      <c r="A136" s="25" t="s">
        <v>1559</v>
      </c>
      <c r="B136" s="27" t="s">
        <v>436</v>
      </c>
      <c r="C136" s="26">
        <f t="shared" si="16"/>
        <v>1376012.48</v>
      </c>
      <c r="D136" s="26"/>
      <c r="E136" s="26"/>
      <c r="F136" s="26"/>
      <c r="G136" s="26"/>
      <c r="H136" s="26"/>
      <c r="I136" s="26"/>
      <c r="J136" s="26"/>
      <c r="K136" s="26">
        <v>450</v>
      </c>
      <c r="L136" s="26">
        <v>1352878.26</v>
      </c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>
        <f t="shared" si="25"/>
        <v>23134.22</v>
      </c>
      <c r="AJ136" s="26"/>
      <c r="AK136" s="26"/>
      <c r="AL136" s="26"/>
      <c r="AM136" s="26"/>
      <c r="AN136" s="26"/>
      <c r="AO136" s="26"/>
      <c r="AP136" s="26"/>
      <c r="AQ136" s="26">
        <v>23134.22</v>
      </c>
      <c r="AR136" s="26"/>
      <c r="AS136" s="26"/>
      <c r="AT136" s="26"/>
      <c r="AU136" s="26"/>
      <c r="AV136" s="26"/>
    </row>
    <row r="137" spans="1:48" s="16" customFormat="1" ht="15.75" hidden="1">
      <c r="A137" s="25" t="s">
        <v>1560</v>
      </c>
      <c r="B137" s="27" t="s">
        <v>503</v>
      </c>
      <c r="C137" s="26">
        <f t="shared" si="16"/>
        <v>1262919.7100000002</v>
      </c>
      <c r="D137" s="26"/>
      <c r="E137" s="26"/>
      <c r="F137" s="26"/>
      <c r="G137" s="26"/>
      <c r="H137" s="26"/>
      <c r="I137" s="26"/>
      <c r="J137" s="26"/>
      <c r="K137" s="26">
        <v>766</v>
      </c>
      <c r="L137" s="26">
        <v>1241686.8600000001</v>
      </c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>
        <f t="shared" si="25"/>
        <v>21232.85</v>
      </c>
      <c r="AJ137" s="26"/>
      <c r="AK137" s="26"/>
      <c r="AL137" s="26"/>
      <c r="AM137" s="26"/>
      <c r="AN137" s="26"/>
      <c r="AO137" s="26"/>
      <c r="AP137" s="26"/>
      <c r="AQ137" s="26">
        <v>21232.85</v>
      </c>
      <c r="AR137" s="26"/>
      <c r="AS137" s="26"/>
      <c r="AT137" s="26"/>
      <c r="AU137" s="26"/>
      <c r="AV137" s="26"/>
    </row>
    <row r="138" spans="1:48" s="16" customFormat="1" ht="15.75" hidden="1">
      <c r="A138" s="25" t="s">
        <v>1561</v>
      </c>
      <c r="B138" s="27" t="s">
        <v>428</v>
      </c>
      <c r="C138" s="26">
        <f t="shared" si="16"/>
        <v>115176.63</v>
      </c>
      <c r="D138" s="26">
        <f t="shared" si="24"/>
        <v>113238</v>
      </c>
      <c r="E138" s="26"/>
      <c r="F138" s="26"/>
      <c r="G138" s="26">
        <v>113238</v>
      </c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>
        <f t="shared" si="25"/>
        <v>1938.63</v>
      </c>
      <c r="AJ138" s="26">
        <f t="shared" si="18"/>
        <v>1938.63</v>
      </c>
      <c r="AK138" s="26"/>
      <c r="AL138" s="26"/>
      <c r="AM138" s="26">
        <v>1938.63</v>
      </c>
      <c r="AN138" s="26"/>
      <c r="AO138" s="26"/>
      <c r="AP138" s="26"/>
      <c r="AQ138" s="26"/>
      <c r="AR138" s="26"/>
      <c r="AS138" s="26"/>
      <c r="AT138" s="26"/>
      <c r="AU138" s="26"/>
      <c r="AV138" s="26"/>
    </row>
    <row r="139" spans="1:48" s="16" customFormat="1" ht="15.75" hidden="1">
      <c r="A139" s="25" t="s">
        <v>1562</v>
      </c>
      <c r="B139" s="27" t="s">
        <v>405</v>
      </c>
      <c r="C139" s="26">
        <f t="shared" si="16"/>
        <v>440887.79</v>
      </c>
      <c r="D139" s="26">
        <f t="shared" si="24"/>
        <v>433475.36</v>
      </c>
      <c r="E139" s="26">
        <v>433475.36</v>
      </c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>
        <f t="shared" si="25"/>
        <v>7412.43</v>
      </c>
      <c r="AJ139" s="26">
        <f t="shared" si="18"/>
        <v>7412.43</v>
      </c>
      <c r="AK139" s="26">
        <v>7412.43</v>
      </c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</row>
    <row r="140" spans="1:48" s="16" customFormat="1" ht="15.75" hidden="1">
      <c r="A140" s="25" t="s">
        <v>1563</v>
      </c>
      <c r="B140" s="27" t="s">
        <v>437</v>
      </c>
      <c r="C140" s="26">
        <f t="shared" si="16"/>
        <v>1971282.8</v>
      </c>
      <c r="D140" s="26"/>
      <c r="E140" s="26"/>
      <c r="F140" s="26"/>
      <c r="G140" s="26"/>
      <c r="H140" s="26"/>
      <c r="I140" s="26"/>
      <c r="J140" s="26"/>
      <c r="K140" s="26">
        <v>792</v>
      </c>
      <c r="L140" s="26">
        <v>1062223.79</v>
      </c>
      <c r="M140" s="26"/>
      <c r="N140" s="26"/>
      <c r="O140" s="26">
        <v>738</v>
      </c>
      <c r="P140" s="26">
        <v>875916.81</v>
      </c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>
        <f t="shared" si="25"/>
        <v>33142.199999999997</v>
      </c>
      <c r="AJ140" s="26"/>
      <c r="AK140" s="26"/>
      <c r="AL140" s="26"/>
      <c r="AM140" s="26"/>
      <c r="AN140" s="26"/>
      <c r="AO140" s="26"/>
      <c r="AP140" s="26"/>
      <c r="AQ140" s="26">
        <v>18164.03</v>
      </c>
      <c r="AR140" s="26"/>
      <c r="AS140" s="26">
        <v>14978.17</v>
      </c>
      <c r="AT140" s="26"/>
      <c r="AU140" s="26"/>
      <c r="AV140" s="26"/>
    </row>
    <row r="141" spans="1:48" s="16" customFormat="1" ht="15.75" hidden="1">
      <c r="A141" s="25" t="s">
        <v>1564</v>
      </c>
      <c r="B141" s="27" t="s">
        <v>507</v>
      </c>
      <c r="C141" s="26">
        <f t="shared" si="16"/>
        <v>1342893.6800000002</v>
      </c>
      <c r="D141" s="26">
        <f t="shared" si="24"/>
        <v>940012.78</v>
      </c>
      <c r="E141" s="26">
        <v>940012.78</v>
      </c>
      <c r="F141" s="26"/>
      <c r="G141" s="26"/>
      <c r="H141" s="26"/>
      <c r="I141" s="26"/>
      <c r="J141" s="26"/>
      <c r="K141" s="26"/>
      <c r="L141" s="26"/>
      <c r="M141" s="26">
        <v>591.29999999999995</v>
      </c>
      <c r="N141" s="26">
        <v>380277.53</v>
      </c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>
        <f t="shared" si="25"/>
        <v>22603.370000000003</v>
      </c>
      <c r="AJ141" s="26">
        <f t="shared" si="18"/>
        <v>16093.02</v>
      </c>
      <c r="AK141" s="26">
        <v>16093.02</v>
      </c>
      <c r="AL141" s="26"/>
      <c r="AM141" s="26"/>
      <c r="AN141" s="26"/>
      <c r="AO141" s="26"/>
      <c r="AP141" s="26"/>
      <c r="AQ141" s="26"/>
      <c r="AR141" s="26">
        <v>6510.35</v>
      </c>
      <c r="AS141" s="26"/>
      <c r="AT141" s="26"/>
      <c r="AU141" s="26"/>
      <c r="AV141" s="26"/>
    </row>
    <row r="142" spans="1:48" s="16" customFormat="1" ht="15.75" hidden="1">
      <c r="A142" s="25" t="s">
        <v>1565</v>
      </c>
      <c r="B142" s="27" t="s">
        <v>477</v>
      </c>
      <c r="C142" s="26">
        <f t="shared" ref="C142:C205" si="26">D142+L142+N142+P142+R142+S142+T142+U142+AI142</f>
        <v>181995.32</v>
      </c>
      <c r="D142" s="26">
        <f t="shared" si="24"/>
        <v>178932</v>
      </c>
      <c r="E142" s="26"/>
      <c r="F142" s="26">
        <v>178932</v>
      </c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>
        <f t="shared" si="25"/>
        <v>3063.32</v>
      </c>
      <c r="AJ142" s="26">
        <f t="shared" ref="AJ142:AJ204" si="27">SUM(AK142:AP142)</f>
        <v>3063.32</v>
      </c>
      <c r="AK142" s="26"/>
      <c r="AL142" s="26">
        <v>3063.32</v>
      </c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</row>
    <row r="143" spans="1:48" s="16" customFormat="1" ht="15.75" hidden="1">
      <c r="A143" s="25" t="s">
        <v>1566</v>
      </c>
      <c r="B143" s="27" t="s">
        <v>478</v>
      </c>
      <c r="C143" s="26">
        <f t="shared" si="26"/>
        <v>206963.97999999998</v>
      </c>
      <c r="D143" s="26">
        <f t="shared" si="24"/>
        <v>203480.4</v>
      </c>
      <c r="E143" s="26"/>
      <c r="F143" s="26">
        <v>203480.4</v>
      </c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>
        <f t="shared" si="25"/>
        <v>3483.58</v>
      </c>
      <c r="AJ143" s="26">
        <f t="shared" si="27"/>
        <v>3483.58</v>
      </c>
      <c r="AK143" s="26"/>
      <c r="AL143" s="26">
        <v>3483.58</v>
      </c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</row>
    <row r="144" spans="1:48" s="16" customFormat="1" ht="15.75" hidden="1">
      <c r="A144" s="25" t="s">
        <v>1567</v>
      </c>
      <c r="B144" s="27" t="s">
        <v>479</v>
      </c>
      <c r="C144" s="26">
        <f>D144+L144+N144+P144+R144+S144+T144+U144+AI144</f>
        <v>1259945.5999999999</v>
      </c>
      <c r="D144" s="26">
        <f t="shared" si="24"/>
        <v>201956.4</v>
      </c>
      <c r="E144" s="26"/>
      <c r="F144" s="26">
        <v>201956.4</v>
      </c>
      <c r="G144" s="26"/>
      <c r="H144" s="26"/>
      <c r="I144" s="26"/>
      <c r="J144" s="26"/>
      <c r="K144" s="26">
        <v>301</v>
      </c>
      <c r="L144" s="26">
        <v>1036782</v>
      </c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>
        <f t="shared" si="25"/>
        <v>21207.199999999997</v>
      </c>
      <c r="AJ144" s="26">
        <f t="shared" si="27"/>
        <v>3457.49</v>
      </c>
      <c r="AK144" s="26"/>
      <c r="AL144" s="26">
        <v>3457.49</v>
      </c>
      <c r="AM144" s="26"/>
      <c r="AN144" s="26"/>
      <c r="AO144" s="26"/>
      <c r="AP144" s="26"/>
      <c r="AQ144" s="26">
        <v>17749.71</v>
      </c>
      <c r="AR144" s="26"/>
      <c r="AS144" s="26"/>
      <c r="AT144" s="26"/>
      <c r="AU144" s="26"/>
      <c r="AV144" s="26"/>
    </row>
    <row r="145" spans="1:48" s="16" customFormat="1" ht="15.75" hidden="1">
      <c r="A145" s="25" t="s">
        <v>1568</v>
      </c>
      <c r="B145" s="27" t="s">
        <v>474</v>
      </c>
      <c r="C145" s="26">
        <f t="shared" si="26"/>
        <v>438063.01</v>
      </c>
      <c r="D145" s="26">
        <f t="shared" si="24"/>
        <v>430689.60000000003</v>
      </c>
      <c r="E145" s="26"/>
      <c r="F145" s="26">
        <v>277034.40000000002</v>
      </c>
      <c r="G145" s="26">
        <v>153655.20000000001</v>
      </c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>
        <f t="shared" si="25"/>
        <v>7373.41</v>
      </c>
      <c r="AJ145" s="26">
        <f t="shared" si="27"/>
        <v>7373.41</v>
      </c>
      <c r="AK145" s="26"/>
      <c r="AL145" s="26">
        <v>4742.83</v>
      </c>
      <c r="AM145" s="26">
        <v>2630.58</v>
      </c>
      <c r="AN145" s="26"/>
      <c r="AO145" s="26"/>
      <c r="AP145" s="26"/>
      <c r="AQ145" s="26"/>
      <c r="AR145" s="26"/>
      <c r="AS145" s="26"/>
      <c r="AT145" s="26"/>
      <c r="AU145" s="26"/>
      <c r="AV145" s="26"/>
    </row>
    <row r="146" spans="1:48" s="16" customFormat="1" ht="15.75" hidden="1">
      <c r="A146" s="25" t="s">
        <v>1569</v>
      </c>
      <c r="B146" s="27" t="s">
        <v>468</v>
      </c>
      <c r="C146" s="26">
        <f t="shared" si="26"/>
        <v>994041.55</v>
      </c>
      <c r="D146" s="26"/>
      <c r="E146" s="26"/>
      <c r="F146" s="26"/>
      <c r="G146" s="26"/>
      <c r="H146" s="26"/>
      <c r="I146" s="26"/>
      <c r="J146" s="26"/>
      <c r="K146" s="26">
        <v>319</v>
      </c>
      <c r="L146" s="26">
        <v>977310</v>
      </c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>
        <f t="shared" si="25"/>
        <v>16731.55</v>
      </c>
      <c r="AJ146" s="26"/>
      <c r="AK146" s="26"/>
      <c r="AL146" s="26"/>
      <c r="AM146" s="26"/>
      <c r="AN146" s="26"/>
      <c r="AO146" s="26"/>
      <c r="AP146" s="26"/>
      <c r="AQ146" s="26">
        <v>16731.55</v>
      </c>
      <c r="AR146" s="26"/>
      <c r="AS146" s="26"/>
      <c r="AT146" s="26"/>
      <c r="AU146" s="26"/>
      <c r="AV146" s="26"/>
    </row>
    <row r="147" spans="1:48" s="16" customFormat="1" ht="15.75" hidden="1">
      <c r="A147" s="25" t="s">
        <v>1570</v>
      </c>
      <c r="B147" s="27" t="s">
        <v>511</v>
      </c>
      <c r="C147" s="26">
        <f t="shared" si="26"/>
        <v>158048.24</v>
      </c>
      <c r="D147" s="26">
        <f t="shared" si="24"/>
        <v>155388</v>
      </c>
      <c r="E147" s="26"/>
      <c r="F147" s="26"/>
      <c r="G147" s="26">
        <v>155388</v>
      </c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>
        <f t="shared" si="25"/>
        <v>2660.24</v>
      </c>
      <c r="AJ147" s="26">
        <f t="shared" si="27"/>
        <v>2660.24</v>
      </c>
      <c r="AK147" s="26"/>
      <c r="AL147" s="26"/>
      <c r="AM147" s="26">
        <v>2660.24</v>
      </c>
      <c r="AN147" s="26"/>
      <c r="AO147" s="26"/>
      <c r="AP147" s="26"/>
      <c r="AQ147" s="26"/>
      <c r="AR147" s="26"/>
      <c r="AS147" s="26"/>
      <c r="AT147" s="26"/>
      <c r="AU147" s="26"/>
      <c r="AV147" s="26"/>
    </row>
    <row r="148" spans="1:48" s="16" customFormat="1" ht="15.75" hidden="1">
      <c r="A148" s="25" t="s">
        <v>1571</v>
      </c>
      <c r="B148" s="27" t="s">
        <v>472</v>
      </c>
      <c r="C148" s="26">
        <f t="shared" si="26"/>
        <v>95075.03</v>
      </c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>
        <f t="shared" ref="U148:U179" si="28">V148+AC148+AD148+AE148+AF148+AG148+AH148</f>
        <v>95075.03</v>
      </c>
      <c r="V148" s="26">
        <f t="shared" ref="V148:V150" si="29">SUM(W148:AB148)</f>
        <v>41809.120000000003</v>
      </c>
      <c r="W148" s="26">
        <v>41809.120000000003</v>
      </c>
      <c r="X148" s="26"/>
      <c r="Y148" s="26"/>
      <c r="Z148" s="26"/>
      <c r="AA148" s="26"/>
      <c r="AB148" s="26"/>
      <c r="AC148" s="26">
        <v>53265.91</v>
      </c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</row>
    <row r="149" spans="1:48" s="16" customFormat="1" ht="15.75" hidden="1">
      <c r="A149" s="25" t="s">
        <v>1572</v>
      </c>
      <c r="B149" s="27" t="s">
        <v>406</v>
      </c>
      <c r="C149" s="26">
        <f t="shared" si="26"/>
        <v>1312110.2</v>
      </c>
      <c r="D149" s="26">
        <f t="shared" si="24"/>
        <v>315772.71999999997</v>
      </c>
      <c r="E149" s="26">
        <v>315772.71999999997</v>
      </c>
      <c r="F149" s="26"/>
      <c r="G149" s="26"/>
      <c r="H149" s="26"/>
      <c r="I149" s="26"/>
      <c r="J149" s="26"/>
      <c r="K149" s="26"/>
      <c r="L149" s="26"/>
      <c r="M149" s="26"/>
      <c r="N149" s="26"/>
      <c r="O149" s="26">
        <v>678</v>
      </c>
      <c r="P149" s="26">
        <v>974277.62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>
        <f t="shared" si="25"/>
        <v>22059.86</v>
      </c>
      <c r="AJ149" s="26">
        <f t="shared" si="27"/>
        <v>5399.71</v>
      </c>
      <c r="AK149" s="26">
        <v>5399.71</v>
      </c>
      <c r="AL149" s="26"/>
      <c r="AM149" s="26"/>
      <c r="AN149" s="26"/>
      <c r="AO149" s="26"/>
      <c r="AP149" s="26"/>
      <c r="AQ149" s="26"/>
      <c r="AR149" s="26"/>
      <c r="AS149" s="26">
        <v>16660.150000000001</v>
      </c>
      <c r="AT149" s="26"/>
      <c r="AU149" s="26"/>
      <c r="AV149" s="26"/>
    </row>
    <row r="150" spans="1:48" s="16" customFormat="1" ht="15.75" hidden="1">
      <c r="A150" s="25" t="s">
        <v>1573</v>
      </c>
      <c r="B150" s="27" t="s">
        <v>476</v>
      </c>
      <c r="C150" s="26">
        <f t="shared" si="26"/>
        <v>100779.04000000001</v>
      </c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>
        <f t="shared" si="28"/>
        <v>100779.04000000001</v>
      </c>
      <c r="V150" s="26">
        <f t="shared" si="29"/>
        <v>44229.58</v>
      </c>
      <c r="W150" s="26">
        <v>44229.58</v>
      </c>
      <c r="X150" s="26"/>
      <c r="Y150" s="26"/>
      <c r="Z150" s="26"/>
      <c r="AA150" s="26"/>
      <c r="AB150" s="26"/>
      <c r="AC150" s="26">
        <v>56549.46</v>
      </c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</row>
    <row r="151" spans="1:48" s="16" customFormat="1" ht="15.75" hidden="1">
      <c r="A151" s="25" t="s">
        <v>1574</v>
      </c>
      <c r="B151" s="27" t="s">
        <v>400</v>
      </c>
      <c r="C151" s="26">
        <f t="shared" si="26"/>
        <v>94641.97</v>
      </c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>
        <f t="shared" si="28"/>
        <v>94641.97</v>
      </c>
      <c r="V151" s="26">
        <f t="shared" ref="V151" si="30">SUM(W151:AB151)</f>
        <v>41625.35</v>
      </c>
      <c r="W151" s="26">
        <v>41625.35</v>
      </c>
      <c r="X151" s="26"/>
      <c r="Y151" s="26"/>
      <c r="Z151" s="26"/>
      <c r="AA151" s="26"/>
      <c r="AB151" s="26"/>
      <c r="AC151" s="26">
        <v>53016.62</v>
      </c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</row>
    <row r="152" spans="1:48" s="16" customFormat="1" ht="15.75" hidden="1">
      <c r="A152" s="25" t="s">
        <v>1575</v>
      </c>
      <c r="B152" s="27" t="s">
        <v>403</v>
      </c>
      <c r="C152" s="26">
        <f t="shared" si="26"/>
        <v>2782524.59</v>
      </c>
      <c r="D152" s="26">
        <f t="shared" ref="D152:D179" si="31">SUM(E152:J152)</f>
        <v>558372.46</v>
      </c>
      <c r="E152" s="26">
        <v>558372.46</v>
      </c>
      <c r="F152" s="26"/>
      <c r="G152" s="26"/>
      <c r="H152" s="26"/>
      <c r="I152" s="26"/>
      <c r="J152" s="26"/>
      <c r="K152" s="26">
        <v>649.4</v>
      </c>
      <c r="L152" s="26">
        <v>1982990</v>
      </c>
      <c r="M152" s="26">
        <v>208</v>
      </c>
      <c r="N152" s="26">
        <v>194327.12</v>
      </c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>
        <f t="shared" ref="AI152:AI182" si="32">AJ152+AQ152+AR152+AS152+AT152+AU152+AV152</f>
        <v>46835.01</v>
      </c>
      <c r="AJ152" s="26">
        <f t="shared" si="27"/>
        <v>9559.34</v>
      </c>
      <c r="AK152" s="26">
        <v>9559.34</v>
      </c>
      <c r="AL152" s="26"/>
      <c r="AM152" s="26"/>
      <c r="AN152" s="26"/>
      <c r="AO152" s="26"/>
      <c r="AP152" s="26"/>
      <c r="AQ152" s="26">
        <v>33948.79</v>
      </c>
      <c r="AR152" s="26">
        <v>3326.88</v>
      </c>
      <c r="AS152" s="26"/>
      <c r="AT152" s="26"/>
      <c r="AU152" s="26"/>
      <c r="AV152" s="26"/>
    </row>
    <row r="153" spans="1:48" s="16" customFormat="1" ht="15.75" hidden="1">
      <c r="A153" s="25" t="s">
        <v>1576</v>
      </c>
      <c r="B153" s="27" t="s">
        <v>482</v>
      </c>
      <c r="C153" s="26">
        <f t="shared" si="26"/>
        <v>1174798.1399999999</v>
      </c>
      <c r="D153" s="26">
        <f t="shared" si="31"/>
        <v>1155024.1199999999</v>
      </c>
      <c r="E153" s="26"/>
      <c r="F153" s="26">
        <v>813568.7</v>
      </c>
      <c r="G153" s="26">
        <v>341455.42</v>
      </c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>
        <f t="shared" si="32"/>
        <v>19774.02</v>
      </c>
      <c r="AJ153" s="26">
        <f t="shared" si="27"/>
        <v>19774.02</v>
      </c>
      <c r="AK153" s="26"/>
      <c r="AL153" s="26">
        <v>13928.3</v>
      </c>
      <c r="AM153" s="26">
        <v>5845.72</v>
      </c>
      <c r="AN153" s="26"/>
      <c r="AO153" s="26"/>
      <c r="AP153" s="26"/>
      <c r="AQ153" s="26"/>
      <c r="AR153" s="26"/>
      <c r="AS153" s="26"/>
      <c r="AT153" s="26"/>
      <c r="AU153" s="26"/>
      <c r="AV153" s="26"/>
    </row>
    <row r="154" spans="1:48" s="16" customFormat="1" ht="15.75" hidden="1">
      <c r="A154" s="25" t="s">
        <v>1577</v>
      </c>
      <c r="B154" s="27" t="s">
        <v>456</v>
      </c>
      <c r="C154" s="26">
        <f t="shared" si="26"/>
        <v>294506.58</v>
      </c>
      <c r="D154" s="26"/>
      <c r="E154" s="26"/>
      <c r="F154" s="26"/>
      <c r="G154" s="26"/>
      <c r="H154" s="26"/>
      <c r="I154" s="26"/>
      <c r="J154" s="26"/>
      <c r="K154" s="26"/>
      <c r="L154" s="26"/>
      <c r="M154" s="26">
        <v>173.9</v>
      </c>
      <c r="N154" s="26">
        <v>289549.5</v>
      </c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>
        <f t="shared" si="32"/>
        <v>4957.08</v>
      </c>
      <c r="AJ154" s="26"/>
      <c r="AK154" s="26"/>
      <c r="AL154" s="26"/>
      <c r="AM154" s="26"/>
      <c r="AN154" s="26"/>
      <c r="AO154" s="26"/>
      <c r="AP154" s="26"/>
      <c r="AQ154" s="26"/>
      <c r="AR154" s="26">
        <v>4957.08</v>
      </c>
      <c r="AS154" s="26"/>
      <c r="AT154" s="26"/>
      <c r="AU154" s="26"/>
      <c r="AV154" s="26"/>
    </row>
    <row r="155" spans="1:48" s="16" customFormat="1" ht="15.75" hidden="1">
      <c r="A155" s="25" t="s">
        <v>1578</v>
      </c>
      <c r="B155" s="27" t="s">
        <v>404</v>
      </c>
      <c r="C155" s="26">
        <f t="shared" si="26"/>
        <v>8498815.9700000007</v>
      </c>
      <c r="D155" s="26"/>
      <c r="E155" s="26"/>
      <c r="F155" s="26"/>
      <c r="G155" s="26"/>
      <c r="H155" s="26"/>
      <c r="I155" s="26"/>
      <c r="J155" s="26"/>
      <c r="K155" s="26">
        <v>1100</v>
      </c>
      <c r="L155" s="26">
        <v>7977556.3799999999</v>
      </c>
      <c r="M155" s="26">
        <v>257.89999999999998</v>
      </c>
      <c r="N155" s="26">
        <v>378208.88</v>
      </c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>
        <f t="shared" si="32"/>
        <v>143050.71</v>
      </c>
      <c r="AJ155" s="26"/>
      <c r="AK155" s="26"/>
      <c r="AL155" s="26"/>
      <c r="AM155" s="26"/>
      <c r="AN155" s="26"/>
      <c r="AO155" s="26"/>
      <c r="AP155" s="26"/>
      <c r="AQ155" s="26">
        <v>136575.76999999999</v>
      </c>
      <c r="AR155" s="26">
        <v>6474.94</v>
      </c>
      <c r="AS155" s="26"/>
      <c r="AT155" s="26"/>
      <c r="AU155" s="26"/>
      <c r="AV155" s="26"/>
    </row>
    <row r="156" spans="1:48" s="16" customFormat="1" ht="15.75" hidden="1">
      <c r="A156" s="25" t="s">
        <v>1579</v>
      </c>
      <c r="B156" s="27" t="s">
        <v>421</v>
      </c>
      <c r="C156" s="26">
        <f t="shared" si="26"/>
        <v>2256817.1100000003</v>
      </c>
      <c r="D156" s="26">
        <f t="shared" si="31"/>
        <v>2218874.3600000003</v>
      </c>
      <c r="E156" s="26"/>
      <c r="F156" s="26">
        <v>989059.48</v>
      </c>
      <c r="G156" s="26">
        <v>434748.58</v>
      </c>
      <c r="H156" s="26"/>
      <c r="I156" s="26">
        <v>795066.3</v>
      </c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>
        <f t="shared" si="32"/>
        <v>37942.75</v>
      </c>
      <c r="AJ156" s="26">
        <f t="shared" si="27"/>
        <v>37942.75</v>
      </c>
      <c r="AK156" s="26"/>
      <c r="AL156" s="26">
        <v>16912.919999999998</v>
      </c>
      <c r="AM156" s="26">
        <v>7434.2</v>
      </c>
      <c r="AN156" s="26"/>
      <c r="AO156" s="26">
        <v>13595.63</v>
      </c>
      <c r="AP156" s="26"/>
      <c r="AQ156" s="26"/>
      <c r="AR156" s="26"/>
      <c r="AS156" s="26"/>
      <c r="AT156" s="26"/>
      <c r="AU156" s="26"/>
      <c r="AV156" s="26"/>
    </row>
    <row r="157" spans="1:48" s="16" customFormat="1" ht="15.75" hidden="1">
      <c r="A157" s="25" t="s">
        <v>1580</v>
      </c>
      <c r="B157" s="27" t="s">
        <v>425</v>
      </c>
      <c r="C157" s="26">
        <f t="shared" si="26"/>
        <v>518259.08999999997</v>
      </c>
      <c r="D157" s="26">
        <f t="shared" si="31"/>
        <v>369507.6</v>
      </c>
      <c r="E157" s="26">
        <v>369507.6</v>
      </c>
      <c r="F157" s="26"/>
      <c r="G157" s="26"/>
      <c r="H157" s="26"/>
      <c r="I157" s="26"/>
      <c r="J157" s="26"/>
      <c r="K157" s="26"/>
      <c r="L157" s="26"/>
      <c r="M157" s="26">
        <v>166.6</v>
      </c>
      <c r="N157" s="26">
        <v>140028.24</v>
      </c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>
        <f t="shared" si="32"/>
        <v>8723.25</v>
      </c>
      <c r="AJ157" s="26">
        <f t="shared" si="27"/>
        <v>6325.97</v>
      </c>
      <c r="AK157" s="26">
        <v>6325.97</v>
      </c>
      <c r="AL157" s="26"/>
      <c r="AM157" s="26"/>
      <c r="AN157" s="26"/>
      <c r="AO157" s="26"/>
      <c r="AP157" s="26"/>
      <c r="AQ157" s="26"/>
      <c r="AR157" s="26">
        <v>2397.2800000000002</v>
      </c>
      <c r="AS157" s="26"/>
      <c r="AT157" s="26"/>
      <c r="AU157" s="26"/>
      <c r="AV157" s="26"/>
    </row>
    <row r="158" spans="1:48" s="16" customFormat="1" ht="15.75" hidden="1">
      <c r="A158" s="25" t="s">
        <v>1581</v>
      </c>
      <c r="B158" s="27" t="s">
        <v>426</v>
      </c>
      <c r="C158" s="26">
        <f t="shared" si="26"/>
        <v>673626.37</v>
      </c>
      <c r="D158" s="26">
        <f t="shared" si="31"/>
        <v>662288</v>
      </c>
      <c r="E158" s="26"/>
      <c r="F158" s="26"/>
      <c r="G158" s="26"/>
      <c r="H158" s="26">
        <v>662288</v>
      </c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>
        <f t="shared" si="32"/>
        <v>11338.37</v>
      </c>
      <c r="AJ158" s="26">
        <f t="shared" si="27"/>
        <v>11338.37</v>
      </c>
      <c r="AK158" s="26"/>
      <c r="AL158" s="26"/>
      <c r="AM158" s="26"/>
      <c r="AN158" s="26">
        <v>11338.37</v>
      </c>
      <c r="AO158" s="26"/>
      <c r="AP158" s="26"/>
      <c r="AQ158" s="26"/>
      <c r="AR158" s="26"/>
      <c r="AS158" s="26"/>
      <c r="AT158" s="26"/>
      <c r="AU158" s="26"/>
      <c r="AV158" s="26"/>
    </row>
    <row r="159" spans="1:48" s="16" customFormat="1" ht="15.75" hidden="1">
      <c r="A159" s="25" t="s">
        <v>1582</v>
      </c>
      <c r="B159" s="27" t="s">
        <v>502</v>
      </c>
      <c r="C159" s="26">
        <f t="shared" si="26"/>
        <v>915701.01</v>
      </c>
      <c r="D159" s="26">
        <f t="shared" si="31"/>
        <v>735570.7</v>
      </c>
      <c r="E159" s="26"/>
      <c r="F159" s="26"/>
      <c r="G159" s="26"/>
      <c r="H159" s="26">
        <v>407669.94</v>
      </c>
      <c r="I159" s="26">
        <v>327900.76</v>
      </c>
      <c r="J159" s="26"/>
      <c r="K159" s="26"/>
      <c r="L159" s="26"/>
      <c r="M159" s="26">
        <v>299.2</v>
      </c>
      <c r="N159" s="26">
        <v>164717.38</v>
      </c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>
        <f t="shared" si="32"/>
        <v>15412.93</v>
      </c>
      <c r="AJ159" s="26">
        <f t="shared" si="27"/>
        <v>12592.970000000001</v>
      </c>
      <c r="AK159" s="26"/>
      <c r="AL159" s="26"/>
      <c r="AM159" s="26"/>
      <c r="AN159" s="26">
        <v>6979.31</v>
      </c>
      <c r="AO159" s="26">
        <v>5613.66</v>
      </c>
      <c r="AP159" s="26"/>
      <c r="AQ159" s="26"/>
      <c r="AR159" s="26">
        <v>2819.96</v>
      </c>
      <c r="AS159" s="26"/>
      <c r="AT159" s="26"/>
      <c r="AU159" s="26"/>
      <c r="AV159" s="26"/>
    </row>
    <row r="160" spans="1:48" s="16" customFormat="1" ht="15.75" hidden="1">
      <c r="A160" s="25" t="s">
        <v>1583</v>
      </c>
      <c r="B160" s="27" t="s">
        <v>383</v>
      </c>
      <c r="C160" s="26">
        <f t="shared" si="26"/>
        <v>583198.3600000001</v>
      </c>
      <c r="D160" s="26">
        <f t="shared" si="31"/>
        <v>573382.06000000006</v>
      </c>
      <c r="E160" s="26"/>
      <c r="F160" s="26"/>
      <c r="G160" s="26"/>
      <c r="H160" s="26">
        <v>573382.06000000006</v>
      </c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>
        <f t="shared" si="32"/>
        <v>9816.2999999999993</v>
      </c>
      <c r="AJ160" s="26">
        <f t="shared" si="27"/>
        <v>9816.2999999999993</v>
      </c>
      <c r="AK160" s="26"/>
      <c r="AL160" s="26"/>
      <c r="AM160" s="26"/>
      <c r="AN160" s="26">
        <v>9816.2999999999993</v>
      </c>
      <c r="AO160" s="26"/>
      <c r="AP160" s="26"/>
      <c r="AQ160" s="26"/>
      <c r="AR160" s="26"/>
      <c r="AS160" s="26"/>
      <c r="AT160" s="26"/>
      <c r="AU160" s="26"/>
      <c r="AV160" s="26"/>
    </row>
    <row r="161" spans="1:48" s="16" customFormat="1" ht="15.75" hidden="1">
      <c r="A161" s="25" t="s">
        <v>1584</v>
      </c>
      <c r="B161" s="27" t="s">
        <v>500</v>
      </c>
      <c r="C161" s="26">
        <f t="shared" si="26"/>
        <v>1129804.97</v>
      </c>
      <c r="D161" s="26">
        <f t="shared" si="31"/>
        <v>1024084.24</v>
      </c>
      <c r="E161" s="26"/>
      <c r="F161" s="26">
        <v>572045.12</v>
      </c>
      <c r="G161" s="26">
        <v>254662.88</v>
      </c>
      <c r="H161" s="26"/>
      <c r="I161" s="26">
        <v>197376.24</v>
      </c>
      <c r="J161" s="26"/>
      <c r="K161" s="26"/>
      <c r="L161" s="26"/>
      <c r="M161" s="26">
        <v>107.5</v>
      </c>
      <c r="N161" s="26">
        <v>86704.04</v>
      </c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>
        <f t="shared" si="32"/>
        <v>19016.689999999999</v>
      </c>
      <c r="AJ161" s="26">
        <f t="shared" si="27"/>
        <v>17532.32</v>
      </c>
      <c r="AK161" s="26"/>
      <c r="AL161" s="26">
        <v>9793.41</v>
      </c>
      <c r="AM161" s="26">
        <v>4359.83</v>
      </c>
      <c r="AN161" s="26"/>
      <c r="AO161" s="26">
        <v>3379.08</v>
      </c>
      <c r="AP161" s="26"/>
      <c r="AQ161" s="26"/>
      <c r="AR161" s="26">
        <v>1484.37</v>
      </c>
      <c r="AS161" s="26"/>
      <c r="AT161" s="26"/>
      <c r="AU161" s="26"/>
      <c r="AV161" s="26"/>
    </row>
    <row r="162" spans="1:48" s="16" customFormat="1" ht="15.75" hidden="1">
      <c r="A162" s="25" t="s">
        <v>1585</v>
      </c>
      <c r="B162" s="27" t="s">
        <v>506</v>
      </c>
      <c r="C162" s="26">
        <f t="shared" si="26"/>
        <v>145626.46</v>
      </c>
      <c r="D162" s="26"/>
      <c r="E162" s="26"/>
      <c r="F162" s="26"/>
      <c r="G162" s="26"/>
      <c r="H162" s="26"/>
      <c r="I162" s="26"/>
      <c r="J162" s="26"/>
      <c r="K162" s="26"/>
      <c r="L162" s="26"/>
      <c r="M162" s="26">
        <v>271.8</v>
      </c>
      <c r="N162" s="26">
        <v>143175.29999999999</v>
      </c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>
        <f t="shared" si="32"/>
        <v>2451.16</v>
      </c>
      <c r="AJ162" s="26"/>
      <c r="AK162" s="26"/>
      <c r="AL162" s="26"/>
      <c r="AM162" s="26"/>
      <c r="AN162" s="26"/>
      <c r="AO162" s="26"/>
      <c r="AP162" s="26"/>
      <c r="AQ162" s="26"/>
      <c r="AR162" s="26">
        <v>2451.16</v>
      </c>
      <c r="AS162" s="26"/>
      <c r="AT162" s="26"/>
      <c r="AU162" s="26"/>
      <c r="AV162" s="26"/>
    </row>
    <row r="163" spans="1:48" s="16" customFormat="1" ht="15.75" hidden="1">
      <c r="A163" s="25" t="s">
        <v>1586</v>
      </c>
      <c r="B163" s="27" t="s">
        <v>441</v>
      </c>
      <c r="C163" s="26">
        <f t="shared" si="26"/>
        <v>479820.2</v>
      </c>
      <c r="D163" s="26">
        <f t="shared" si="31"/>
        <v>471743.94</v>
      </c>
      <c r="E163" s="26">
        <v>471743.94</v>
      </c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>
        <f t="shared" si="32"/>
        <v>8076.26</v>
      </c>
      <c r="AJ163" s="26">
        <f t="shared" si="27"/>
        <v>8076.26</v>
      </c>
      <c r="AK163" s="26">
        <v>8076.26</v>
      </c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</row>
    <row r="164" spans="1:48" s="16" customFormat="1" ht="15.75" hidden="1">
      <c r="A164" s="25" t="s">
        <v>1587</v>
      </c>
      <c r="B164" s="27" t="s">
        <v>442</v>
      </c>
      <c r="C164" s="26">
        <f t="shared" si="26"/>
        <v>653565.39999999991</v>
      </c>
      <c r="D164" s="26">
        <f t="shared" si="31"/>
        <v>455410.8</v>
      </c>
      <c r="E164" s="26">
        <v>455410.8</v>
      </c>
      <c r="F164" s="26"/>
      <c r="G164" s="26"/>
      <c r="H164" s="26"/>
      <c r="I164" s="26"/>
      <c r="J164" s="26"/>
      <c r="K164" s="26"/>
      <c r="L164" s="26"/>
      <c r="M164" s="26">
        <v>282.8</v>
      </c>
      <c r="N164" s="26">
        <v>187153.9</v>
      </c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>
        <f t="shared" si="32"/>
        <v>11000.7</v>
      </c>
      <c r="AJ164" s="26">
        <f t="shared" si="27"/>
        <v>7796.63</v>
      </c>
      <c r="AK164" s="26">
        <v>7796.63</v>
      </c>
      <c r="AL164" s="26"/>
      <c r="AM164" s="26"/>
      <c r="AN164" s="26"/>
      <c r="AO164" s="26"/>
      <c r="AP164" s="26"/>
      <c r="AQ164" s="26"/>
      <c r="AR164" s="26">
        <v>3204.07</v>
      </c>
      <c r="AS164" s="26"/>
      <c r="AT164" s="26"/>
      <c r="AU164" s="26"/>
      <c r="AV164" s="26"/>
    </row>
    <row r="165" spans="1:48" s="16" customFormat="1" ht="15.75" hidden="1">
      <c r="A165" s="25" t="s">
        <v>1588</v>
      </c>
      <c r="B165" s="27" t="s">
        <v>446</v>
      </c>
      <c r="C165" s="26">
        <f t="shared" si="26"/>
        <v>396827.45</v>
      </c>
      <c r="D165" s="26">
        <f t="shared" si="31"/>
        <v>390148.12</v>
      </c>
      <c r="E165" s="26">
        <v>390148.12</v>
      </c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>
        <f t="shared" si="32"/>
        <v>6679.33</v>
      </c>
      <c r="AJ165" s="26">
        <f t="shared" si="27"/>
        <v>6679.33</v>
      </c>
      <c r="AK165" s="26">
        <v>6679.33</v>
      </c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</row>
    <row r="166" spans="1:48" s="16" customFormat="1" ht="15.75" hidden="1">
      <c r="A166" s="25" t="s">
        <v>1589</v>
      </c>
      <c r="B166" s="27" t="s">
        <v>384</v>
      </c>
      <c r="C166" s="26">
        <f t="shared" si="26"/>
        <v>183052.34999999998</v>
      </c>
      <c r="D166" s="26"/>
      <c r="E166" s="26"/>
      <c r="F166" s="26"/>
      <c r="G166" s="26"/>
      <c r="H166" s="26"/>
      <c r="I166" s="26"/>
      <c r="J166" s="26"/>
      <c r="K166" s="26"/>
      <c r="L166" s="26"/>
      <c r="M166" s="26">
        <v>174.6</v>
      </c>
      <c r="N166" s="26">
        <v>179971.24</v>
      </c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>
        <f t="shared" si="32"/>
        <v>3081.11</v>
      </c>
      <c r="AJ166" s="26"/>
      <c r="AK166" s="26"/>
      <c r="AL166" s="26"/>
      <c r="AM166" s="26"/>
      <c r="AN166" s="26"/>
      <c r="AO166" s="26"/>
      <c r="AP166" s="26"/>
      <c r="AQ166" s="26"/>
      <c r="AR166" s="26">
        <v>3081.11</v>
      </c>
      <c r="AS166" s="26"/>
      <c r="AT166" s="26"/>
      <c r="AU166" s="26"/>
      <c r="AV166" s="26"/>
    </row>
    <row r="167" spans="1:48" s="16" customFormat="1" ht="15.75" hidden="1">
      <c r="A167" s="25" t="s">
        <v>1590</v>
      </c>
      <c r="B167" s="27" t="s">
        <v>385</v>
      </c>
      <c r="C167" s="26">
        <f t="shared" si="26"/>
        <v>1524336.44</v>
      </c>
      <c r="D167" s="26">
        <f t="shared" si="31"/>
        <v>1290814.98</v>
      </c>
      <c r="E167" s="26"/>
      <c r="F167" s="26"/>
      <c r="G167" s="26"/>
      <c r="H167" s="26">
        <v>764422.88</v>
      </c>
      <c r="I167" s="26">
        <v>526392.1</v>
      </c>
      <c r="J167" s="26"/>
      <c r="K167" s="26"/>
      <c r="L167" s="26"/>
      <c r="M167" s="26">
        <v>326.10000000000002</v>
      </c>
      <c r="N167" s="26">
        <v>207864.08</v>
      </c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>
        <f t="shared" si="32"/>
        <v>25657.38</v>
      </c>
      <c r="AJ167" s="26">
        <f t="shared" si="27"/>
        <v>22098.75</v>
      </c>
      <c r="AK167" s="26"/>
      <c r="AL167" s="26"/>
      <c r="AM167" s="26"/>
      <c r="AN167" s="26">
        <v>13086.92</v>
      </c>
      <c r="AO167" s="26">
        <v>9011.83</v>
      </c>
      <c r="AP167" s="26"/>
      <c r="AQ167" s="26"/>
      <c r="AR167" s="26">
        <v>3558.63</v>
      </c>
      <c r="AS167" s="26"/>
      <c r="AT167" s="26"/>
      <c r="AU167" s="26"/>
      <c r="AV167" s="26"/>
    </row>
    <row r="168" spans="1:48" s="16" customFormat="1" ht="15.75" hidden="1">
      <c r="A168" s="25" t="s">
        <v>1591</v>
      </c>
      <c r="B168" s="27" t="s">
        <v>412</v>
      </c>
      <c r="C168" s="26">
        <f t="shared" si="26"/>
        <v>1955312.04</v>
      </c>
      <c r="D168" s="26">
        <f t="shared" si="31"/>
        <v>1922400.54</v>
      </c>
      <c r="E168" s="26">
        <v>427447.92</v>
      </c>
      <c r="F168" s="26"/>
      <c r="G168" s="26"/>
      <c r="H168" s="26">
        <v>1032091.72</v>
      </c>
      <c r="I168" s="26">
        <v>462860.9</v>
      </c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>
        <f t="shared" si="32"/>
        <v>32911.5</v>
      </c>
      <c r="AJ168" s="26">
        <f t="shared" si="27"/>
        <v>32911.5</v>
      </c>
      <c r="AK168" s="26">
        <v>7317.91</v>
      </c>
      <c r="AL168" s="26"/>
      <c r="AM168" s="26"/>
      <c r="AN168" s="26">
        <v>17669.41</v>
      </c>
      <c r="AO168" s="26">
        <v>7924.18</v>
      </c>
      <c r="AP168" s="26"/>
      <c r="AQ168" s="26"/>
      <c r="AR168" s="26"/>
      <c r="AS168" s="26"/>
      <c r="AT168" s="26"/>
      <c r="AU168" s="26"/>
      <c r="AV168" s="26"/>
    </row>
    <row r="169" spans="1:48" s="16" customFormat="1" ht="15.75" hidden="1">
      <c r="A169" s="25" t="s">
        <v>1592</v>
      </c>
      <c r="B169" s="27" t="s">
        <v>501</v>
      </c>
      <c r="C169" s="26">
        <f t="shared" si="26"/>
        <v>1486806.89</v>
      </c>
      <c r="D169" s="26">
        <f t="shared" si="31"/>
        <v>1461781.2</v>
      </c>
      <c r="E169" s="26"/>
      <c r="F169" s="26">
        <v>595965.6</v>
      </c>
      <c r="G169" s="26">
        <v>244804.8</v>
      </c>
      <c r="H169" s="26"/>
      <c r="I169" s="26">
        <v>621010.80000000005</v>
      </c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>
        <f t="shared" si="32"/>
        <v>25025.690000000002</v>
      </c>
      <c r="AJ169" s="26">
        <f t="shared" si="27"/>
        <v>25025.690000000002</v>
      </c>
      <c r="AK169" s="26"/>
      <c r="AL169" s="26">
        <v>10202.93</v>
      </c>
      <c r="AM169" s="26">
        <v>4191.0600000000004</v>
      </c>
      <c r="AN169" s="26"/>
      <c r="AO169" s="26">
        <v>10631.7</v>
      </c>
      <c r="AP169" s="26"/>
      <c r="AQ169" s="26"/>
      <c r="AR169" s="26"/>
      <c r="AS169" s="26"/>
      <c r="AT169" s="26"/>
      <c r="AU169" s="26"/>
      <c r="AV169" s="26"/>
    </row>
    <row r="170" spans="1:48" s="16" customFormat="1" ht="15.75" hidden="1">
      <c r="A170" s="25" t="s">
        <v>1593</v>
      </c>
      <c r="B170" s="27" t="s">
        <v>423</v>
      </c>
      <c r="C170" s="26">
        <f t="shared" si="26"/>
        <v>3052149.87</v>
      </c>
      <c r="D170" s="26">
        <f t="shared" si="31"/>
        <v>2701140.36</v>
      </c>
      <c r="E170" s="26"/>
      <c r="F170" s="26">
        <v>573287.66</v>
      </c>
      <c r="G170" s="26">
        <v>289343.08</v>
      </c>
      <c r="H170" s="26">
        <v>1472126.7</v>
      </c>
      <c r="I170" s="26">
        <v>366382.92</v>
      </c>
      <c r="J170" s="26"/>
      <c r="K170" s="26"/>
      <c r="L170" s="26"/>
      <c r="M170" s="26">
        <v>545.9</v>
      </c>
      <c r="N170" s="26">
        <v>299636.21999999997</v>
      </c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>
        <f t="shared" si="32"/>
        <v>51373.290000000008</v>
      </c>
      <c r="AJ170" s="26">
        <f t="shared" si="27"/>
        <v>46243.520000000004</v>
      </c>
      <c r="AK170" s="26"/>
      <c r="AL170" s="26">
        <v>9814.68</v>
      </c>
      <c r="AM170" s="26">
        <v>4953.55</v>
      </c>
      <c r="AN170" s="26">
        <v>25202.81</v>
      </c>
      <c r="AO170" s="26">
        <v>6272.48</v>
      </c>
      <c r="AP170" s="26"/>
      <c r="AQ170" s="26"/>
      <c r="AR170" s="26">
        <v>5129.7700000000004</v>
      </c>
      <c r="AS170" s="26"/>
      <c r="AT170" s="26"/>
      <c r="AU170" s="26"/>
      <c r="AV170" s="26"/>
    </row>
    <row r="171" spans="1:48" s="16" customFormat="1" ht="15.75" hidden="1">
      <c r="A171" s="25" t="s">
        <v>1594</v>
      </c>
      <c r="B171" s="27" t="s">
        <v>424</v>
      </c>
      <c r="C171" s="26">
        <f t="shared" si="26"/>
        <v>1457043.5399999998</v>
      </c>
      <c r="D171" s="26">
        <f t="shared" si="31"/>
        <v>1432518.8199999998</v>
      </c>
      <c r="E171" s="26">
        <v>403817.24</v>
      </c>
      <c r="F171" s="26"/>
      <c r="G171" s="26"/>
      <c r="H171" s="26">
        <v>1028701.58</v>
      </c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>
        <f t="shared" si="32"/>
        <v>24524.720000000001</v>
      </c>
      <c r="AJ171" s="26">
        <f t="shared" si="27"/>
        <v>24524.720000000001</v>
      </c>
      <c r="AK171" s="26">
        <v>6913.35</v>
      </c>
      <c r="AL171" s="26"/>
      <c r="AM171" s="26"/>
      <c r="AN171" s="26">
        <v>17611.37</v>
      </c>
      <c r="AO171" s="26"/>
      <c r="AP171" s="26"/>
      <c r="AQ171" s="26"/>
      <c r="AR171" s="26"/>
      <c r="AS171" s="26"/>
      <c r="AT171" s="26"/>
      <c r="AU171" s="26"/>
      <c r="AV171" s="26"/>
    </row>
    <row r="172" spans="1:48" s="16" customFormat="1" ht="15.75" hidden="1">
      <c r="A172" s="25" t="s">
        <v>1595</v>
      </c>
      <c r="B172" s="27" t="s">
        <v>473</v>
      </c>
      <c r="C172" s="26">
        <f t="shared" si="26"/>
        <v>61656.4</v>
      </c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>
        <f t="shared" si="28"/>
        <v>61656.4</v>
      </c>
      <c r="V172" s="26"/>
      <c r="W172" s="26"/>
      <c r="X172" s="26"/>
      <c r="Y172" s="26"/>
      <c r="Z172" s="26"/>
      <c r="AA172" s="26"/>
      <c r="AB172" s="26"/>
      <c r="AC172" s="26">
        <v>61656.4</v>
      </c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</row>
    <row r="173" spans="1:48" s="16" customFormat="1" ht="15.75" hidden="1">
      <c r="A173" s="25" t="s">
        <v>1596</v>
      </c>
      <c r="B173" s="27" t="s">
        <v>419</v>
      </c>
      <c r="C173" s="26">
        <f t="shared" si="26"/>
        <v>64074.54</v>
      </c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>
        <f t="shared" si="28"/>
        <v>64074.54</v>
      </c>
      <c r="V173" s="26"/>
      <c r="W173" s="26"/>
      <c r="X173" s="26"/>
      <c r="Y173" s="26"/>
      <c r="Z173" s="26"/>
      <c r="AA173" s="26"/>
      <c r="AB173" s="26"/>
      <c r="AC173" s="26">
        <v>64074.54</v>
      </c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</row>
    <row r="174" spans="1:48" s="16" customFormat="1" ht="15.75" hidden="1">
      <c r="A174" s="25" t="s">
        <v>1597</v>
      </c>
      <c r="B174" s="27" t="s">
        <v>390</v>
      </c>
      <c r="C174" s="26">
        <f t="shared" si="26"/>
        <v>59964.76</v>
      </c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>
        <f t="shared" si="28"/>
        <v>59964.76</v>
      </c>
      <c r="V174" s="26"/>
      <c r="W174" s="26"/>
      <c r="X174" s="26"/>
      <c r="Y174" s="26"/>
      <c r="Z174" s="26"/>
      <c r="AA174" s="26"/>
      <c r="AB174" s="26"/>
      <c r="AC174" s="26">
        <v>59964.76</v>
      </c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</row>
    <row r="175" spans="1:48" s="16" customFormat="1" ht="15.75" hidden="1">
      <c r="A175" s="25" t="s">
        <v>1598</v>
      </c>
      <c r="B175" s="27" t="s">
        <v>488</v>
      </c>
      <c r="C175" s="26">
        <f t="shared" si="26"/>
        <v>59882.85</v>
      </c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>
        <f t="shared" si="28"/>
        <v>59882.85</v>
      </c>
      <c r="V175" s="26"/>
      <c r="W175" s="26"/>
      <c r="X175" s="26"/>
      <c r="Y175" s="26"/>
      <c r="Z175" s="26"/>
      <c r="AA175" s="26"/>
      <c r="AB175" s="26"/>
      <c r="AC175" s="26">
        <v>59882.85</v>
      </c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</row>
    <row r="176" spans="1:48" s="16" customFormat="1" ht="15.75" hidden="1">
      <c r="A176" s="25" t="s">
        <v>1599</v>
      </c>
      <c r="B176" s="27" t="s">
        <v>415</v>
      </c>
      <c r="C176" s="26">
        <f t="shared" si="26"/>
        <v>68273.350000000006</v>
      </c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>
        <f t="shared" si="28"/>
        <v>68273.350000000006</v>
      </c>
      <c r="V176" s="26"/>
      <c r="W176" s="26"/>
      <c r="X176" s="26"/>
      <c r="Y176" s="26"/>
      <c r="Z176" s="26"/>
      <c r="AA176" s="26"/>
      <c r="AB176" s="26"/>
      <c r="AC176" s="26">
        <v>68273.350000000006</v>
      </c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</row>
    <row r="177" spans="1:48" s="16" customFormat="1" ht="15.75" hidden="1">
      <c r="A177" s="25" t="s">
        <v>1600</v>
      </c>
      <c r="B177" s="27" t="s">
        <v>391</v>
      </c>
      <c r="C177" s="26">
        <f t="shared" si="26"/>
        <v>66385.83</v>
      </c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>
        <f t="shared" si="28"/>
        <v>66385.83</v>
      </c>
      <c r="V177" s="26"/>
      <c r="W177" s="26"/>
      <c r="X177" s="26"/>
      <c r="Y177" s="26"/>
      <c r="Z177" s="26"/>
      <c r="AA177" s="26"/>
      <c r="AB177" s="26"/>
      <c r="AC177" s="26">
        <v>66385.83</v>
      </c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</row>
    <row r="178" spans="1:48" s="16" customFormat="1" ht="15.75" hidden="1">
      <c r="A178" s="25" t="s">
        <v>1601</v>
      </c>
      <c r="B178" s="27" t="s">
        <v>395</v>
      </c>
      <c r="C178" s="26">
        <f t="shared" si="26"/>
        <v>117661.98</v>
      </c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>
        <f t="shared" si="28"/>
        <v>117661.98</v>
      </c>
      <c r="V178" s="26"/>
      <c r="W178" s="26"/>
      <c r="X178" s="26"/>
      <c r="Y178" s="26"/>
      <c r="Z178" s="26"/>
      <c r="AA178" s="26"/>
      <c r="AB178" s="26"/>
      <c r="AC178" s="26">
        <v>117661.98</v>
      </c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</row>
    <row r="179" spans="1:48" s="16" customFormat="1" ht="15.75" hidden="1">
      <c r="A179" s="25" t="s">
        <v>1602</v>
      </c>
      <c r="B179" s="27" t="s">
        <v>416</v>
      </c>
      <c r="C179" s="26">
        <f t="shared" si="26"/>
        <v>804579.67</v>
      </c>
      <c r="D179" s="26">
        <f t="shared" si="31"/>
        <v>678344.24</v>
      </c>
      <c r="E179" s="26">
        <v>678344.24</v>
      </c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>
        <f t="shared" si="28"/>
        <v>114635.75</v>
      </c>
      <c r="V179" s="26"/>
      <c r="W179" s="26"/>
      <c r="X179" s="26"/>
      <c r="Y179" s="26"/>
      <c r="Z179" s="26"/>
      <c r="AA179" s="26"/>
      <c r="AB179" s="26"/>
      <c r="AC179" s="26">
        <v>114635.75</v>
      </c>
      <c r="AD179" s="26"/>
      <c r="AE179" s="26"/>
      <c r="AF179" s="26"/>
      <c r="AG179" s="26"/>
      <c r="AH179" s="26"/>
      <c r="AI179" s="26">
        <f t="shared" si="32"/>
        <v>11599.68</v>
      </c>
      <c r="AJ179" s="26">
        <f t="shared" si="27"/>
        <v>11599.68</v>
      </c>
      <c r="AK179" s="26">
        <v>11599.68</v>
      </c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</row>
    <row r="180" spans="1:48" s="16" customFormat="1" ht="15.75" hidden="1">
      <c r="A180" s="25" t="s">
        <v>1603</v>
      </c>
      <c r="B180" s="27" t="s">
        <v>429</v>
      </c>
      <c r="C180" s="26">
        <f t="shared" si="26"/>
        <v>965914.29999999993</v>
      </c>
      <c r="D180" s="26"/>
      <c r="E180" s="26"/>
      <c r="F180" s="26"/>
      <c r="G180" s="26"/>
      <c r="H180" s="26"/>
      <c r="I180" s="26"/>
      <c r="J180" s="26"/>
      <c r="K180" s="26">
        <v>751</v>
      </c>
      <c r="L180" s="26">
        <v>949674.86</v>
      </c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>
        <f t="shared" si="32"/>
        <v>16239.44</v>
      </c>
      <c r="AJ180" s="26"/>
      <c r="AK180" s="26"/>
      <c r="AL180" s="26"/>
      <c r="AM180" s="26"/>
      <c r="AN180" s="26"/>
      <c r="AO180" s="26"/>
      <c r="AP180" s="26"/>
      <c r="AQ180" s="26">
        <v>16239.44</v>
      </c>
      <c r="AR180" s="26"/>
      <c r="AS180" s="26"/>
      <c r="AT180" s="26"/>
      <c r="AU180" s="26"/>
      <c r="AV180" s="26"/>
    </row>
    <row r="181" spans="1:48" s="16" customFormat="1" ht="15.75" hidden="1">
      <c r="A181" s="25" t="s">
        <v>1604</v>
      </c>
      <c r="B181" s="27" t="s">
        <v>504</v>
      </c>
      <c r="C181" s="26">
        <f t="shared" si="26"/>
        <v>1209994.93</v>
      </c>
      <c r="D181" s="26"/>
      <c r="E181" s="26"/>
      <c r="F181" s="26"/>
      <c r="G181" s="26"/>
      <c r="H181" s="26"/>
      <c r="I181" s="26"/>
      <c r="J181" s="26"/>
      <c r="K181" s="26">
        <v>723</v>
      </c>
      <c r="L181" s="26">
        <v>1189651.8899999999</v>
      </c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>
        <f t="shared" si="32"/>
        <v>20343.04</v>
      </c>
      <c r="AJ181" s="26"/>
      <c r="AK181" s="26"/>
      <c r="AL181" s="26"/>
      <c r="AM181" s="26"/>
      <c r="AN181" s="26"/>
      <c r="AO181" s="26"/>
      <c r="AP181" s="26"/>
      <c r="AQ181" s="26">
        <v>20343.04</v>
      </c>
      <c r="AR181" s="26"/>
      <c r="AS181" s="26"/>
      <c r="AT181" s="26"/>
      <c r="AU181" s="26"/>
      <c r="AV181" s="26"/>
    </row>
    <row r="182" spans="1:48" s="16" customFormat="1" ht="15.75" hidden="1">
      <c r="A182" s="25" t="s">
        <v>1605</v>
      </c>
      <c r="B182" s="27" t="s">
        <v>431</v>
      </c>
      <c r="C182" s="26">
        <f t="shared" si="26"/>
        <v>1393531.48</v>
      </c>
      <c r="D182" s="26"/>
      <c r="E182" s="26"/>
      <c r="F182" s="26"/>
      <c r="G182" s="26"/>
      <c r="H182" s="26"/>
      <c r="I182" s="26"/>
      <c r="J182" s="26"/>
      <c r="K182" s="26">
        <v>666</v>
      </c>
      <c r="L182" s="26">
        <v>1370102.72</v>
      </c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>
        <f t="shared" si="32"/>
        <v>23428.76</v>
      </c>
      <c r="AJ182" s="26"/>
      <c r="AK182" s="26"/>
      <c r="AL182" s="26"/>
      <c r="AM182" s="26"/>
      <c r="AN182" s="26"/>
      <c r="AO182" s="26"/>
      <c r="AP182" s="26"/>
      <c r="AQ182" s="26">
        <v>23428.76</v>
      </c>
      <c r="AR182" s="26"/>
      <c r="AS182" s="26"/>
      <c r="AT182" s="26"/>
      <c r="AU182" s="26"/>
      <c r="AV182" s="26"/>
    </row>
    <row r="183" spans="1:48" s="16" customFormat="1" ht="15.75" hidden="1">
      <c r="A183" s="25" t="s">
        <v>1606</v>
      </c>
      <c r="B183" s="27" t="s">
        <v>471</v>
      </c>
      <c r="C183" s="26">
        <f t="shared" si="26"/>
        <v>3176633.53</v>
      </c>
      <c r="D183" s="26">
        <f t="shared" ref="D183:D214" si="33">SUM(E183:J183)</f>
        <v>2886024.78</v>
      </c>
      <c r="E183" s="26"/>
      <c r="F183" s="26">
        <v>677296.4</v>
      </c>
      <c r="G183" s="26">
        <v>319028</v>
      </c>
      <c r="H183" s="26">
        <v>1889700.38</v>
      </c>
      <c r="I183" s="26"/>
      <c r="J183" s="26"/>
      <c r="K183" s="26"/>
      <c r="L183" s="26"/>
      <c r="M183" s="26"/>
      <c r="N183" s="26"/>
      <c r="O183" s="26"/>
      <c r="P183" s="26"/>
      <c r="Q183" s="26">
        <v>122</v>
      </c>
      <c r="R183" s="26">
        <v>237140.18</v>
      </c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>
        <f t="shared" ref="AI183:AI214" si="34">AJ183+AQ183+AR183+AS183+AT183+AU183+AV183</f>
        <v>53468.57</v>
      </c>
      <c r="AJ183" s="26">
        <f t="shared" si="27"/>
        <v>49408.74</v>
      </c>
      <c r="AK183" s="26"/>
      <c r="AL183" s="26">
        <v>11595.31</v>
      </c>
      <c r="AM183" s="26">
        <v>5461.76</v>
      </c>
      <c r="AN183" s="26">
        <v>32351.67</v>
      </c>
      <c r="AO183" s="26"/>
      <c r="AP183" s="26"/>
      <c r="AQ183" s="26"/>
      <c r="AR183" s="26"/>
      <c r="AS183" s="26"/>
      <c r="AT183" s="26">
        <v>4059.83</v>
      </c>
      <c r="AU183" s="26"/>
      <c r="AV183" s="26"/>
    </row>
    <row r="184" spans="1:48" s="16" customFormat="1" ht="15.75" hidden="1">
      <c r="A184" s="25" t="s">
        <v>1607</v>
      </c>
      <c r="B184" s="27" t="s">
        <v>483</v>
      </c>
      <c r="C184" s="26">
        <f t="shared" si="26"/>
        <v>2569851.27</v>
      </c>
      <c r="D184" s="26">
        <f t="shared" si="33"/>
        <v>1845284</v>
      </c>
      <c r="E184" s="26"/>
      <c r="F184" s="26">
        <v>576595.19999999995</v>
      </c>
      <c r="G184" s="26">
        <v>298021.98</v>
      </c>
      <c r="H184" s="26">
        <v>970666.82</v>
      </c>
      <c r="I184" s="26"/>
      <c r="J184" s="26"/>
      <c r="K184" s="26"/>
      <c r="L184" s="26"/>
      <c r="M184" s="26">
        <v>487</v>
      </c>
      <c r="N184" s="26">
        <v>156167.1</v>
      </c>
      <c r="O184" s="26"/>
      <c r="P184" s="26"/>
      <c r="Q184" s="26">
        <v>122</v>
      </c>
      <c r="R184" s="26">
        <v>525144.84</v>
      </c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>
        <f t="shared" si="34"/>
        <v>43255.33</v>
      </c>
      <c r="AJ184" s="26">
        <f t="shared" si="27"/>
        <v>31591.27</v>
      </c>
      <c r="AK184" s="26"/>
      <c r="AL184" s="26">
        <v>9871.31</v>
      </c>
      <c r="AM184" s="26">
        <v>5102.1400000000003</v>
      </c>
      <c r="AN184" s="26">
        <v>16617.82</v>
      </c>
      <c r="AO184" s="26"/>
      <c r="AP184" s="26"/>
      <c r="AQ184" s="26"/>
      <c r="AR184" s="26">
        <v>2673.58</v>
      </c>
      <c r="AS184" s="26"/>
      <c r="AT184" s="26">
        <v>8990.48</v>
      </c>
      <c r="AU184" s="26"/>
      <c r="AV184" s="26"/>
    </row>
    <row r="185" spans="1:48" s="16" customFormat="1" ht="15.75" hidden="1">
      <c r="A185" s="25" t="s">
        <v>1608</v>
      </c>
      <c r="B185" s="27" t="s">
        <v>484</v>
      </c>
      <c r="C185" s="26">
        <f t="shared" si="26"/>
        <v>2713459.17</v>
      </c>
      <c r="D185" s="26">
        <f t="shared" si="33"/>
        <v>253683.48</v>
      </c>
      <c r="E185" s="26"/>
      <c r="F185" s="26">
        <v>253683.48</v>
      </c>
      <c r="G185" s="26"/>
      <c r="H185" s="26"/>
      <c r="I185" s="26"/>
      <c r="J185" s="26"/>
      <c r="K185" s="26"/>
      <c r="L185" s="26"/>
      <c r="M185" s="26"/>
      <c r="N185" s="26"/>
      <c r="O185" s="26">
        <v>965</v>
      </c>
      <c r="P185" s="26">
        <v>2175094.0099999998</v>
      </c>
      <c r="Q185" s="26">
        <v>94</v>
      </c>
      <c r="R185" s="26">
        <v>239009.19</v>
      </c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>
        <f t="shared" si="34"/>
        <v>45672.49</v>
      </c>
      <c r="AJ185" s="26">
        <f t="shared" si="27"/>
        <v>4343.0600000000004</v>
      </c>
      <c r="AK185" s="26"/>
      <c r="AL185" s="26">
        <v>4343.0600000000004</v>
      </c>
      <c r="AM185" s="26"/>
      <c r="AN185" s="26"/>
      <c r="AO185" s="26"/>
      <c r="AP185" s="26"/>
      <c r="AQ185" s="26"/>
      <c r="AR185" s="26"/>
      <c r="AS185" s="26">
        <v>37237.599999999999</v>
      </c>
      <c r="AT185" s="26">
        <v>4091.83</v>
      </c>
      <c r="AU185" s="26"/>
      <c r="AV185" s="26"/>
    </row>
    <row r="186" spans="1:48" s="16" customFormat="1" ht="15.75" hidden="1">
      <c r="A186" s="25" t="s">
        <v>1609</v>
      </c>
      <c r="B186" s="27" t="s">
        <v>440</v>
      </c>
      <c r="C186" s="26">
        <f t="shared" si="26"/>
        <v>2630408.4300000002</v>
      </c>
      <c r="D186" s="26">
        <f t="shared" si="33"/>
        <v>802148.8</v>
      </c>
      <c r="E186" s="26"/>
      <c r="F186" s="26">
        <v>107978.4</v>
      </c>
      <c r="G186" s="26"/>
      <c r="H186" s="26">
        <v>461227.78</v>
      </c>
      <c r="I186" s="26">
        <v>232942.62</v>
      </c>
      <c r="J186" s="26"/>
      <c r="K186" s="26">
        <v>295</v>
      </c>
      <c r="L186" s="26">
        <v>856274.87</v>
      </c>
      <c r="M186" s="26"/>
      <c r="N186" s="26"/>
      <c r="O186" s="26">
        <v>371</v>
      </c>
      <c r="P186" s="26">
        <v>784645.99</v>
      </c>
      <c r="Q186" s="26">
        <v>51</v>
      </c>
      <c r="R186" s="26">
        <v>143064.16</v>
      </c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>
        <f t="shared" si="34"/>
        <v>44274.61</v>
      </c>
      <c r="AJ186" s="26">
        <f t="shared" si="27"/>
        <v>13732.789999999999</v>
      </c>
      <c r="AK186" s="26"/>
      <c r="AL186" s="26">
        <v>1848.59</v>
      </c>
      <c r="AM186" s="26"/>
      <c r="AN186" s="26">
        <v>7896.22</v>
      </c>
      <c r="AO186" s="26">
        <v>3987.98</v>
      </c>
      <c r="AP186" s="26"/>
      <c r="AQ186" s="26">
        <v>14659.43</v>
      </c>
      <c r="AR186" s="26"/>
      <c r="AS186" s="26">
        <v>13433.14</v>
      </c>
      <c r="AT186" s="26">
        <v>2449.25</v>
      </c>
      <c r="AU186" s="26"/>
      <c r="AV186" s="26"/>
    </row>
    <row r="187" spans="1:48" s="16" customFormat="1" ht="15.75" hidden="1">
      <c r="A187" s="25" t="s">
        <v>1610</v>
      </c>
      <c r="B187" s="27" t="s">
        <v>489</v>
      </c>
      <c r="C187" s="26">
        <f t="shared" si="26"/>
        <v>2408157.41</v>
      </c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>
        <v>970</v>
      </c>
      <c r="P187" s="26">
        <v>2058609.6</v>
      </c>
      <c r="Q187" s="26">
        <v>94</v>
      </c>
      <c r="R187" s="26">
        <v>309014.09999999998</v>
      </c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>
        <f t="shared" si="34"/>
        <v>40533.71</v>
      </c>
      <c r="AJ187" s="26"/>
      <c r="AK187" s="26"/>
      <c r="AL187" s="26"/>
      <c r="AM187" s="26"/>
      <c r="AN187" s="26"/>
      <c r="AO187" s="26"/>
      <c r="AP187" s="26"/>
      <c r="AQ187" s="26"/>
      <c r="AR187" s="26"/>
      <c r="AS187" s="26">
        <v>35243.39</v>
      </c>
      <c r="AT187" s="26">
        <v>5290.32</v>
      </c>
      <c r="AU187" s="26"/>
      <c r="AV187" s="26"/>
    </row>
    <row r="188" spans="1:48" s="16" customFormat="1" ht="15.75" hidden="1">
      <c r="A188" s="25" t="s">
        <v>1611</v>
      </c>
      <c r="B188" s="27" t="s">
        <v>490</v>
      </c>
      <c r="C188" s="26">
        <f t="shared" si="26"/>
        <v>2288604.48</v>
      </c>
      <c r="D188" s="26">
        <f t="shared" si="33"/>
        <v>2054764.6800000002</v>
      </c>
      <c r="E188" s="26"/>
      <c r="F188" s="26">
        <v>256517.84</v>
      </c>
      <c r="G188" s="26">
        <v>124718.92</v>
      </c>
      <c r="H188" s="26">
        <v>1354509.02</v>
      </c>
      <c r="I188" s="26">
        <v>319018.90000000002</v>
      </c>
      <c r="J188" s="26"/>
      <c r="K188" s="26"/>
      <c r="L188" s="26"/>
      <c r="M188" s="26"/>
      <c r="N188" s="26"/>
      <c r="O188" s="26"/>
      <c r="P188" s="26"/>
      <c r="Q188" s="26">
        <v>86</v>
      </c>
      <c r="R188" s="26">
        <v>195318.38</v>
      </c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>
        <f t="shared" si="34"/>
        <v>38521.42</v>
      </c>
      <c r="AJ188" s="26">
        <f t="shared" si="27"/>
        <v>35177.57</v>
      </c>
      <c r="AK188" s="26"/>
      <c r="AL188" s="26">
        <v>4391.59</v>
      </c>
      <c r="AM188" s="26">
        <v>2135.19</v>
      </c>
      <c r="AN188" s="26">
        <v>23189.19</v>
      </c>
      <c r="AO188" s="26">
        <v>5461.6</v>
      </c>
      <c r="AP188" s="26"/>
      <c r="AQ188" s="26"/>
      <c r="AR188" s="26"/>
      <c r="AS188" s="26"/>
      <c r="AT188" s="26">
        <v>3343.85</v>
      </c>
      <c r="AU188" s="26"/>
      <c r="AV188" s="26"/>
    </row>
    <row r="189" spans="1:48" s="16" customFormat="1" ht="15.75" hidden="1">
      <c r="A189" s="25" t="s">
        <v>1612</v>
      </c>
      <c r="B189" s="27" t="s">
        <v>393</v>
      </c>
      <c r="C189" s="26">
        <f t="shared" si="26"/>
        <v>282702.94999999995</v>
      </c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>
        <v>55</v>
      </c>
      <c r="R189" s="26">
        <v>277944.53999999998</v>
      </c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>
        <f t="shared" si="34"/>
        <v>4758.41</v>
      </c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>
        <v>4758.41</v>
      </c>
      <c r="AU189" s="26"/>
      <c r="AV189" s="26"/>
    </row>
    <row r="190" spans="1:48" s="16" customFormat="1" ht="15.75" hidden="1">
      <c r="A190" s="25" t="s">
        <v>1613</v>
      </c>
      <c r="B190" s="27" t="s">
        <v>410</v>
      </c>
      <c r="C190" s="26">
        <f t="shared" si="26"/>
        <v>522079.82999999996</v>
      </c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>
        <v>447</v>
      </c>
      <c r="P190" s="26">
        <v>513302.36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>
        <f t="shared" si="34"/>
        <v>8777.4699999999993</v>
      </c>
      <c r="AJ190" s="26"/>
      <c r="AK190" s="26"/>
      <c r="AL190" s="26"/>
      <c r="AM190" s="26"/>
      <c r="AN190" s="26"/>
      <c r="AO190" s="26"/>
      <c r="AP190" s="26"/>
      <c r="AQ190" s="26"/>
      <c r="AR190" s="26"/>
      <c r="AS190" s="26">
        <v>8777.4699999999993</v>
      </c>
      <c r="AT190" s="26"/>
      <c r="AU190" s="26"/>
      <c r="AV190" s="26"/>
    </row>
    <row r="191" spans="1:48" s="16" customFormat="1" ht="15.75" hidden="1">
      <c r="A191" s="25" t="s">
        <v>1614</v>
      </c>
      <c r="B191" s="27" t="s">
        <v>411</v>
      </c>
      <c r="C191" s="26">
        <f t="shared" si="26"/>
        <v>140581.65</v>
      </c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>
        <v>447</v>
      </c>
      <c r="P191" s="26">
        <v>138218.12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>
        <f t="shared" si="34"/>
        <v>2363.5300000000002</v>
      </c>
      <c r="AJ191" s="26"/>
      <c r="AK191" s="26"/>
      <c r="AL191" s="26"/>
      <c r="AM191" s="26"/>
      <c r="AN191" s="26"/>
      <c r="AO191" s="26"/>
      <c r="AP191" s="26"/>
      <c r="AQ191" s="26"/>
      <c r="AR191" s="26"/>
      <c r="AS191" s="26">
        <v>2363.5300000000002</v>
      </c>
      <c r="AT191" s="26"/>
      <c r="AU191" s="26"/>
      <c r="AV191" s="26"/>
    </row>
    <row r="192" spans="1:48" s="16" customFormat="1" ht="15.75" hidden="1">
      <c r="A192" s="25" t="s">
        <v>1615</v>
      </c>
      <c r="B192" s="27" t="s">
        <v>417</v>
      </c>
      <c r="C192" s="26">
        <f t="shared" si="26"/>
        <v>1598079.04</v>
      </c>
      <c r="D192" s="26">
        <f t="shared" si="33"/>
        <v>1571180.44</v>
      </c>
      <c r="E192" s="26"/>
      <c r="F192" s="26"/>
      <c r="G192" s="26"/>
      <c r="H192" s="26">
        <v>1571180.44</v>
      </c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>
        <f t="shared" si="34"/>
        <v>26898.6</v>
      </c>
      <c r="AJ192" s="26">
        <f t="shared" si="27"/>
        <v>26898.6</v>
      </c>
      <c r="AK192" s="26"/>
      <c r="AL192" s="26"/>
      <c r="AM192" s="26"/>
      <c r="AN192" s="26">
        <v>26898.6</v>
      </c>
      <c r="AO192" s="26"/>
      <c r="AP192" s="26"/>
      <c r="AQ192" s="26"/>
      <c r="AR192" s="26"/>
      <c r="AS192" s="26"/>
      <c r="AT192" s="26"/>
      <c r="AU192" s="26"/>
      <c r="AV192" s="26"/>
    </row>
    <row r="193" spans="1:48" s="16" customFormat="1" ht="15.75" hidden="1">
      <c r="A193" s="23" t="s">
        <v>1616</v>
      </c>
      <c r="B193" s="27" t="s">
        <v>451</v>
      </c>
      <c r="C193" s="26">
        <f t="shared" si="26"/>
        <v>5535347.7800000003</v>
      </c>
      <c r="D193" s="26"/>
      <c r="E193" s="26"/>
      <c r="F193" s="26"/>
      <c r="G193" s="26"/>
      <c r="H193" s="26"/>
      <c r="I193" s="26"/>
      <c r="J193" s="26"/>
      <c r="K193" s="26">
        <v>1233</v>
      </c>
      <c r="L193" s="26">
        <v>5164544.9400000004</v>
      </c>
      <c r="M193" s="26">
        <v>340.4</v>
      </c>
      <c r="N193" s="26">
        <v>277632.76</v>
      </c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>
        <f t="shared" si="34"/>
        <v>93170.079999999987</v>
      </c>
      <c r="AJ193" s="26"/>
      <c r="AK193" s="26"/>
      <c r="AL193" s="26"/>
      <c r="AM193" s="26"/>
      <c r="AN193" s="26"/>
      <c r="AO193" s="26"/>
      <c r="AP193" s="26"/>
      <c r="AQ193" s="26">
        <v>88417.01</v>
      </c>
      <c r="AR193" s="26">
        <v>4753.07</v>
      </c>
      <c r="AS193" s="26"/>
      <c r="AT193" s="26"/>
      <c r="AU193" s="26"/>
      <c r="AV193" s="26"/>
    </row>
    <row r="194" spans="1:48" s="16" customFormat="1" ht="15.75" hidden="1">
      <c r="A194" s="25" t="s">
        <v>1617</v>
      </c>
      <c r="B194" s="27" t="s">
        <v>409</v>
      </c>
      <c r="C194" s="26">
        <f t="shared" si="26"/>
        <v>892748.80999999994</v>
      </c>
      <c r="D194" s="26">
        <f t="shared" si="33"/>
        <v>877739.46</v>
      </c>
      <c r="E194" s="26"/>
      <c r="F194" s="26">
        <v>402323.36</v>
      </c>
      <c r="G194" s="26">
        <v>208141.38</v>
      </c>
      <c r="H194" s="26"/>
      <c r="I194" s="26">
        <v>267274.71999999997</v>
      </c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>
        <f t="shared" si="34"/>
        <v>15009.349999999999</v>
      </c>
      <c r="AJ194" s="26">
        <f t="shared" si="27"/>
        <v>15009.349999999999</v>
      </c>
      <c r="AK194" s="26"/>
      <c r="AL194" s="26">
        <v>6879.73</v>
      </c>
      <c r="AM194" s="26">
        <v>3559.22</v>
      </c>
      <c r="AN194" s="26"/>
      <c r="AO194" s="26">
        <v>4570.3999999999996</v>
      </c>
      <c r="AP194" s="26"/>
      <c r="AQ194" s="26"/>
      <c r="AR194" s="26"/>
      <c r="AS194" s="26"/>
      <c r="AT194" s="26"/>
      <c r="AU194" s="26"/>
      <c r="AV194" s="26"/>
    </row>
    <row r="195" spans="1:48" s="16" customFormat="1" ht="15.75" hidden="1">
      <c r="A195" s="25" t="s">
        <v>1618</v>
      </c>
      <c r="B195" s="27" t="s">
        <v>470</v>
      </c>
      <c r="C195" s="26">
        <f t="shared" si="26"/>
        <v>2005324.71</v>
      </c>
      <c r="D195" s="26">
        <f t="shared" si="33"/>
        <v>120781.26</v>
      </c>
      <c r="E195" s="26"/>
      <c r="F195" s="26"/>
      <c r="G195" s="26">
        <v>120781.26</v>
      </c>
      <c r="H195" s="26"/>
      <c r="I195" s="26"/>
      <c r="J195" s="26"/>
      <c r="K195" s="26"/>
      <c r="L195" s="26"/>
      <c r="M195" s="26">
        <v>200</v>
      </c>
      <c r="N195" s="26">
        <v>181052.08</v>
      </c>
      <c r="O195" s="26">
        <v>813</v>
      </c>
      <c r="P195" s="26">
        <v>1403537.91</v>
      </c>
      <c r="Q195" s="26">
        <v>79</v>
      </c>
      <c r="R195" s="26">
        <v>266200.17</v>
      </c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>
        <f t="shared" si="34"/>
        <v>33753.29</v>
      </c>
      <c r="AJ195" s="26">
        <f t="shared" si="27"/>
        <v>2067.7800000000002</v>
      </c>
      <c r="AK195" s="26"/>
      <c r="AL195" s="26"/>
      <c r="AM195" s="26">
        <v>2067.7800000000002</v>
      </c>
      <c r="AN195" s="26"/>
      <c r="AO195" s="26"/>
      <c r="AP195" s="26"/>
      <c r="AQ195" s="26"/>
      <c r="AR195" s="26">
        <v>3099.61</v>
      </c>
      <c r="AS195" s="26">
        <v>24028.560000000001</v>
      </c>
      <c r="AT195" s="26">
        <v>4557.34</v>
      </c>
      <c r="AU195" s="26"/>
      <c r="AV195" s="26"/>
    </row>
    <row r="196" spans="1:48" s="16" customFormat="1" ht="15.75" hidden="1">
      <c r="A196" s="25" t="s">
        <v>1619</v>
      </c>
      <c r="B196" s="27" t="s">
        <v>422</v>
      </c>
      <c r="C196" s="26">
        <f t="shared" si="26"/>
        <v>127094.15</v>
      </c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>
        <v>70</v>
      </c>
      <c r="R196" s="26">
        <v>124954.92</v>
      </c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>
        <f t="shared" si="34"/>
        <v>2139.23</v>
      </c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>
        <v>2139.23</v>
      </c>
      <c r="AU196" s="26"/>
      <c r="AV196" s="26"/>
    </row>
    <row r="197" spans="1:48" s="16" customFormat="1" ht="15.75" hidden="1">
      <c r="A197" s="25" t="s">
        <v>1620</v>
      </c>
      <c r="B197" s="27" t="s">
        <v>459</v>
      </c>
      <c r="C197" s="26">
        <f t="shared" si="26"/>
        <v>479257.58999999997</v>
      </c>
      <c r="D197" s="26">
        <f t="shared" si="33"/>
        <v>471190.8</v>
      </c>
      <c r="E197" s="26">
        <v>471190.8</v>
      </c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>
        <f t="shared" si="34"/>
        <v>8066.79</v>
      </c>
      <c r="AJ197" s="26">
        <f t="shared" si="27"/>
        <v>8066.79</v>
      </c>
      <c r="AK197" s="26">
        <v>8066.79</v>
      </c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</row>
    <row r="198" spans="1:48" s="16" customFormat="1" ht="15.75" hidden="1">
      <c r="A198" s="25" t="s">
        <v>1621</v>
      </c>
      <c r="B198" s="27" t="s">
        <v>458</v>
      </c>
      <c r="C198" s="26">
        <f t="shared" si="26"/>
        <v>3481674.1999999997</v>
      </c>
      <c r="D198" s="26"/>
      <c r="E198" s="26"/>
      <c r="F198" s="26"/>
      <c r="G198" s="26"/>
      <c r="H198" s="26"/>
      <c r="I198" s="26"/>
      <c r="J198" s="26"/>
      <c r="K198" s="26">
        <v>562</v>
      </c>
      <c r="L198" s="26">
        <v>1688112.53</v>
      </c>
      <c r="M198" s="26"/>
      <c r="N198" s="26"/>
      <c r="O198" s="26">
        <v>809</v>
      </c>
      <c r="P198" s="26">
        <v>1557216.64</v>
      </c>
      <c r="Q198" s="26">
        <v>79</v>
      </c>
      <c r="R198" s="26">
        <v>177742.05</v>
      </c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>
        <f t="shared" si="34"/>
        <v>58602.98</v>
      </c>
      <c r="AJ198" s="26"/>
      <c r="AK198" s="26"/>
      <c r="AL198" s="26"/>
      <c r="AM198" s="26"/>
      <c r="AN198" s="26"/>
      <c r="AO198" s="26"/>
      <c r="AP198" s="26"/>
      <c r="AQ198" s="26">
        <v>28900.49</v>
      </c>
      <c r="AR198" s="26"/>
      <c r="AS198" s="26">
        <v>26659.55</v>
      </c>
      <c r="AT198" s="26">
        <v>3042.94</v>
      </c>
      <c r="AU198" s="26"/>
      <c r="AV198" s="26"/>
    </row>
    <row r="199" spans="1:48" s="16" customFormat="1" ht="15.75" hidden="1">
      <c r="A199" s="25" t="s">
        <v>1622</v>
      </c>
      <c r="B199" s="27" t="s">
        <v>397</v>
      </c>
      <c r="C199" s="26">
        <f t="shared" si="26"/>
        <v>2982850.39</v>
      </c>
      <c r="D199" s="26">
        <f t="shared" si="33"/>
        <v>2932701.2</v>
      </c>
      <c r="E199" s="26">
        <v>2932701.2</v>
      </c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>
        <f t="shared" si="34"/>
        <v>50149.19</v>
      </c>
      <c r="AJ199" s="26">
        <f t="shared" si="27"/>
        <v>50149.19</v>
      </c>
      <c r="AK199" s="26">
        <v>50149.19</v>
      </c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</row>
    <row r="200" spans="1:48" s="16" customFormat="1" ht="15.75" hidden="1">
      <c r="A200" s="25" t="s">
        <v>1623</v>
      </c>
      <c r="B200" s="27" t="s">
        <v>460</v>
      </c>
      <c r="C200" s="26">
        <f t="shared" si="26"/>
        <v>2292315.44</v>
      </c>
      <c r="D200" s="26">
        <f t="shared" si="33"/>
        <v>597982.69999999995</v>
      </c>
      <c r="E200" s="26">
        <v>433683.04</v>
      </c>
      <c r="F200" s="26"/>
      <c r="G200" s="26">
        <v>164299.66</v>
      </c>
      <c r="H200" s="26"/>
      <c r="I200" s="26"/>
      <c r="J200" s="26"/>
      <c r="K200" s="26"/>
      <c r="L200" s="26"/>
      <c r="M200" s="26"/>
      <c r="N200" s="26"/>
      <c r="O200" s="26">
        <v>847</v>
      </c>
      <c r="P200" s="26">
        <v>1318421.08</v>
      </c>
      <c r="Q200" s="26">
        <v>98</v>
      </c>
      <c r="R200" s="26">
        <v>337327.78</v>
      </c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>
        <f t="shared" si="34"/>
        <v>38583.880000000005</v>
      </c>
      <c r="AJ200" s="26">
        <f t="shared" si="27"/>
        <v>10237.459999999999</v>
      </c>
      <c r="AK200" s="26">
        <v>7424.65</v>
      </c>
      <c r="AL200" s="26"/>
      <c r="AM200" s="26">
        <v>2812.81</v>
      </c>
      <c r="AN200" s="26"/>
      <c r="AO200" s="26"/>
      <c r="AP200" s="26"/>
      <c r="AQ200" s="26"/>
      <c r="AR200" s="26"/>
      <c r="AS200" s="26">
        <v>22571.37</v>
      </c>
      <c r="AT200" s="26">
        <v>5775.05</v>
      </c>
      <c r="AU200" s="26"/>
      <c r="AV200" s="26"/>
    </row>
    <row r="201" spans="1:48" s="16" customFormat="1" ht="15.75" hidden="1">
      <c r="A201" s="25" t="s">
        <v>1624</v>
      </c>
      <c r="B201" s="27" t="s">
        <v>461</v>
      </c>
      <c r="C201" s="26">
        <f t="shared" si="26"/>
        <v>315825.84999999998</v>
      </c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>
        <v>98</v>
      </c>
      <c r="R201" s="26">
        <v>310509.92</v>
      </c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>
        <f t="shared" si="34"/>
        <v>5315.93</v>
      </c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>
        <v>5315.93</v>
      </c>
      <c r="AU201" s="26"/>
      <c r="AV201" s="26"/>
    </row>
    <row r="202" spans="1:48" s="16" customFormat="1" ht="15.75" hidden="1">
      <c r="A202" s="25" t="s">
        <v>1625</v>
      </c>
      <c r="B202" s="27" t="s">
        <v>463</v>
      </c>
      <c r="C202" s="26">
        <f t="shared" si="26"/>
        <v>3438234.96</v>
      </c>
      <c r="D202" s="26">
        <f t="shared" si="33"/>
        <v>130066.16</v>
      </c>
      <c r="E202" s="26"/>
      <c r="F202" s="26"/>
      <c r="G202" s="26">
        <v>130066.16</v>
      </c>
      <c r="H202" s="26"/>
      <c r="I202" s="26"/>
      <c r="J202" s="26"/>
      <c r="K202" s="26"/>
      <c r="L202" s="26"/>
      <c r="M202" s="26">
        <v>616</v>
      </c>
      <c r="N202" s="26">
        <v>286688.21000000002</v>
      </c>
      <c r="O202" s="26">
        <v>1184</v>
      </c>
      <c r="P202" s="26">
        <v>2545442.75</v>
      </c>
      <c r="Q202" s="26">
        <v>90</v>
      </c>
      <c r="R202" s="26">
        <v>418166.04</v>
      </c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>
        <f t="shared" si="34"/>
        <v>57871.8</v>
      </c>
      <c r="AJ202" s="26">
        <f t="shared" si="27"/>
        <v>2226.73</v>
      </c>
      <c r="AK202" s="26"/>
      <c r="AL202" s="26"/>
      <c r="AM202" s="26">
        <v>2226.73</v>
      </c>
      <c r="AN202" s="26"/>
      <c r="AO202" s="26"/>
      <c r="AP202" s="26"/>
      <c r="AQ202" s="26"/>
      <c r="AR202" s="26">
        <v>4908.1000000000004</v>
      </c>
      <c r="AS202" s="26">
        <v>43577.97</v>
      </c>
      <c r="AT202" s="26">
        <v>7159</v>
      </c>
      <c r="AU202" s="26"/>
      <c r="AV202" s="26"/>
    </row>
    <row r="203" spans="1:48" s="16" customFormat="1" ht="15.75" hidden="1">
      <c r="A203" s="25" t="s">
        <v>1626</v>
      </c>
      <c r="B203" s="27" t="s">
        <v>495</v>
      </c>
      <c r="C203" s="26">
        <f t="shared" si="26"/>
        <v>3258257.6500000004</v>
      </c>
      <c r="D203" s="26">
        <f t="shared" si="33"/>
        <v>607072.24</v>
      </c>
      <c r="E203" s="26">
        <v>480277.7</v>
      </c>
      <c r="F203" s="26"/>
      <c r="G203" s="26">
        <v>126794.54</v>
      </c>
      <c r="H203" s="26"/>
      <c r="I203" s="26"/>
      <c r="J203" s="26"/>
      <c r="K203" s="26"/>
      <c r="L203" s="26"/>
      <c r="M203" s="26">
        <v>568</v>
      </c>
      <c r="N203" s="26">
        <v>225141.64</v>
      </c>
      <c r="O203" s="26">
        <v>847</v>
      </c>
      <c r="P203" s="26">
        <v>1960495.24</v>
      </c>
      <c r="Q203" s="26">
        <v>120</v>
      </c>
      <c r="R203" s="26">
        <v>410706.08</v>
      </c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>
        <f t="shared" si="34"/>
        <v>54842.45</v>
      </c>
      <c r="AJ203" s="26">
        <f t="shared" si="27"/>
        <v>10393.07</v>
      </c>
      <c r="AK203" s="26">
        <v>8222.35</v>
      </c>
      <c r="AL203" s="26"/>
      <c r="AM203" s="26">
        <v>2170.7199999999998</v>
      </c>
      <c r="AN203" s="26"/>
      <c r="AO203" s="26"/>
      <c r="AP203" s="26"/>
      <c r="AQ203" s="26"/>
      <c r="AR203" s="26">
        <v>3854.42</v>
      </c>
      <c r="AS203" s="26">
        <v>33563.67</v>
      </c>
      <c r="AT203" s="26">
        <v>7031.29</v>
      </c>
      <c r="AU203" s="26"/>
      <c r="AV203" s="26"/>
    </row>
    <row r="204" spans="1:48" s="16" customFormat="1" ht="15.75" hidden="1">
      <c r="A204" s="25" t="s">
        <v>1627</v>
      </c>
      <c r="B204" s="27" t="s">
        <v>496</v>
      </c>
      <c r="C204" s="26">
        <f t="shared" si="26"/>
        <v>594605.08000000007</v>
      </c>
      <c r="D204" s="26">
        <f t="shared" si="33"/>
        <v>584596.78</v>
      </c>
      <c r="E204" s="26">
        <v>464142.38</v>
      </c>
      <c r="F204" s="26"/>
      <c r="G204" s="26">
        <v>120454.39999999999</v>
      </c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>
        <f t="shared" si="34"/>
        <v>10008.299999999999</v>
      </c>
      <c r="AJ204" s="26">
        <f t="shared" si="27"/>
        <v>10008.299999999999</v>
      </c>
      <c r="AK204" s="26">
        <v>7946.12</v>
      </c>
      <c r="AL204" s="26"/>
      <c r="AM204" s="26">
        <v>2062.1799999999998</v>
      </c>
      <c r="AN204" s="26"/>
      <c r="AO204" s="26"/>
      <c r="AP204" s="26"/>
      <c r="AQ204" s="26"/>
      <c r="AR204" s="26"/>
      <c r="AS204" s="26"/>
      <c r="AT204" s="26"/>
      <c r="AU204" s="26"/>
      <c r="AV204" s="26"/>
    </row>
    <row r="205" spans="1:48" s="16" customFormat="1" ht="15.75" hidden="1">
      <c r="A205" s="25" t="s">
        <v>1628</v>
      </c>
      <c r="B205" s="27" t="s">
        <v>510</v>
      </c>
      <c r="C205" s="26">
        <f t="shared" si="26"/>
        <v>1516810.16</v>
      </c>
      <c r="D205" s="26"/>
      <c r="E205" s="26"/>
      <c r="F205" s="26"/>
      <c r="G205" s="26"/>
      <c r="H205" s="26"/>
      <c r="I205" s="26"/>
      <c r="J205" s="26"/>
      <c r="K205" s="26">
        <v>693</v>
      </c>
      <c r="L205" s="26">
        <v>1491308.78</v>
      </c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>
        <f t="shared" si="34"/>
        <v>25501.38</v>
      </c>
      <c r="AJ205" s="26"/>
      <c r="AK205" s="26"/>
      <c r="AL205" s="26"/>
      <c r="AM205" s="26"/>
      <c r="AN205" s="26"/>
      <c r="AO205" s="26"/>
      <c r="AP205" s="26"/>
      <c r="AQ205" s="26">
        <v>25501.38</v>
      </c>
      <c r="AR205" s="26"/>
      <c r="AS205" s="26"/>
      <c r="AT205" s="26"/>
      <c r="AU205" s="26"/>
      <c r="AV205" s="26"/>
    </row>
    <row r="206" spans="1:48" s="16" customFormat="1" ht="15.75" hidden="1">
      <c r="A206" s="25" t="s">
        <v>1629</v>
      </c>
      <c r="B206" s="27" t="s">
        <v>414</v>
      </c>
      <c r="C206" s="26">
        <f t="shared" ref="C206:C269" si="35">D206+L206+N206+P206+R206+S206+T206+U206+AI206</f>
        <v>1303800.31</v>
      </c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>
        <v>100</v>
      </c>
      <c r="R206" s="26">
        <v>1276483.57</v>
      </c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>
        <f t="shared" si="34"/>
        <v>27316.74</v>
      </c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>
        <v>27316.74</v>
      </c>
      <c r="AU206" s="26"/>
      <c r="AV206" s="26"/>
    </row>
    <row r="207" spans="1:48" s="16" customFormat="1" ht="15.75" hidden="1">
      <c r="A207" s="25" t="s">
        <v>1630</v>
      </c>
      <c r="B207" s="27" t="s">
        <v>389</v>
      </c>
      <c r="C207" s="26">
        <f t="shared" si="35"/>
        <v>2536512.0600000005</v>
      </c>
      <c r="D207" s="26">
        <f t="shared" si="33"/>
        <v>513937.2</v>
      </c>
      <c r="E207" s="26">
        <v>513937.2</v>
      </c>
      <c r="F207" s="26"/>
      <c r="G207" s="26"/>
      <c r="H207" s="26"/>
      <c r="I207" s="26"/>
      <c r="J207" s="26"/>
      <c r="K207" s="26"/>
      <c r="L207" s="26"/>
      <c r="M207" s="26"/>
      <c r="N207" s="26"/>
      <c r="O207" s="26">
        <v>1081</v>
      </c>
      <c r="P207" s="26">
        <v>1659502.44</v>
      </c>
      <c r="Q207" s="26">
        <v>96</v>
      </c>
      <c r="R207" s="26">
        <v>320378.26</v>
      </c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>
        <f t="shared" si="34"/>
        <v>42694.159999999996</v>
      </c>
      <c r="AJ207" s="26">
        <f t="shared" ref="AJ207:AJ268" si="36">SUM(AK207:AP207)</f>
        <v>8798.6</v>
      </c>
      <c r="AK207" s="26">
        <v>8798.6</v>
      </c>
      <c r="AL207" s="26"/>
      <c r="AM207" s="26"/>
      <c r="AN207" s="26"/>
      <c r="AO207" s="26"/>
      <c r="AP207" s="26"/>
      <c r="AQ207" s="26"/>
      <c r="AR207" s="26"/>
      <c r="AS207" s="26">
        <v>28410.68</v>
      </c>
      <c r="AT207" s="26">
        <v>5484.88</v>
      </c>
      <c r="AU207" s="26"/>
      <c r="AV207" s="26"/>
    </row>
    <row r="208" spans="1:48" s="16" customFormat="1" ht="15.75" hidden="1">
      <c r="A208" s="25" t="s">
        <v>1631</v>
      </c>
      <c r="B208" s="27" t="s">
        <v>386</v>
      </c>
      <c r="C208" s="26">
        <f t="shared" si="35"/>
        <v>2793046.91</v>
      </c>
      <c r="D208" s="26">
        <f>SUM(E208:J208)</f>
        <v>326651.14</v>
      </c>
      <c r="E208" s="26"/>
      <c r="F208" s="26">
        <v>239778.36</v>
      </c>
      <c r="G208" s="26">
        <v>86872.78</v>
      </c>
      <c r="H208" s="26"/>
      <c r="I208" s="26"/>
      <c r="J208" s="26"/>
      <c r="K208" s="26">
        <v>668</v>
      </c>
      <c r="L208" s="26">
        <v>1628870.02</v>
      </c>
      <c r="M208" s="26">
        <v>95</v>
      </c>
      <c r="N208" s="26">
        <v>242399.14</v>
      </c>
      <c r="O208" s="26"/>
      <c r="P208" s="26"/>
      <c r="Q208" s="26">
        <v>99</v>
      </c>
      <c r="R208" s="26">
        <v>548114.5</v>
      </c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>
        <f t="shared" si="34"/>
        <v>47012.110000000008</v>
      </c>
      <c r="AJ208" s="26">
        <f t="shared" si="36"/>
        <v>5592.27</v>
      </c>
      <c r="AK208" s="26"/>
      <c r="AL208" s="26">
        <v>4105.01</v>
      </c>
      <c r="AM208" s="26">
        <v>1487.26</v>
      </c>
      <c r="AN208" s="26"/>
      <c r="AO208" s="26"/>
      <c r="AP208" s="26"/>
      <c r="AQ208" s="26">
        <v>27886.25</v>
      </c>
      <c r="AR208" s="26">
        <v>4149.87</v>
      </c>
      <c r="AS208" s="26"/>
      <c r="AT208" s="26">
        <v>9383.7199999999993</v>
      </c>
      <c r="AU208" s="26"/>
      <c r="AV208" s="26"/>
    </row>
    <row r="209" spans="1:48" s="16" customFormat="1" ht="15.75" hidden="1">
      <c r="A209" s="25" t="s">
        <v>1632</v>
      </c>
      <c r="B209" s="27" t="s">
        <v>387</v>
      </c>
      <c r="C209" s="26">
        <f t="shared" si="35"/>
        <v>3127557.29</v>
      </c>
      <c r="D209" s="26">
        <f t="shared" si="33"/>
        <v>1097540.42</v>
      </c>
      <c r="E209" s="26"/>
      <c r="F209" s="26">
        <v>353310.88</v>
      </c>
      <c r="G209" s="26">
        <v>158890.54</v>
      </c>
      <c r="H209" s="26">
        <v>381807.88</v>
      </c>
      <c r="I209" s="26">
        <v>203531.12</v>
      </c>
      <c r="J209" s="26"/>
      <c r="K209" s="26"/>
      <c r="L209" s="26"/>
      <c r="M209" s="26"/>
      <c r="N209" s="26"/>
      <c r="O209" s="26">
        <v>1062</v>
      </c>
      <c r="P209" s="26">
        <v>1692917.92</v>
      </c>
      <c r="Q209" s="26">
        <v>99</v>
      </c>
      <c r="R209" s="26">
        <v>284456.40999999997</v>
      </c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>
        <f t="shared" si="34"/>
        <v>52642.54</v>
      </c>
      <c r="AJ209" s="26">
        <f t="shared" si="36"/>
        <v>18789.89</v>
      </c>
      <c r="AK209" s="26"/>
      <c r="AL209" s="26">
        <v>6048.68</v>
      </c>
      <c r="AM209" s="26">
        <v>2720.21</v>
      </c>
      <c r="AN209" s="26">
        <v>6536.55</v>
      </c>
      <c r="AO209" s="26">
        <v>3484.45</v>
      </c>
      <c r="AP209" s="26"/>
      <c r="AQ209" s="26"/>
      <c r="AR209" s="26"/>
      <c r="AS209" s="26">
        <v>28982.75</v>
      </c>
      <c r="AT209" s="26">
        <v>4869.8999999999996</v>
      </c>
      <c r="AU209" s="26"/>
      <c r="AV209" s="26"/>
    </row>
    <row r="210" spans="1:48" s="16" customFormat="1" ht="15.75" hidden="1">
      <c r="A210" s="25" t="s">
        <v>1633</v>
      </c>
      <c r="B210" s="27" t="s">
        <v>388</v>
      </c>
      <c r="C210" s="26">
        <f t="shared" si="35"/>
        <v>4312548.96</v>
      </c>
      <c r="D210" s="26">
        <f t="shared" si="33"/>
        <v>2152640.42</v>
      </c>
      <c r="E210" s="26">
        <v>685752</v>
      </c>
      <c r="F210" s="26"/>
      <c r="G210" s="26">
        <v>193056</v>
      </c>
      <c r="H210" s="26">
        <v>1273832.42</v>
      </c>
      <c r="I210" s="26"/>
      <c r="J210" s="26"/>
      <c r="K210" s="26"/>
      <c r="L210" s="26"/>
      <c r="M210" s="26"/>
      <c r="N210" s="26"/>
      <c r="O210" s="26">
        <v>1100</v>
      </c>
      <c r="P210" s="26">
        <v>1808596.66</v>
      </c>
      <c r="Q210" s="26">
        <v>90</v>
      </c>
      <c r="R210" s="26">
        <v>278723.76</v>
      </c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>
        <f t="shared" si="34"/>
        <v>72588.12</v>
      </c>
      <c r="AJ210" s="26">
        <f t="shared" si="36"/>
        <v>36853.199999999997</v>
      </c>
      <c r="AK210" s="26">
        <v>11740.07</v>
      </c>
      <c r="AL210" s="26"/>
      <c r="AM210" s="26">
        <v>3305.12</v>
      </c>
      <c r="AN210" s="26">
        <v>21808.01</v>
      </c>
      <c r="AO210" s="26"/>
      <c r="AP210" s="26"/>
      <c r="AQ210" s="26"/>
      <c r="AR210" s="26"/>
      <c r="AS210" s="26">
        <v>30963.17</v>
      </c>
      <c r="AT210" s="26">
        <v>4771.75</v>
      </c>
      <c r="AU210" s="26"/>
      <c r="AV210" s="26"/>
    </row>
    <row r="211" spans="1:48" s="16" customFormat="1" ht="15.75" hidden="1">
      <c r="A211" s="25" t="s">
        <v>1634</v>
      </c>
      <c r="B211" s="27" t="s">
        <v>455</v>
      </c>
      <c r="C211" s="26">
        <f t="shared" si="35"/>
        <v>108840.12</v>
      </c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>
        <f t="shared" ref="U211:U264" si="37">V211+AC211+AD211+AE211+AF211+AG211+AH211</f>
        <v>108840.12</v>
      </c>
      <c r="V211" s="26">
        <f t="shared" ref="V211" si="38">SUM(W211:AB211)</f>
        <v>47650.26</v>
      </c>
      <c r="W211" s="26">
        <v>47650.26</v>
      </c>
      <c r="X211" s="26"/>
      <c r="Y211" s="26"/>
      <c r="Z211" s="26"/>
      <c r="AA211" s="26"/>
      <c r="AB211" s="26"/>
      <c r="AC211" s="26">
        <v>61189.86</v>
      </c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</row>
    <row r="212" spans="1:48" s="16" customFormat="1" ht="15.75" hidden="1">
      <c r="A212" s="25" t="s">
        <v>1635</v>
      </c>
      <c r="B212" s="27" t="s">
        <v>430</v>
      </c>
      <c r="C212" s="26">
        <f t="shared" si="35"/>
        <v>1345503.69</v>
      </c>
      <c r="D212" s="26"/>
      <c r="E212" s="26"/>
      <c r="F212" s="26"/>
      <c r="G212" s="26"/>
      <c r="H212" s="26"/>
      <c r="I212" s="26"/>
      <c r="J212" s="26"/>
      <c r="K212" s="26">
        <v>575</v>
      </c>
      <c r="L212" s="26">
        <v>1322882.3999999999</v>
      </c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>
        <f t="shared" si="34"/>
        <v>22621.29</v>
      </c>
      <c r="AJ212" s="26"/>
      <c r="AK212" s="26"/>
      <c r="AL212" s="26"/>
      <c r="AM212" s="26"/>
      <c r="AN212" s="26"/>
      <c r="AO212" s="26"/>
      <c r="AP212" s="26"/>
      <c r="AQ212" s="26">
        <v>22621.29</v>
      </c>
      <c r="AR212" s="26"/>
      <c r="AS212" s="26"/>
      <c r="AT212" s="26"/>
      <c r="AU212" s="26"/>
      <c r="AV212" s="26"/>
    </row>
    <row r="213" spans="1:48" ht="15.75" hidden="1">
      <c r="A213" s="25" t="s">
        <v>1636</v>
      </c>
      <c r="B213" s="27" t="s">
        <v>462</v>
      </c>
      <c r="C213" s="26">
        <f t="shared" si="35"/>
        <v>3634800.29</v>
      </c>
      <c r="D213" s="26">
        <f t="shared" si="33"/>
        <v>2289275.4</v>
      </c>
      <c r="E213" s="26">
        <v>587449.19999999995</v>
      </c>
      <c r="F213" s="26">
        <v>343835.4</v>
      </c>
      <c r="G213" s="26">
        <v>220627.62</v>
      </c>
      <c r="H213" s="26">
        <v>715869.84</v>
      </c>
      <c r="I213" s="26">
        <v>421493.34</v>
      </c>
      <c r="J213" s="26"/>
      <c r="K213" s="26"/>
      <c r="L213" s="26"/>
      <c r="M213" s="26"/>
      <c r="N213" s="26"/>
      <c r="O213" s="26">
        <v>573.27</v>
      </c>
      <c r="P213" s="26">
        <v>1099274.6399999999</v>
      </c>
      <c r="Q213" s="26">
        <v>31.9</v>
      </c>
      <c r="R213" s="26">
        <v>185069.88</v>
      </c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>
        <f t="shared" si="34"/>
        <v>61180.37</v>
      </c>
      <c r="AJ213" s="26">
        <f t="shared" si="36"/>
        <v>39192.39</v>
      </c>
      <c r="AK213" s="26">
        <v>10057.129999999999</v>
      </c>
      <c r="AL213" s="26">
        <v>5886.46</v>
      </c>
      <c r="AM213" s="26">
        <v>3777.14</v>
      </c>
      <c r="AN213" s="26">
        <v>12255.69</v>
      </c>
      <c r="AO213" s="26">
        <v>7215.97</v>
      </c>
      <c r="AP213" s="26"/>
      <c r="AQ213" s="26"/>
      <c r="AR213" s="26"/>
      <c r="AS213" s="26">
        <v>18819.580000000002</v>
      </c>
      <c r="AT213" s="26">
        <v>3168.4</v>
      </c>
      <c r="AU213" s="26"/>
      <c r="AV213" s="26"/>
    </row>
    <row r="214" spans="1:48" s="16" customFormat="1" ht="15.75" hidden="1">
      <c r="A214" s="25" t="s">
        <v>1637</v>
      </c>
      <c r="B214" s="27" t="s">
        <v>508</v>
      </c>
      <c r="C214" s="26">
        <f t="shared" si="35"/>
        <v>391956.35</v>
      </c>
      <c r="D214" s="26">
        <f t="shared" si="33"/>
        <v>385359</v>
      </c>
      <c r="E214" s="26"/>
      <c r="F214" s="26">
        <v>146289</v>
      </c>
      <c r="G214" s="26">
        <v>90350</v>
      </c>
      <c r="H214" s="26"/>
      <c r="I214" s="26">
        <v>148720</v>
      </c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>
        <f t="shared" si="34"/>
        <v>6597.35</v>
      </c>
      <c r="AJ214" s="26">
        <f t="shared" si="36"/>
        <v>6597.35</v>
      </c>
      <c r="AK214" s="26"/>
      <c r="AL214" s="26">
        <v>2504.4699999999998</v>
      </c>
      <c r="AM214" s="26">
        <v>1546.79</v>
      </c>
      <c r="AN214" s="26"/>
      <c r="AO214" s="26">
        <v>2546.09</v>
      </c>
      <c r="AP214" s="26"/>
      <c r="AQ214" s="26"/>
      <c r="AR214" s="26"/>
      <c r="AS214" s="26"/>
      <c r="AT214" s="26"/>
      <c r="AU214" s="26"/>
      <c r="AV214" s="26"/>
    </row>
    <row r="215" spans="1:48" s="16" customFormat="1" ht="15.75" hidden="1">
      <c r="A215" s="25" t="s">
        <v>1638</v>
      </c>
      <c r="B215" s="27" t="s">
        <v>492</v>
      </c>
      <c r="C215" s="26">
        <f t="shared" si="35"/>
        <v>2267618.9300000002</v>
      </c>
      <c r="D215" s="26"/>
      <c r="E215" s="26"/>
      <c r="F215" s="26"/>
      <c r="G215" s="26"/>
      <c r="H215" s="26"/>
      <c r="I215" s="26"/>
      <c r="J215" s="26"/>
      <c r="K215" s="26">
        <v>1128</v>
      </c>
      <c r="L215" s="26">
        <v>2229494.58</v>
      </c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>
        <f t="shared" ref="AI215:AI246" si="39">AJ215+AQ215+AR215+AS215+AT215+AU215+AV215</f>
        <v>38124.35</v>
      </c>
      <c r="AJ215" s="26"/>
      <c r="AK215" s="26"/>
      <c r="AL215" s="26"/>
      <c r="AM215" s="26"/>
      <c r="AN215" s="26"/>
      <c r="AO215" s="26"/>
      <c r="AP215" s="26"/>
      <c r="AQ215" s="26">
        <v>38124.35</v>
      </c>
      <c r="AR215" s="26"/>
      <c r="AS215" s="26"/>
      <c r="AT215" s="26"/>
      <c r="AU215" s="26"/>
      <c r="AV215" s="26"/>
    </row>
    <row r="216" spans="1:48" s="16" customFormat="1" ht="15.75" hidden="1">
      <c r="A216" s="25" t="s">
        <v>1639</v>
      </c>
      <c r="B216" s="27" t="s">
        <v>497</v>
      </c>
      <c r="C216" s="26">
        <f t="shared" si="35"/>
        <v>2118897.9300000002</v>
      </c>
      <c r="D216" s="26">
        <f t="shared" ref="D216:D246" si="40">SUM(E216:J216)</f>
        <v>497521.04</v>
      </c>
      <c r="E216" s="26">
        <v>383146</v>
      </c>
      <c r="F216" s="26"/>
      <c r="G216" s="26">
        <v>114375.03999999999</v>
      </c>
      <c r="H216" s="26"/>
      <c r="I216" s="26"/>
      <c r="J216" s="26"/>
      <c r="K216" s="26"/>
      <c r="L216" s="26"/>
      <c r="M216" s="26"/>
      <c r="N216" s="26"/>
      <c r="O216" s="26">
        <v>497</v>
      </c>
      <c r="P216" s="26">
        <v>1585711.94</v>
      </c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>
        <f t="shared" si="39"/>
        <v>35664.949999999997</v>
      </c>
      <c r="AJ216" s="26">
        <f t="shared" si="36"/>
        <v>8517.56</v>
      </c>
      <c r="AK216" s="26">
        <v>6559.46</v>
      </c>
      <c r="AL216" s="26"/>
      <c r="AM216" s="26">
        <v>1958.1</v>
      </c>
      <c r="AN216" s="26"/>
      <c r="AO216" s="26"/>
      <c r="AP216" s="26"/>
      <c r="AQ216" s="26"/>
      <c r="AR216" s="26"/>
      <c r="AS216" s="26">
        <v>27147.39</v>
      </c>
      <c r="AT216" s="26"/>
      <c r="AU216" s="26"/>
      <c r="AV216" s="26"/>
    </row>
    <row r="217" spans="1:48" s="16" customFormat="1" ht="15.75" hidden="1">
      <c r="A217" s="25" t="s">
        <v>1640</v>
      </c>
      <c r="B217" s="27" t="s">
        <v>498</v>
      </c>
      <c r="C217" s="26">
        <f t="shared" si="35"/>
        <v>2523945.7199999997</v>
      </c>
      <c r="D217" s="26">
        <f t="shared" si="40"/>
        <v>942850.68</v>
      </c>
      <c r="E217" s="26">
        <v>403319.28</v>
      </c>
      <c r="F217" s="26"/>
      <c r="G217" s="26">
        <v>105027.08</v>
      </c>
      <c r="H217" s="26">
        <v>434504.32</v>
      </c>
      <c r="I217" s="26"/>
      <c r="J217" s="26"/>
      <c r="K217" s="26"/>
      <c r="L217" s="26"/>
      <c r="M217" s="26">
        <v>438</v>
      </c>
      <c r="N217" s="26">
        <v>106113.86</v>
      </c>
      <c r="O217" s="26">
        <v>548</v>
      </c>
      <c r="P217" s="26">
        <v>1188468.6399999999</v>
      </c>
      <c r="Q217" s="26">
        <v>81</v>
      </c>
      <c r="R217" s="26">
        <v>244029.9</v>
      </c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>
        <f t="shared" si="39"/>
        <v>42482.64</v>
      </c>
      <c r="AJ217" s="26">
        <f t="shared" si="36"/>
        <v>16141.599999999999</v>
      </c>
      <c r="AK217" s="26">
        <v>6904.83</v>
      </c>
      <c r="AL217" s="26"/>
      <c r="AM217" s="26">
        <v>1798.06</v>
      </c>
      <c r="AN217" s="26">
        <v>7438.71</v>
      </c>
      <c r="AO217" s="26"/>
      <c r="AP217" s="26"/>
      <c r="AQ217" s="26"/>
      <c r="AR217" s="26">
        <v>1816.67</v>
      </c>
      <c r="AS217" s="26">
        <v>20346.580000000002</v>
      </c>
      <c r="AT217" s="26">
        <v>4177.79</v>
      </c>
      <c r="AU217" s="26"/>
      <c r="AV217" s="26"/>
    </row>
    <row r="218" spans="1:48" s="16" customFormat="1" ht="15.75" hidden="1">
      <c r="A218" s="25" t="s">
        <v>1641</v>
      </c>
      <c r="B218" s="27" t="s">
        <v>499</v>
      </c>
      <c r="C218" s="26">
        <f t="shared" si="35"/>
        <v>440289.15</v>
      </c>
      <c r="D218" s="26">
        <f t="shared" si="40"/>
        <v>432878.28</v>
      </c>
      <c r="E218" s="26">
        <v>338676.52</v>
      </c>
      <c r="F218" s="26"/>
      <c r="G218" s="26">
        <v>94201.76</v>
      </c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>
        <f t="shared" si="39"/>
        <v>7410.8700000000008</v>
      </c>
      <c r="AJ218" s="26">
        <f t="shared" si="36"/>
        <v>7410.8700000000008</v>
      </c>
      <c r="AK218" s="26">
        <v>5798.14</v>
      </c>
      <c r="AL218" s="26"/>
      <c r="AM218" s="26">
        <v>1612.73</v>
      </c>
      <c r="AN218" s="26"/>
      <c r="AO218" s="26"/>
      <c r="AP218" s="26"/>
      <c r="AQ218" s="26"/>
      <c r="AR218" s="26"/>
      <c r="AS218" s="26"/>
      <c r="AT218" s="26"/>
      <c r="AU218" s="26"/>
      <c r="AV218" s="26"/>
    </row>
    <row r="219" spans="1:48" s="16" customFormat="1" ht="15.75" hidden="1">
      <c r="A219" s="25" t="s">
        <v>1642</v>
      </c>
      <c r="B219" s="27" t="s">
        <v>420</v>
      </c>
      <c r="C219" s="26">
        <f t="shared" si="35"/>
        <v>428099.71</v>
      </c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>
        <v>99</v>
      </c>
      <c r="R219" s="26">
        <v>420894</v>
      </c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>
        <f t="shared" si="39"/>
        <v>7205.71</v>
      </c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>
        <v>7205.71</v>
      </c>
      <c r="AU219" s="26"/>
      <c r="AV219" s="26"/>
    </row>
    <row r="220" spans="1:48" s="16" customFormat="1" ht="15.75" hidden="1">
      <c r="A220" s="25" t="s">
        <v>1643</v>
      </c>
      <c r="B220" s="27" t="s">
        <v>418</v>
      </c>
      <c r="C220" s="26">
        <f t="shared" si="35"/>
        <v>102789.17</v>
      </c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>
        <f t="shared" si="37"/>
        <v>102789.17</v>
      </c>
      <c r="V220" s="26"/>
      <c r="W220" s="26"/>
      <c r="X220" s="26"/>
      <c r="Y220" s="26"/>
      <c r="Z220" s="26"/>
      <c r="AA220" s="26"/>
      <c r="AB220" s="26"/>
      <c r="AC220" s="26">
        <v>102789.17</v>
      </c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</row>
    <row r="221" spans="1:48" s="16" customFormat="1" ht="15.75" hidden="1">
      <c r="A221" s="25" t="s">
        <v>1644</v>
      </c>
      <c r="B221" s="27" t="s">
        <v>450</v>
      </c>
      <c r="C221" s="26">
        <f t="shared" si="35"/>
        <v>1195335.1600000001</v>
      </c>
      <c r="D221" s="26">
        <f t="shared" si="40"/>
        <v>1101348.28</v>
      </c>
      <c r="E221" s="26">
        <v>465901.76</v>
      </c>
      <c r="F221" s="26">
        <v>206682.9</v>
      </c>
      <c r="G221" s="26">
        <v>125389.16</v>
      </c>
      <c r="H221" s="26"/>
      <c r="I221" s="26">
        <v>303374.46000000002</v>
      </c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>
        <f t="shared" si="37"/>
        <v>75153.83</v>
      </c>
      <c r="V221" s="26"/>
      <c r="W221" s="26"/>
      <c r="X221" s="26"/>
      <c r="Y221" s="26"/>
      <c r="Z221" s="26"/>
      <c r="AA221" s="26"/>
      <c r="AB221" s="26"/>
      <c r="AC221" s="26">
        <v>75153.83</v>
      </c>
      <c r="AD221" s="26"/>
      <c r="AE221" s="26"/>
      <c r="AF221" s="26"/>
      <c r="AG221" s="26"/>
      <c r="AH221" s="26"/>
      <c r="AI221" s="26">
        <f t="shared" si="39"/>
        <v>18833.05</v>
      </c>
      <c r="AJ221" s="26">
        <f t="shared" si="36"/>
        <v>18833.05</v>
      </c>
      <c r="AK221" s="26">
        <v>7966.92</v>
      </c>
      <c r="AL221" s="26">
        <v>3534.28</v>
      </c>
      <c r="AM221" s="26">
        <v>2144.15</v>
      </c>
      <c r="AN221" s="26"/>
      <c r="AO221" s="26">
        <v>5187.7</v>
      </c>
      <c r="AP221" s="26"/>
      <c r="AQ221" s="26"/>
      <c r="AR221" s="26"/>
      <c r="AS221" s="26"/>
      <c r="AT221" s="26"/>
      <c r="AU221" s="26"/>
      <c r="AV221" s="26"/>
    </row>
    <row r="222" spans="1:48" s="16" customFormat="1" ht="15.75" hidden="1">
      <c r="A222" s="25" t="s">
        <v>1645</v>
      </c>
      <c r="B222" s="27" t="s">
        <v>509</v>
      </c>
      <c r="C222" s="26">
        <f t="shared" si="35"/>
        <v>664947.84</v>
      </c>
      <c r="D222" s="26">
        <f t="shared" si="40"/>
        <v>653768.4</v>
      </c>
      <c r="E222" s="26">
        <v>653768.4</v>
      </c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>
        <f t="shared" si="39"/>
        <v>11179.44</v>
      </c>
      <c r="AJ222" s="26">
        <f t="shared" si="36"/>
        <v>11179.44</v>
      </c>
      <c r="AK222" s="26">
        <v>11179.44</v>
      </c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</row>
    <row r="223" spans="1:48" s="16" customFormat="1" ht="15.75" hidden="1">
      <c r="A223" s="25" t="s">
        <v>1646</v>
      </c>
      <c r="B223" s="27" t="s">
        <v>438</v>
      </c>
      <c r="C223" s="26">
        <f t="shared" si="35"/>
        <v>475712.16</v>
      </c>
      <c r="D223" s="26">
        <f t="shared" si="40"/>
        <v>467714.24</v>
      </c>
      <c r="E223" s="26">
        <v>328842.40000000002</v>
      </c>
      <c r="F223" s="26"/>
      <c r="G223" s="26"/>
      <c r="H223" s="26"/>
      <c r="I223" s="26">
        <v>138871.84</v>
      </c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>
        <f t="shared" si="39"/>
        <v>7997.92</v>
      </c>
      <c r="AJ223" s="26">
        <f t="shared" si="36"/>
        <v>7997.92</v>
      </c>
      <c r="AK223" s="26">
        <v>5623.21</v>
      </c>
      <c r="AL223" s="26"/>
      <c r="AM223" s="26"/>
      <c r="AN223" s="26"/>
      <c r="AO223" s="26">
        <v>2374.71</v>
      </c>
      <c r="AP223" s="26"/>
      <c r="AQ223" s="26"/>
      <c r="AR223" s="26"/>
      <c r="AS223" s="26"/>
      <c r="AT223" s="26"/>
      <c r="AU223" s="26"/>
      <c r="AV223" s="26"/>
    </row>
    <row r="224" spans="1:48" s="16" customFormat="1" ht="15.75" hidden="1">
      <c r="A224" s="25" t="s">
        <v>1647</v>
      </c>
      <c r="B224" s="27" t="s">
        <v>457</v>
      </c>
      <c r="C224" s="26">
        <f t="shared" si="35"/>
        <v>397271.03</v>
      </c>
      <c r="D224" s="26">
        <f t="shared" si="40"/>
        <v>338480.64000000001</v>
      </c>
      <c r="E224" s="26">
        <v>338480.64000000001</v>
      </c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>
        <f t="shared" si="37"/>
        <v>53002.37</v>
      </c>
      <c r="V224" s="26"/>
      <c r="W224" s="26"/>
      <c r="X224" s="26"/>
      <c r="Y224" s="26"/>
      <c r="Z224" s="26"/>
      <c r="AA224" s="26"/>
      <c r="AB224" s="26"/>
      <c r="AC224" s="26">
        <v>53002.37</v>
      </c>
      <c r="AD224" s="26"/>
      <c r="AE224" s="26"/>
      <c r="AF224" s="26"/>
      <c r="AG224" s="26"/>
      <c r="AH224" s="26"/>
      <c r="AI224" s="26">
        <f t="shared" si="39"/>
        <v>5788.02</v>
      </c>
      <c r="AJ224" s="26">
        <f t="shared" si="36"/>
        <v>5788.02</v>
      </c>
      <c r="AK224" s="26">
        <v>5788.02</v>
      </c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</row>
    <row r="225" spans="1:48" s="16" customFormat="1" ht="15.75" hidden="1">
      <c r="A225" s="25" t="s">
        <v>1648</v>
      </c>
      <c r="B225" s="27" t="s">
        <v>453</v>
      </c>
      <c r="C225" s="26">
        <f t="shared" si="35"/>
        <v>466678.06</v>
      </c>
      <c r="D225" s="26">
        <f t="shared" si="40"/>
        <v>406678.74</v>
      </c>
      <c r="E225" s="26">
        <v>406678.74</v>
      </c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>
        <f t="shared" si="37"/>
        <v>53045.11</v>
      </c>
      <c r="V225" s="26"/>
      <c r="W225" s="26"/>
      <c r="X225" s="26"/>
      <c r="Y225" s="26"/>
      <c r="Z225" s="26"/>
      <c r="AA225" s="26"/>
      <c r="AB225" s="26"/>
      <c r="AC225" s="26">
        <v>53045.11</v>
      </c>
      <c r="AD225" s="26"/>
      <c r="AE225" s="26"/>
      <c r="AF225" s="26"/>
      <c r="AG225" s="26"/>
      <c r="AH225" s="26"/>
      <c r="AI225" s="26">
        <f t="shared" si="39"/>
        <v>6954.21</v>
      </c>
      <c r="AJ225" s="26">
        <f t="shared" si="36"/>
        <v>6954.21</v>
      </c>
      <c r="AK225" s="26">
        <v>6954.21</v>
      </c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</row>
    <row r="226" spans="1:48" s="16" customFormat="1" ht="15.75" hidden="1">
      <c r="A226" s="25" t="s">
        <v>1649</v>
      </c>
      <c r="B226" s="27" t="s">
        <v>452</v>
      </c>
      <c r="C226" s="26">
        <f t="shared" si="35"/>
        <v>1635801.19</v>
      </c>
      <c r="D226" s="26">
        <f t="shared" si="40"/>
        <v>345676.28</v>
      </c>
      <c r="E226" s="26">
        <v>345676.28</v>
      </c>
      <c r="F226" s="26"/>
      <c r="G226" s="26"/>
      <c r="H226" s="26"/>
      <c r="I226" s="26"/>
      <c r="J226" s="26"/>
      <c r="K226" s="26"/>
      <c r="L226" s="26"/>
      <c r="M226" s="26"/>
      <c r="N226" s="26"/>
      <c r="O226" s="26">
        <v>1445</v>
      </c>
      <c r="P226" s="26">
        <v>1210553.74</v>
      </c>
      <c r="Q226" s="26"/>
      <c r="R226" s="26"/>
      <c r="S226" s="26"/>
      <c r="T226" s="26"/>
      <c r="U226" s="26">
        <f t="shared" si="37"/>
        <v>52959.64</v>
      </c>
      <c r="V226" s="26"/>
      <c r="W226" s="26"/>
      <c r="X226" s="26"/>
      <c r="Y226" s="26"/>
      <c r="Z226" s="26"/>
      <c r="AA226" s="26"/>
      <c r="AB226" s="26"/>
      <c r="AC226" s="26">
        <v>52959.64</v>
      </c>
      <c r="AD226" s="26"/>
      <c r="AE226" s="26"/>
      <c r="AF226" s="26"/>
      <c r="AG226" s="26"/>
      <c r="AH226" s="26"/>
      <c r="AI226" s="26">
        <f t="shared" si="39"/>
        <v>26611.530000000002</v>
      </c>
      <c r="AJ226" s="26">
        <f t="shared" si="36"/>
        <v>5911.06</v>
      </c>
      <c r="AK226" s="26">
        <v>5911.06</v>
      </c>
      <c r="AL226" s="26"/>
      <c r="AM226" s="26"/>
      <c r="AN226" s="26"/>
      <c r="AO226" s="26"/>
      <c r="AP226" s="26"/>
      <c r="AQ226" s="26"/>
      <c r="AR226" s="26"/>
      <c r="AS226" s="26">
        <v>20700.47</v>
      </c>
      <c r="AT226" s="26"/>
      <c r="AU226" s="26"/>
      <c r="AV226" s="26"/>
    </row>
    <row r="227" spans="1:48" s="16" customFormat="1" ht="15.75" hidden="1">
      <c r="A227" s="25" t="s">
        <v>1650</v>
      </c>
      <c r="B227" s="27" t="s">
        <v>394</v>
      </c>
      <c r="C227" s="26">
        <f t="shared" si="35"/>
        <v>168377.75</v>
      </c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>
        <f t="shared" si="37"/>
        <v>168377.75</v>
      </c>
      <c r="V227" s="26"/>
      <c r="W227" s="26"/>
      <c r="X227" s="26"/>
      <c r="Y227" s="26"/>
      <c r="Z227" s="26"/>
      <c r="AA227" s="26"/>
      <c r="AB227" s="26"/>
      <c r="AC227" s="26">
        <v>168377.75</v>
      </c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</row>
    <row r="228" spans="1:48" s="16" customFormat="1" ht="15.75" hidden="1">
      <c r="A228" s="25" t="s">
        <v>1651</v>
      </c>
      <c r="B228" s="27" t="s">
        <v>464</v>
      </c>
      <c r="C228" s="26">
        <f t="shared" si="35"/>
        <v>402760.05</v>
      </c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>
        <v>103</v>
      </c>
      <c r="R228" s="26">
        <v>395980.86</v>
      </c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>
        <f t="shared" si="39"/>
        <v>6779.19</v>
      </c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>
        <v>6779.19</v>
      </c>
      <c r="AU228" s="26"/>
      <c r="AV228" s="26"/>
    </row>
    <row r="229" spans="1:48" s="16" customFormat="1" ht="15.75" hidden="1">
      <c r="A229" s="25" t="s">
        <v>1652</v>
      </c>
      <c r="B229" s="27" t="s">
        <v>467</v>
      </c>
      <c r="C229" s="26">
        <f t="shared" si="35"/>
        <v>907472.63</v>
      </c>
      <c r="D229" s="26">
        <f t="shared" si="40"/>
        <v>892198.2</v>
      </c>
      <c r="E229" s="26"/>
      <c r="F229" s="26"/>
      <c r="G229" s="26"/>
      <c r="H229" s="26">
        <v>892198.2</v>
      </c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>
        <f t="shared" si="39"/>
        <v>15274.43</v>
      </c>
      <c r="AJ229" s="26">
        <f t="shared" si="36"/>
        <v>15274.43</v>
      </c>
      <c r="AK229" s="26"/>
      <c r="AL229" s="26"/>
      <c r="AM229" s="26"/>
      <c r="AN229" s="26">
        <v>15274.43</v>
      </c>
      <c r="AO229" s="26"/>
      <c r="AP229" s="26"/>
      <c r="AQ229" s="26"/>
      <c r="AR229" s="26"/>
      <c r="AS229" s="26"/>
      <c r="AT229" s="26"/>
      <c r="AU229" s="26"/>
      <c r="AV229" s="26"/>
    </row>
    <row r="230" spans="1:48" s="16" customFormat="1" ht="15.75" hidden="1">
      <c r="A230" s="25" t="s">
        <v>1653</v>
      </c>
      <c r="B230" s="27" t="s">
        <v>447</v>
      </c>
      <c r="C230" s="26">
        <f t="shared" si="35"/>
        <v>119666.61</v>
      </c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>
        <f t="shared" si="37"/>
        <v>119666.61</v>
      </c>
      <c r="V230" s="26">
        <f t="shared" ref="V230:V244" si="41">SUM(W230:AB230)</f>
        <v>52244.42</v>
      </c>
      <c r="W230" s="26">
        <v>52244.42</v>
      </c>
      <c r="X230" s="26"/>
      <c r="Y230" s="26"/>
      <c r="Z230" s="26"/>
      <c r="AA230" s="26"/>
      <c r="AB230" s="26"/>
      <c r="AC230" s="26">
        <v>67422.19</v>
      </c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</row>
    <row r="231" spans="1:48" s="16" customFormat="1" ht="15.75" hidden="1">
      <c r="A231" s="25" t="s">
        <v>1654</v>
      </c>
      <c r="B231" s="27" t="s">
        <v>454</v>
      </c>
      <c r="C231" s="26">
        <f t="shared" si="35"/>
        <v>118064.29000000001</v>
      </c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>
        <f t="shared" si="37"/>
        <v>118064.29000000001</v>
      </c>
      <c r="V231" s="26">
        <f t="shared" si="41"/>
        <v>51564.49</v>
      </c>
      <c r="W231" s="26">
        <v>51564.49</v>
      </c>
      <c r="X231" s="26"/>
      <c r="Y231" s="26"/>
      <c r="Z231" s="26"/>
      <c r="AA231" s="26"/>
      <c r="AB231" s="26"/>
      <c r="AC231" s="26">
        <v>66499.8</v>
      </c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</row>
    <row r="232" spans="1:48" s="16" customFormat="1" ht="15.75" hidden="1">
      <c r="A232" s="25" t="s">
        <v>1655</v>
      </c>
      <c r="B232" s="27" t="s">
        <v>469</v>
      </c>
      <c r="C232" s="26">
        <f t="shared" si="35"/>
        <v>118522.09</v>
      </c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>
        <f t="shared" si="37"/>
        <v>118522.09</v>
      </c>
      <c r="V232" s="26">
        <f t="shared" si="41"/>
        <v>51758.75</v>
      </c>
      <c r="W232" s="26">
        <v>51758.75</v>
      </c>
      <c r="X232" s="26"/>
      <c r="Y232" s="26"/>
      <c r="Z232" s="26"/>
      <c r="AA232" s="26"/>
      <c r="AB232" s="26"/>
      <c r="AC232" s="26">
        <v>66763.34</v>
      </c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</row>
    <row r="233" spans="1:48" s="16" customFormat="1" ht="15.75" hidden="1">
      <c r="A233" s="25" t="s">
        <v>1656</v>
      </c>
      <c r="B233" s="27" t="s">
        <v>480</v>
      </c>
      <c r="C233" s="26">
        <f t="shared" si="35"/>
        <v>65737.679999999993</v>
      </c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>
        <f t="shared" si="37"/>
        <v>65737.679999999993</v>
      </c>
      <c r="V233" s="26"/>
      <c r="W233" s="26"/>
      <c r="X233" s="26"/>
      <c r="Y233" s="26"/>
      <c r="Z233" s="26"/>
      <c r="AA233" s="26"/>
      <c r="AB233" s="26"/>
      <c r="AC233" s="26">
        <v>65737.679999999993</v>
      </c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</row>
    <row r="234" spans="1:48" s="16" customFormat="1" ht="15.75" hidden="1">
      <c r="A234" s="25" t="s">
        <v>1657</v>
      </c>
      <c r="B234" s="27" t="s">
        <v>465</v>
      </c>
      <c r="C234" s="26">
        <f t="shared" si="35"/>
        <v>66204.2</v>
      </c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>
        <f t="shared" si="37"/>
        <v>66204.2</v>
      </c>
      <c r="V234" s="26"/>
      <c r="W234" s="26"/>
      <c r="X234" s="26"/>
      <c r="Y234" s="26"/>
      <c r="Z234" s="26"/>
      <c r="AA234" s="26"/>
      <c r="AB234" s="26"/>
      <c r="AC234" s="26">
        <v>66204.2</v>
      </c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</row>
    <row r="235" spans="1:48" s="16" customFormat="1" ht="15.75" hidden="1">
      <c r="A235" s="25" t="s">
        <v>1658</v>
      </c>
      <c r="B235" s="27" t="s">
        <v>481</v>
      </c>
      <c r="C235" s="26">
        <f t="shared" si="35"/>
        <v>66492.679999999993</v>
      </c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>
        <f t="shared" si="37"/>
        <v>66492.679999999993</v>
      </c>
      <c r="V235" s="26"/>
      <c r="W235" s="26"/>
      <c r="X235" s="26"/>
      <c r="Y235" s="26"/>
      <c r="Z235" s="26"/>
      <c r="AA235" s="26"/>
      <c r="AB235" s="26"/>
      <c r="AC235" s="26">
        <v>66492.679999999993</v>
      </c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</row>
    <row r="236" spans="1:48" s="16" customFormat="1" ht="15.75" hidden="1">
      <c r="A236" s="25" t="s">
        <v>1659</v>
      </c>
      <c r="B236" s="27" t="s">
        <v>466</v>
      </c>
      <c r="C236" s="26">
        <f t="shared" si="35"/>
        <v>66432.13</v>
      </c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>
        <f t="shared" si="37"/>
        <v>66432.13</v>
      </c>
      <c r="V236" s="26"/>
      <c r="W236" s="26"/>
      <c r="X236" s="26"/>
      <c r="Y236" s="26"/>
      <c r="Z236" s="26"/>
      <c r="AA236" s="26"/>
      <c r="AB236" s="26"/>
      <c r="AC236" s="26">
        <v>66432.13</v>
      </c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</row>
    <row r="237" spans="1:48" s="16" customFormat="1" ht="15.75" hidden="1">
      <c r="A237" s="25" t="s">
        <v>1660</v>
      </c>
      <c r="B237" s="27" t="s">
        <v>485</v>
      </c>
      <c r="C237" s="26">
        <f t="shared" si="35"/>
        <v>48483.05</v>
      </c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>
        <f t="shared" si="37"/>
        <v>48483.05</v>
      </c>
      <c r="V237" s="26"/>
      <c r="W237" s="26"/>
      <c r="X237" s="26"/>
      <c r="Y237" s="26"/>
      <c r="Z237" s="26"/>
      <c r="AA237" s="26"/>
      <c r="AB237" s="26"/>
      <c r="AC237" s="26">
        <v>48483.05</v>
      </c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</row>
    <row r="238" spans="1:48" s="16" customFormat="1" ht="15.75" hidden="1">
      <c r="A238" s="25" t="s">
        <v>1661</v>
      </c>
      <c r="B238" s="27" t="s">
        <v>382</v>
      </c>
      <c r="C238" s="26">
        <f t="shared" si="35"/>
        <v>769684.95</v>
      </c>
      <c r="D238" s="26">
        <f t="shared" si="40"/>
        <v>756744.62</v>
      </c>
      <c r="E238" s="26">
        <v>756744.62</v>
      </c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>
        <f t="shared" si="39"/>
        <v>12940.33</v>
      </c>
      <c r="AJ238" s="26">
        <f t="shared" si="36"/>
        <v>12940.33</v>
      </c>
      <c r="AK238" s="26">
        <v>12940.33</v>
      </c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</row>
    <row r="239" spans="1:48" s="16" customFormat="1" ht="15.75" hidden="1">
      <c r="A239" s="25" t="s">
        <v>1662</v>
      </c>
      <c r="B239" s="27" t="s">
        <v>486</v>
      </c>
      <c r="C239" s="26">
        <f t="shared" si="35"/>
        <v>635793.1</v>
      </c>
      <c r="D239" s="26">
        <f t="shared" si="40"/>
        <v>625103.81999999995</v>
      </c>
      <c r="E239" s="26">
        <v>625103.81999999995</v>
      </c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>
        <f t="shared" si="39"/>
        <v>10689.28</v>
      </c>
      <c r="AJ239" s="26">
        <f t="shared" si="36"/>
        <v>10689.28</v>
      </c>
      <c r="AK239" s="26">
        <v>10689.28</v>
      </c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</row>
    <row r="240" spans="1:48" s="16" customFormat="1" ht="15.75" hidden="1">
      <c r="A240" s="25" t="s">
        <v>1663</v>
      </c>
      <c r="B240" s="27" t="s">
        <v>487</v>
      </c>
      <c r="C240" s="26">
        <f t="shared" si="35"/>
        <v>303611.43</v>
      </c>
      <c r="D240" s="26">
        <f t="shared" si="40"/>
        <v>298506.96000000002</v>
      </c>
      <c r="E240" s="26">
        <v>298506.96000000002</v>
      </c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>
        <f t="shared" si="39"/>
        <v>5104.47</v>
      </c>
      <c r="AJ240" s="26">
        <f t="shared" si="36"/>
        <v>5104.47</v>
      </c>
      <c r="AK240" s="26">
        <v>5104.47</v>
      </c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</row>
    <row r="241" spans="1:48" s="16" customFormat="1" ht="15.75" hidden="1">
      <c r="A241" s="25" t="s">
        <v>1664</v>
      </c>
      <c r="B241" s="27" t="s">
        <v>444</v>
      </c>
      <c r="C241" s="26">
        <f t="shared" si="35"/>
        <v>94635.77</v>
      </c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>
        <f t="shared" si="37"/>
        <v>94635.77</v>
      </c>
      <c r="V241" s="26">
        <f t="shared" si="41"/>
        <v>41622.720000000001</v>
      </c>
      <c r="W241" s="26">
        <v>41622.720000000001</v>
      </c>
      <c r="X241" s="26"/>
      <c r="Y241" s="26"/>
      <c r="Z241" s="26"/>
      <c r="AA241" s="26"/>
      <c r="AB241" s="26"/>
      <c r="AC241" s="26">
        <v>53013.05</v>
      </c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</row>
    <row r="242" spans="1:48" s="16" customFormat="1" ht="15.75" hidden="1">
      <c r="A242" s="25" t="s">
        <v>1665</v>
      </c>
      <c r="B242" s="27" t="s">
        <v>445</v>
      </c>
      <c r="C242" s="26">
        <f t="shared" si="35"/>
        <v>138684.1</v>
      </c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>
        <f t="shared" si="37"/>
        <v>138684.1</v>
      </c>
      <c r="V242" s="26">
        <f t="shared" si="41"/>
        <v>60314.400000000001</v>
      </c>
      <c r="W242" s="26">
        <v>60314.400000000001</v>
      </c>
      <c r="X242" s="26"/>
      <c r="Y242" s="26"/>
      <c r="Z242" s="26"/>
      <c r="AA242" s="26"/>
      <c r="AB242" s="26"/>
      <c r="AC242" s="26">
        <v>78369.7</v>
      </c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</row>
    <row r="243" spans="1:48" s="16" customFormat="1" ht="15.75" hidden="1">
      <c r="A243" s="25" t="s">
        <v>1666</v>
      </c>
      <c r="B243" s="27" t="s">
        <v>433</v>
      </c>
      <c r="C243" s="26">
        <f t="shared" si="35"/>
        <v>94747.140000000014</v>
      </c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>
        <f t="shared" si="37"/>
        <v>94747.140000000014</v>
      </c>
      <c r="V243" s="26">
        <f t="shared" si="41"/>
        <v>41669.980000000003</v>
      </c>
      <c r="W243" s="26">
        <v>41669.980000000003</v>
      </c>
      <c r="X243" s="26"/>
      <c r="Y243" s="26"/>
      <c r="Z243" s="26"/>
      <c r="AA243" s="26"/>
      <c r="AB243" s="26"/>
      <c r="AC243" s="26">
        <v>53077.16</v>
      </c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</row>
    <row r="244" spans="1:48" s="16" customFormat="1" ht="15.75" hidden="1">
      <c r="A244" s="25" t="s">
        <v>1667</v>
      </c>
      <c r="B244" s="27" t="s">
        <v>434</v>
      </c>
      <c r="C244" s="26">
        <f t="shared" si="35"/>
        <v>94456.38</v>
      </c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>
        <f t="shared" si="37"/>
        <v>94456.38</v>
      </c>
      <c r="V244" s="26">
        <f t="shared" si="41"/>
        <v>41546.6</v>
      </c>
      <c r="W244" s="26">
        <v>41546.6</v>
      </c>
      <c r="X244" s="26"/>
      <c r="Y244" s="26"/>
      <c r="Z244" s="26"/>
      <c r="AA244" s="26"/>
      <c r="AB244" s="26"/>
      <c r="AC244" s="26">
        <v>52909.78</v>
      </c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</row>
    <row r="245" spans="1:48" s="16" customFormat="1" ht="15.75" hidden="1">
      <c r="A245" s="25" t="s">
        <v>1668</v>
      </c>
      <c r="B245" s="27" t="s">
        <v>491</v>
      </c>
      <c r="C245" s="26">
        <f t="shared" si="35"/>
        <v>454929.68000000005</v>
      </c>
      <c r="D245" s="26">
        <f t="shared" si="40"/>
        <v>395250.44</v>
      </c>
      <c r="E245" s="26"/>
      <c r="F245" s="26">
        <v>156423.16</v>
      </c>
      <c r="G245" s="26">
        <v>87317.64</v>
      </c>
      <c r="H245" s="26"/>
      <c r="I245" s="26">
        <v>151509.64000000001</v>
      </c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>
        <f t="shared" si="37"/>
        <v>52920.46</v>
      </c>
      <c r="V245" s="26"/>
      <c r="W245" s="26"/>
      <c r="X245" s="26"/>
      <c r="Y245" s="26"/>
      <c r="Z245" s="26"/>
      <c r="AA245" s="26"/>
      <c r="AB245" s="26"/>
      <c r="AC245" s="26">
        <v>52920.46</v>
      </c>
      <c r="AD245" s="26"/>
      <c r="AE245" s="26"/>
      <c r="AF245" s="26"/>
      <c r="AG245" s="26"/>
      <c r="AH245" s="26"/>
      <c r="AI245" s="26">
        <f t="shared" si="39"/>
        <v>6758.7800000000007</v>
      </c>
      <c r="AJ245" s="26">
        <f t="shared" si="36"/>
        <v>6758.7800000000007</v>
      </c>
      <c r="AK245" s="26"/>
      <c r="AL245" s="26">
        <v>2674.84</v>
      </c>
      <c r="AM245" s="26">
        <v>1493.13</v>
      </c>
      <c r="AN245" s="26"/>
      <c r="AO245" s="26">
        <v>2590.81</v>
      </c>
      <c r="AP245" s="26"/>
      <c r="AQ245" s="26"/>
      <c r="AR245" s="26"/>
      <c r="AS245" s="26"/>
      <c r="AT245" s="26"/>
      <c r="AU245" s="26"/>
      <c r="AV245" s="26"/>
    </row>
    <row r="246" spans="1:48" s="16" customFormat="1" ht="15.75" hidden="1">
      <c r="A246" s="25" t="s">
        <v>1669</v>
      </c>
      <c r="B246" s="27" t="s">
        <v>435</v>
      </c>
      <c r="C246" s="26">
        <f t="shared" si="35"/>
        <v>649142.67999999993</v>
      </c>
      <c r="D246" s="26">
        <f t="shared" si="40"/>
        <v>638228.96</v>
      </c>
      <c r="E246" s="26"/>
      <c r="F246" s="26">
        <v>220729.62</v>
      </c>
      <c r="G246" s="26">
        <v>133906.4</v>
      </c>
      <c r="H246" s="26"/>
      <c r="I246" s="26">
        <v>283592.94</v>
      </c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>
        <f t="shared" si="39"/>
        <v>10913.720000000001</v>
      </c>
      <c r="AJ246" s="26">
        <f t="shared" si="36"/>
        <v>10913.720000000001</v>
      </c>
      <c r="AK246" s="26"/>
      <c r="AL246" s="26">
        <v>3774.48</v>
      </c>
      <c r="AM246" s="26">
        <v>2289.8000000000002</v>
      </c>
      <c r="AN246" s="26"/>
      <c r="AO246" s="26">
        <v>4849.4399999999996</v>
      </c>
      <c r="AP246" s="26"/>
      <c r="AQ246" s="26"/>
      <c r="AR246" s="26"/>
      <c r="AS246" s="26"/>
      <c r="AT246" s="26"/>
      <c r="AU246" s="26"/>
      <c r="AV246" s="26"/>
    </row>
    <row r="247" spans="1:48" s="16" customFormat="1" ht="15.75" hidden="1">
      <c r="A247" s="25" t="s">
        <v>1670</v>
      </c>
      <c r="B247" s="27" t="s">
        <v>443</v>
      </c>
      <c r="C247" s="26">
        <f t="shared" si="35"/>
        <v>705950.17999999993</v>
      </c>
      <c r="D247" s="26">
        <f t="shared" ref="D247" si="42">SUM(E247:J247)</f>
        <v>694067.74</v>
      </c>
      <c r="E247" s="26">
        <v>694067.74</v>
      </c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>
        <f t="shared" ref="AI247" si="43">AJ247+AQ247+AR247+AS247+AT247+AU247+AV247</f>
        <v>11882.44</v>
      </c>
      <c r="AJ247" s="26">
        <f t="shared" si="36"/>
        <v>11882.44</v>
      </c>
      <c r="AK247" s="26">
        <v>11882.44</v>
      </c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</row>
    <row r="248" spans="1:48" s="16" customFormat="1" ht="15.75" hidden="1">
      <c r="A248" s="25" t="s">
        <v>1671</v>
      </c>
      <c r="B248" s="27" t="s">
        <v>398</v>
      </c>
      <c r="C248" s="26">
        <f t="shared" si="35"/>
        <v>272947.41000000003</v>
      </c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>
        <f t="shared" si="37"/>
        <v>272947.41000000003</v>
      </c>
      <c r="V248" s="26">
        <f t="shared" ref="V248" si="44">SUM(W248:AB248)</f>
        <v>122148.88</v>
      </c>
      <c r="W248" s="26">
        <v>122148.88</v>
      </c>
      <c r="X248" s="26"/>
      <c r="Y248" s="26"/>
      <c r="Z248" s="26"/>
      <c r="AA248" s="26"/>
      <c r="AB248" s="26"/>
      <c r="AC248" s="26">
        <v>150798.53</v>
      </c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</row>
    <row r="249" spans="1:48" s="16" customFormat="1" ht="15.75" hidden="1">
      <c r="A249" s="27" t="s">
        <v>513</v>
      </c>
      <c r="B249" s="27"/>
      <c r="C249" s="26">
        <f>SUM(C119:C248)</f>
        <v>153790996.53000006</v>
      </c>
      <c r="D249" s="26">
        <f t="shared" ref="D249:AT249" si="45">SUM(D119:D248)</f>
        <v>62776959.359999999</v>
      </c>
      <c r="E249" s="26">
        <f t="shared" si="45"/>
        <v>20163275.879999995</v>
      </c>
      <c r="F249" s="26">
        <f t="shared" si="45"/>
        <v>10548846.640000001</v>
      </c>
      <c r="G249" s="26">
        <f t="shared" si="45"/>
        <v>6093759.54</v>
      </c>
      <c r="H249" s="26">
        <f t="shared" si="45"/>
        <v>18882172.559999999</v>
      </c>
      <c r="I249" s="26">
        <f t="shared" si="45"/>
        <v>7088904.7400000002</v>
      </c>
      <c r="J249" s="26"/>
      <c r="K249" s="26">
        <f t="shared" si="45"/>
        <v>16623.599999999999</v>
      </c>
      <c r="L249" s="26">
        <f t="shared" si="45"/>
        <v>44772695.240000002</v>
      </c>
      <c r="M249" s="26">
        <f t="shared" si="45"/>
        <v>6669.1</v>
      </c>
      <c r="N249" s="26">
        <f t="shared" si="45"/>
        <v>4394275.2800000012</v>
      </c>
      <c r="O249" s="26">
        <f t="shared" si="45"/>
        <v>16205.27</v>
      </c>
      <c r="P249" s="26">
        <f t="shared" si="45"/>
        <v>28052775.41</v>
      </c>
      <c r="Q249" s="26">
        <f t="shared" si="45"/>
        <v>2056.9</v>
      </c>
      <c r="R249" s="26">
        <f t="shared" si="45"/>
        <v>7926373.4900000002</v>
      </c>
      <c r="S249" s="26"/>
      <c r="T249" s="26"/>
      <c r="U249" s="26">
        <f t="shared" si="45"/>
        <v>3330750.8200000003</v>
      </c>
      <c r="V249" s="26">
        <f t="shared" si="45"/>
        <v>638184.55000000005</v>
      </c>
      <c r="W249" s="26">
        <f t="shared" si="45"/>
        <v>638184.55000000005</v>
      </c>
      <c r="X249" s="26"/>
      <c r="Y249" s="26"/>
      <c r="Z249" s="26"/>
      <c r="AA249" s="26"/>
      <c r="AB249" s="26"/>
      <c r="AC249" s="26">
        <f t="shared" si="45"/>
        <v>2495860.0299999998</v>
      </c>
      <c r="AD249" s="26"/>
      <c r="AE249" s="26">
        <f t="shared" si="45"/>
        <v>196706.24</v>
      </c>
      <c r="AF249" s="26"/>
      <c r="AG249" s="26"/>
      <c r="AH249" s="26"/>
      <c r="AI249" s="26">
        <f t="shared" si="45"/>
        <v>2537166.9300000002</v>
      </c>
      <c r="AJ249" s="26">
        <f t="shared" si="45"/>
        <v>1074454.8999999999</v>
      </c>
      <c r="AK249" s="26">
        <f t="shared" si="45"/>
        <v>345006.76000000013</v>
      </c>
      <c r="AL249" s="26">
        <f t="shared" si="45"/>
        <v>180556.75</v>
      </c>
      <c r="AM249" s="26">
        <f t="shared" si="45"/>
        <v>104305.35999999997</v>
      </c>
      <c r="AN249" s="26">
        <f t="shared" si="45"/>
        <v>323262.78000000003</v>
      </c>
      <c r="AO249" s="26">
        <f t="shared" si="45"/>
        <v>121323.25</v>
      </c>
      <c r="AP249" s="26"/>
      <c r="AQ249" s="26">
        <f t="shared" si="45"/>
        <v>766130.04</v>
      </c>
      <c r="AR249" s="26">
        <f t="shared" si="45"/>
        <v>75229.95</v>
      </c>
      <c r="AS249" s="26">
        <f t="shared" si="45"/>
        <v>480189.20999999996</v>
      </c>
      <c r="AT249" s="26">
        <f t="shared" si="45"/>
        <v>141162.82999999999</v>
      </c>
      <c r="AU249" s="26"/>
      <c r="AV249" s="26"/>
    </row>
    <row r="250" spans="1:48" s="16" customFormat="1" ht="15.75" hidden="1">
      <c r="A250" s="27" t="s">
        <v>514</v>
      </c>
      <c r="B250" s="27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</row>
    <row r="251" spans="1:48" s="16" customFormat="1" ht="15.75" hidden="1">
      <c r="A251" s="25" t="s">
        <v>1672</v>
      </c>
      <c r="B251" s="27" t="s">
        <v>529</v>
      </c>
      <c r="C251" s="26">
        <f t="shared" si="35"/>
        <v>462678.57</v>
      </c>
      <c r="D251" s="26">
        <f t="shared" ref="D251:D288" si="46">SUM(E251:J251)</f>
        <v>452984.7</v>
      </c>
      <c r="E251" s="26"/>
      <c r="F251" s="26">
        <v>278596.02</v>
      </c>
      <c r="G251" s="26">
        <v>174388.68</v>
      </c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>
        <f t="shared" ref="AI251:AI289" si="47">AJ251+AQ251+AR251+AS251+AT251+AU251+AV251</f>
        <v>9693.869999999999</v>
      </c>
      <c r="AJ251" s="26">
        <f t="shared" si="36"/>
        <v>9693.869999999999</v>
      </c>
      <c r="AK251" s="26"/>
      <c r="AL251" s="26">
        <v>5961.95</v>
      </c>
      <c r="AM251" s="26">
        <v>3731.92</v>
      </c>
      <c r="AN251" s="26"/>
      <c r="AO251" s="26"/>
      <c r="AP251" s="26"/>
      <c r="AQ251" s="26"/>
      <c r="AR251" s="26"/>
      <c r="AS251" s="26"/>
      <c r="AT251" s="26"/>
      <c r="AU251" s="26"/>
      <c r="AV251" s="26"/>
    </row>
    <row r="252" spans="1:48" s="16" customFormat="1" ht="15.75" hidden="1">
      <c r="A252" s="25" t="s">
        <v>1673</v>
      </c>
      <c r="B252" s="27" t="s">
        <v>530</v>
      </c>
      <c r="C252" s="26">
        <f t="shared" si="35"/>
        <v>1889077.78</v>
      </c>
      <c r="D252" s="26">
        <f t="shared" si="46"/>
        <v>1833672.49</v>
      </c>
      <c r="E252" s="26"/>
      <c r="F252" s="26">
        <v>430967.49</v>
      </c>
      <c r="G252" s="26">
        <v>209153</v>
      </c>
      <c r="H252" s="26">
        <v>1193552</v>
      </c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>
        <f t="shared" si="47"/>
        <v>55405.29</v>
      </c>
      <c r="AJ252" s="26">
        <f t="shared" si="36"/>
        <v>55405.29</v>
      </c>
      <c r="AK252" s="26"/>
      <c r="AL252" s="26">
        <v>9222.7000000000007</v>
      </c>
      <c r="AM252" s="26">
        <v>4475.87</v>
      </c>
      <c r="AN252" s="26">
        <v>41706.720000000001</v>
      </c>
      <c r="AO252" s="26"/>
      <c r="AP252" s="26"/>
      <c r="AQ252" s="26"/>
      <c r="AR252" s="26"/>
      <c r="AS252" s="26"/>
      <c r="AT252" s="26"/>
      <c r="AU252" s="26"/>
      <c r="AV252" s="26"/>
    </row>
    <row r="253" spans="1:48" s="16" customFormat="1" ht="15.75" hidden="1">
      <c r="A253" s="25" t="s">
        <v>1674</v>
      </c>
      <c r="B253" s="27" t="s">
        <v>524</v>
      </c>
      <c r="C253" s="26">
        <f t="shared" si="35"/>
        <v>3429098.33</v>
      </c>
      <c r="D253" s="26">
        <f t="shared" si="46"/>
        <v>3357253.12</v>
      </c>
      <c r="E253" s="26"/>
      <c r="F253" s="26">
        <v>706811.72</v>
      </c>
      <c r="G253" s="26">
        <v>330967.05</v>
      </c>
      <c r="H253" s="26">
        <v>2319474.35</v>
      </c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>
        <f t="shared" si="47"/>
        <v>71845.209999999992</v>
      </c>
      <c r="AJ253" s="26">
        <f t="shared" si="36"/>
        <v>71845.209999999992</v>
      </c>
      <c r="AK253" s="26"/>
      <c r="AL253" s="26">
        <v>15125.77</v>
      </c>
      <c r="AM253" s="26">
        <v>7082.69</v>
      </c>
      <c r="AN253" s="26">
        <v>49636.75</v>
      </c>
      <c r="AO253" s="26"/>
      <c r="AP253" s="26"/>
      <c r="AQ253" s="26"/>
      <c r="AR253" s="26"/>
      <c r="AS253" s="26"/>
      <c r="AT253" s="26"/>
      <c r="AU253" s="26"/>
      <c r="AV253" s="26"/>
    </row>
    <row r="254" spans="1:48" s="16" customFormat="1" ht="15.75" hidden="1">
      <c r="A254" s="25" t="s">
        <v>1675</v>
      </c>
      <c r="B254" s="27" t="s">
        <v>520</v>
      </c>
      <c r="C254" s="26">
        <f t="shared" si="35"/>
        <v>2795917.59</v>
      </c>
      <c r="D254" s="26">
        <f t="shared" si="46"/>
        <v>2737338.54</v>
      </c>
      <c r="E254" s="26"/>
      <c r="F254" s="26">
        <v>521924.27</v>
      </c>
      <c r="G254" s="26">
        <v>331232.52</v>
      </c>
      <c r="H254" s="26">
        <v>1884181.75</v>
      </c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>
        <f t="shared" si="47"/>
        <v>58579.05</v>
      </c>
      <c r="AJ254" s="26">
        <f t="shared" si="36"/>
        <v>58579.05</v>
      </c>
      <c r="AK254" s="26"/>
      <c r="AL254" s="26">
        <v>11169.18</v>
      </c>
      <c r="AM254" s="26">
        <v>7088.38</v>
      </c>
      <c r="AN254" s="26">
        <v>40321.49</v>
      </c>
      <c r="AO254" s="26"/>
      <c r="AP254" s="26"/>
      <c r="AQ254" s="26"/>
      <c r="AR254" s="26"/>
      <c r="AS254" s="26"/>
      <c r="AT254" s="26"/>
      <c r="AU254" s="26"/>
      <c r="AV254" s="26"/>
    </row>
    <row r="255" spans="1:48" s="16" customFormat="1" ht="15.75" hidden="1">
      <c r="A255" s="25" t="s">
        <v>1676</v>
      </c>
      <c r="B255" s="27" t="s">
        <v>548</v>
      </c>
      <c r="C255" s="26">
        <f t="shared" si="35"/>
        <v>683015.10000000009</v>
      </c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>
        <v>711.66</v>
      </c>
      <c r="P255" s="26">
        <v>540001.04</v>
      </c>
      <c r="Q255" s="26">
        <v>398.27</v>
      </c>
      <c r="R255" s="26">
        <v>128703.78</v>
      </c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>
        <f t="shared" si="47"/>
        <v>14310.28</v>
      </c>
      <c r="AJ255" s="26"/>
      <c r="AK255" s="26"/>
      <c r="AL255" s="26"/>
      <c r="AM255" s="26"/>
      <c r="AN255" s="26"/>
      <c r="AO255" s="26"/>
      <c r="AP255" s="26"/>
      <c r="AQ255" s="26"/>
      <c r="AR255" s="26"/>
      <c r="AS255" s="26">
        <v>11556.02</v>
      </c>
      <c r="AT255" s="26">
        <v>2754.26</v>
      </c>
      <c r="AU255" s="26"/>
      <c r="AV255" s="26"/>
    </row>
    <row r="256" spans="1:48" s="16" customFormat="1" ht="15.75" hidden="1">
      <c r="A256" s="25" t="s">
        <v>1677</v>
      </c>
      <c r="B256" s="27" t="s">
        <v>547</v>
      </c>
      <c r="C256" s="26">
        <f t="shared" si="35"/>
        <v>391464.64</v>
      </c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>
        <v>710.66</v>
      </c>
      <c r="P256" s="26">
        <v>383262.82</v>
      </c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>
        <f t="shared" si="47"/>
        <v>8201.82</v>
      </c>
      <c r="AJ256" s="26"/>
      <c r="AK256" s="26"/>
      <c r="AL256" s="26"/>
      <c r="AM256" s="26"/>
      <c r="AN256" s="26"/>
      <c r="AO256" s="26"/>
      <c r="AP256" s="26"/>
      <c r="AQ256" s="26"/>
      <c r="AR256" s="26"/>
      <c r="AS256" s="26">
        <v>8201.82</v>
      </c>
      <c r="AT256" s="26"/>
      <c r="AU256" s="26"/>
      <c r="AV256" s="26"/>
    </row>
    <row r="257" spans="1:48" s="16" customFormat="1" ht="15.75" hidden="1">
      <c r="A257" s="25" t="s">
        <v>1678</v>
      </c>
      <c r="B257" s="27" t="s">
        <v>542</v>
      </c>
      <c r="C257" s="26">
        <f t="shared" si="35"/>
        <v>3448573.4400000004</v>
      </c>
      <c r="D257" s="26">
        <f t="shared" si="46"/>
        <v>648694.94999999995</v>
      </c>
      <c r="E257" s="26"/>
      <c r="F257" s="26"/>
      <c r="G257" s="26"/>
      <c r="H257" s="26">
        <v>648694.94999999995</v>
      </c>
      <c r="I257" s="26"/>
      <c r="J257" s="26"/>
      <c r="K257" s="26">
        <v>991</v>
      </c>
      <c r="L257" s="26">
        <v>2727305.95</v>
      </c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>
        <f t="shared" si="47"/>
        <v>72572.540000000008</v>
      </c>
      <c r="AJ257" s="26">
        <f t="shared" si="36"/>
        <v>13882.07</v>
      </c>
      <c r="AK257" s="26"/>
      <c r="AL257" s="26"/>
      <c r="AM257" s="26"/>
      <c r="AN257" s="26">
        <v>13882.07</v>
      </c>
      <c r="AO257" s="26"/>
      <c r="AP257" s="26"/>
      <c r="AQ257" s="26">
        <v>58690.47</v>
      </c>
      <c r="AR257" s="26"/>
      <c r="AS257" s="26"/>
      <c r="AT257" s="26"/>
      <c r="AU257" s="26"/>
      <c r="AV257" s="26"/>
    </row>
    <row r="258" spans="1:48" s="16" customFormat="1" ht="15.75" hidden="1">
      <c r="A258" s="25" t="s">
        <v>1679</v>
      </c>
      <c r="B258" s="27" t="s">
        <v>515</v>
      </c>
      <c r="C258" s="26">
        <f t="shared" si="35"/>
        <v>139988.54</v>
      </c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>
        <f t="shared" si="37"/>
        <v>139988.54</v>
      </c>
      <c r="V258" s="26">
        <f t="shared" ref="V258:V286" si="48">SUM(W258:AB258)</f>
        <v>60160.98</v>
      </c>
      <c r="W258" s="26">
        <v>60160.98</v>
      </c>
      <c r="X258" s="26"/>
      <c r="Y258" s="26"/>
      <c r="Z258" s="26"/>
      <c r="AA258" s="26"/>
      <c r="AB258" s="26"/>
      <c r="AC258" s="26">
        <v>79827.56</v>
      </c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</row>
    <row r="259" spans="1:48" s="16" customFormat="1" ht="15.75" hidden="1">
      <c r="A259" s="25" t="s">
        <v>1680</v>
      </c>
      <c r="B259" s="27" t="s">
        <v>543</v>
      </c>
      <c r="C259" s="26">
        <f t="shared" si="35"/>
        <v>5666135.9900000002</v>
      </c>
      <c r="D259" s="26">
        <f t="shared" si="46"/>
        <v>1021322.6000000001</v>
      </c>
      <c r="E259" s="26"/>
      <c r="F259" s="26">
        <v>188513.5</v>
      </c>
      <c r="G259" s="26">
        <v>84878.04</v>
      </c>
      <c r="H259" s="26">
        <v>747931.06</v>
      </c>
      <c r="I259" s="26"/>
      <c r="J259" s="26"/>
      <c r="K259" s="26">
        <v>810</v>
      </c>
      <c r="L259" s="26">
        <v>2397015.69</v>
      </c>
      <c r="M259" s="26"/>
      <c r="N259" s="26"/>
      <c r="O259" s="26">
        <v>1479</v>
      </c>
      <c r="P259" s="26">
        <v>2130760.66</v>
      </c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>
        <f t="shared" si="47"/>
        <v>117037.04000000001</v>
      </c>
      <c r="AJ259" s="26">
        <f t="shared" si="36"/>
        <v>21856.3</v>
      </c>
      <c r="AK259" s="26"/>
      <c r="AL259" s="26">
        <v>4034.19</v>
      </c>
      <c r="AM259" s="26">
        <v>1816.39</v>
      </c>
      <c r="AN259" s="26">
        <v>16005.72</v>
      </c>
      <c r="AO259" s="26"/>
      <c r="AP259" s="26"/>
      <c r="AQ259" s="26">
        <v>52498.3</v>
      </c>
      <c r="AR259" s="26"/>
      <c r="AS259" s="26">
        <v>42682.44</v>
      </c>
      <c r="AT259" s="26"/>
      <c r="AU259" s="26"/>
      <c r="AV259" s="26"/>
    </row>
    <row r="260" spans="1:48" s="16" customFormat="1" ht="15.75" hidden="1">
      <c r="A260" s="25" t="s">
        <v>1681</v>
      </c>
      <c r="B260" s="27" t="s">
        <v>522</v>
      </c>
      <c r="C260" s="26">
        <f t="shared" si="35"/>
        <v>444707.67999999993</v>
      </c>
      <c r="D260" s="26">
        <f t="shared" si="46"/>
        <v>435390.32999999996</v>
      </c>
      <c r="E260" s="26"/>
      <c r="F260" s="26">
        <v>233487.4</v>
      </c>
      <c r="G260" s="26">
        <v>201902.93</v>
      </c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>
        <f t="shared" si="47"/>
        <v>9317.35</v>
      </c>
      <c r="AJ260" s="26">
        <f t="shared" si="36"/>
        <v>9317.35</v>
      </c>
      <c r="AK260" s="26"/>
      <c r="AL260" s="26">
        <v>4996.63</v>
      </c>
      <c r="AM260" s="26">
        <v>4320.72</v>
      </c>
      <c r="AN260" s="26"/>
      <c r="AO260" s="26"/>
      <c r="AP260" s="26"/>
      <c r="AQ260" s="26"/>
      <c r="AR260" s="26"/>
      <c r="AS260" s="26"/>
      <c r="AT260" s="26"/>
      <c r="AU260" s="26"/>
      <c r="AV260" s="26"/>
    </row>
    <row r="261" spans="1:48" s="16" customFormat="1" ht="15.75" hidden="1">
      <c r="A261" s="25" t="s">
        <v>1682</v>
      </c>
      <c r="B261" s="27" t="s">
        <v>535</v>
      </c>
      <c r="C261" s="26">
        <f t="shared" si="35"/>
        <v>1351072.17</v>
      </c>
      <c r="D261" s="26">
        <f t="shared" si="46"/>
        <v>1322765</v>
      </c>
      <c r="E261" s="26"/>
      <c r="F261" s="26"/>
      <c r="G261" s="26"/>
      <c r="H261" s="26">
        <v>1322765</v>
      </c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>
        <f t="shared" si="47"/>
        <v>28307.17</v>
      </c>
      <c r="AJ261" s="26">
        <f t="shared" si="36"/>
        <v>28307.17</v>
      </c>
      <c r="AK261" s="26"/>
      <c r="AL261" s="26"/>
      <c r="AM261" s="26"/>
      <c r="AN261" s="26">
        <v>28307.17</v>
      </c>
      <c r="AO261" s="26"/>
      <c r="AP261" s="26"/>
      <c r="AQ261" s="26"/>
      <c r="AR261" s="26"/>
      <c r="AS261" s="26"/>
      <c r="AT261" s="26"/>
      <c r="AU261" s="26"/>
      <c r="AV261" s="26"/>
    </row>
    <row r="262" spans="1:48" s="16" customFormat="1" ht="15.75" hidden="1">
      <c r="A262" s="25" t="s">
        <v>1683</v>
      </c>
      <c r="B262" s="27" t="s">
        <v>533</v>
      </c>
      <c r="C262" s="26">
        <f t="shared" si="35"/>
        <v>277495.05000000005</v>
      </c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>
        <f t="shared" si="37"/>
        <v>277495.05000000005</v>
      </c>
      <c r="V262" s="26">
        <f t="shared" si="48"/>
        <v>208220.36000000002</v>
      </c>
      <c r="W262" s="26">
        <v>52603.24</v>
      </c>
      <c r="X262" s="26">
        <v>47639.73</v>
      </c>
      <c r="Y262" s="26">
        <v>47935.23</v>
      </c>
      <c r="Z262" s="26">
        <v>60042.16</v>
      </c>
      <c r="AA262" s="26"/>
      <c r="AB262" s="26"/>
      <c r="AC262" s="26">
        <v>69274.69</v>
      </c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</row>
    <row r="263" spans="1:48" s="16" customFormat="1" ht="15.75" hidden="1">
      <c r="A263" s="25" t="s">
        <v>1684</v>
      </c>
      <c r="B263" s="27" t="s">
        <v>534</v>
      </c>
      <c r="C263" s="26">
        <f t="shared" si="35"/>
        <v>266639.34999999998</v>
      </c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>
        <f t="shared" si="37"/>
        <v>266639.34999999998</v>
      </c>
      <c r="V263" s="26">
        <f t="shared" si="48"/>
        <v>200252.99</v>
      </c>
      <c r="W263" s="26">
        <v>50534.66</v>
      </c>
      <c r="X263" s="26">
        <v>46036.87</v>
      </c>
      <c r="Y263" s="26">
        <v>46332.37</v>
      </c>
      <c r="Z263" s="26">
        <v>57349.09</v>
      </c>
      <c r="AA263" s="26"/>
      <c r="AB263" s="26"/>
      <c r="AC263" s="26">
        <v>66386.36</v>
      </c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</row>
    <row r="264" spans="1:48" s="16" customFormat="1" ht="15.75" hidden="1">
      <c r="A264" s="25" t="s">
        <v>1685</v>
      </c>
      <c r="B264" s="27" t="s">
        <v>516</v>
      </c>
      <c r="C264" s="26">
        <f t="shared" si="35"/>
        <v>280172.87</v>
      </c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>
        <f t="shared" si="37"/>
        <v>280172.87</v>
      </c>
      <c r="V264" s="26">
        <f t="shared" si="48"/>
        <v>106251.06</v>
      </c>
      <c r="W264" s="26">
        <v>49705.29</v>
      </c>
      <c r="X264" s="26"/>
      <c r="Y264" s="26"/>
      <c r="Z264" s="26">
        <v>56545.77</v>
      </c>
      <c r="AA264" s="26"/>
      <c r="AB264" s="26"/>
      <c r="AC264" s="26">
        <v>65228.29</v>
      </c>
      <c r="AD264" s="26"/>
      <c r="AE264" s="26">
        <v>53858.63</v>
      </c>
      <c r="AF264" s="26"/>
      <c r="AG264" s="26"/>
      <c r="AH264" s="26">
        <v>54834.89</v>
      </c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</row>
    <row r="265" spans="1:48" s="16" customFormat="1" ht="15.75" hidden="1">
      <c r="A265" s="25" t="s">
        <v>1686</v>
      </c>
      <c r="B265" s="27" t="s">
        <v>536</v>
      </c>
      <c r="C265" s="26">
        <f t="shared" si="35"/>
        <v>6422192.0099999998</v>
      </c>
      <c r="D265" s="26">
        <f t="shared" si="46"/>
        <v>6287636.5899999999</v>
      </c>
      <c r="E265" s="26">
        <v>1297819.6100000001</v>
      </c>
      <c r="F265" s="26">
        <v>1140997.42</v>
      </c>
      <c r="G265" s="26">
        <v>729035.09</v>
      </c>
      <c r="H265" s="26">
        <v>3119784.47</v>
      </c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>
        <f t="shared" si="47"/>
        <v>134555.41999999998</v>
      </c>
      <c r="AJ265" s="26">
        <f t="shared" si="36"/>
        <v>134555.41999999998</v>
      </c>
      <c r="AK265" s="26">
        <v>27773.34</v>
      </c>
      <c r="AL265" s="26">
        <v>24417.34</v>
      </c>
      <c r="AM265" s="26">
        <v>15601.35</v>
      </c>
      <c r="AN265" s="26">
        <v>66763.39</v>
      </c>
      <c r="AO265" s="26"/>
      <c r="AP265" s="26"/>
      <c r="AQ265" s="26"/>
      <c r="AR265" s="26"/>
      <c r="AS265" s="26"/>
      <c r="AT265" s="26"/>
      <c r="AU265" s="26"/>
      <c r="AV265" s="26"/>
    </row>
    <row r="266" spans="1:48" s="16" customFormat="1" ht="15.75" hidden="1">
      <c r="A266" s="25" t="s">
        <v>1687</v>
      </c>
      <c r="B266" s="27" t="s">
        <v>537</v>
      </c>
      <c r="C266" s="26">
        <f t="shared" si="35"/>
        <v>2246201.38</v>
      </c>
      <c r="D266" s="26"/>
      <c r="E266" s="26"/>
      <c r="F266" s="26"/>
      <c r="G266" s="26"/>
      <c r="H266" s="26"/>
      <c r="I266" s="26"/>
      <c r="J266" s="26"/>
      <c r="K266" s="26">
        <v>741.2</v>
      </c>
      <c r="L266" s="26">
        <v>2199139.79</v>
      </c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>
        <f t="shared" si="47"/>
        <v>47061.59</v>
      </c>
      <c r="AJ266" s="26"/>
      <c r="AK266" s="26"/>
      <c r="AL266" s="26"/>
      <c r="AM266" s="26"/>
      <c r="AN266" s="26"/>
      <c r="AO266" s="26"/>
      <c r="AP266" s="26"/>
      <c r="AQ266" s="26">
        <v>47061.59</v>
      </c>
      <c r="AR266" s="26"/>
      <c r="AS266" s="26"/>
      <c r="AT266" s="26"/>
      <c r="AU266" s="26"/>
      <c r="AV266" s="26"/>
    </row>
    <row r="267" spans="1:48" s="16" customFormat="1" ht="15.75" hidden="1">
      <c r="A267" s="25" t="s">
        <v>1688</v>
      </c>
      <c r="B267" s="27" t="s">
        <v>525</v>
      </c>
      <c r="C267" s="26">
        <f t="shared" si="35"/>
        <v>3858518.27</v>
      </c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>
        <v>2494.08</v>
      </c>
      <c r="P267" s="26">
        <v>3777676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>
        <f t="shared" si="47"/>
        <v>80842.27</v>
      </c>
      <c r="AJ267" s="26"/>
      <c r="AK267" s="26"/>
      <c r="AL267" s="26"/>
      <c r="AM267" s="26"/>
      <c r="AN267" s="26"/>
      <c r="AO267" s="26"/>
      <c r="AP267" s="26"/>
      <c r="AQ267" s="26"/>
      <c r="AR267" s="26"/>
      <c r="AS267" s="26">
        <v>80842.27</v>
      </c>
      <c r="AT267" s="26"/>
      <c r="AU267" s="26"/>
      <c r="AV267" s="26"/>
    </row>
    <row r="268" spans="1:48" s="16" customFormat="1" ht="15.75" hidden="1">
      <c r="A268" s="25" t="s">
        <v>1689</v>
      </c>
      <c r="B268" s="27" t="s">
        <v>553</v>
      </c>
      <c r="C268" s="26">
        <f t="shared" si="35"/>
        <v>221127.58000000002</v>
      </c>
      <c r="D268" s="26">
        <f t="shared" si="46"/>
        <v>216494.6</v>
      </c>
      <c r="E268" s="26"/>
      <c r="F268" s="26">
        <v>216494.6</v>
      </c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>
        <f t="shared" si="47"/>
        <v>4632.9799999999996</v>
      </c>
      <c r="AJ268" s="26">
        <f t="shared" si="36"/>
        <v>4632.9799999999996</v>
      </c>
      <c r="AK268" s="26"/>
      <c r="AL268" s="26">
        <v>4632.9799999999996</v>
      </c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</row>
    <row r="269" spans="1:48" s="16" customFormat="1" ht="15.75" hidden="1">
      <c r="A269" s="25" t="s">
        <v>1690</v>
      </c>
      <c r="B269" s="27" t="s">
        <v>531</v>
      </c>
      <c r="C269" s="26">
        <f t="shared" si="35"/>
        <v>1138260.48</v>
      </c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>
        <v>892.11</v>
      </c>
      <c r="P269" s="26">
        <v>975749.08</v>
      </c>
      <c r="Q269" s="26">
        <v>442.19</v>
      </c>
      <c r="R269" s="26">
        <v>138662.98000000001</v>
      </c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>
        <f t="shared" si="47"/>
        <v>23848.42</v>
      </c>
      <c r="AJ269" s="26"/>
      <c r="AK269" s="26"/>
      <c r="AL269" s="26"/>
      <c r="AM269" s="26"/>
      <c r="AN269" s="26"/>
      <c r="AO269" s="26"/>
      <c r="AP269" s="26"/>
      <c r="AQ269" s="26"/>
      <c r="AR269" s="26"/>
      <c r="AS269" s="26">
        <v>20881.03</v>
      </c>
      <c r="AT269" s="26">
        <v>2967.39</v>
      </c>
      <c r="AU269" s="26"/>
      <c r="AV269" s="26"/>
    </row>
    <row r="270" spans="1:48" s="16" customFormat="1" ht="15.75" hidden="1">
      <c r="A270" s="25" t="s">
        <v>1691</v>
      </c>
      <c r="B270" s="27" t="s">
        <v>551</v>
      </c>
      <c r="C270" s="26">
        <f t="shared" ref="C270:C333" si="49">D270+L270+N270+P270+R270+S270+T270+U270+AI270</f>
        <v>210174.25</v>
      </c>
      <c r="D270" s="26">
        <f t="shared" si="46"/>
        <v>205770.76</v>
      </c>
      <c r="E270" s="26"/>
      <c r="F270" s="26"/>
      <c r="G270" s="26"/>
      <c r="H270" s="26"/>
      <c r="I270" s="26">
        <v>205770.76</v>
      </c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>
        <f t="shared" si="47"/>
        <v>4403.49</v>
      </c>
      <c r="AJ270" s="26">
        <f t="shared" ref="AJ270:AJ329" si="50">SUM(AK270:AP270)</f>
        <v>4403.49</v>
      </c>
      <c r="AK270" s="26"/>
      <c r="AL270" s="26"/>
      <c r="AM270" s="26"/>
      <c r="AN270" s="26"/>
      <c r="AO270" s="26">
        <v>4403.49</v>
      </c>
      <c r="AP270" s="26"/>
      <c r="AQ270" s="26"/>
      <c r="AR270" s="26"/>
      <c r="AS270" s="26"/>
      <c r="AT270" s="26"/>
      <c r="AU270" s="26"/>
      <c r="AV270" s="26"/>
    </row>
    <row r="271" spans="1:48" s="16" customFormat="1" ht="15.75" hidden="1">
      <c r="A271" s="25" t="s">
        <v>1692</v>
      </c>
      <c r="B271" s="27" t="s">
        <v>552</v>
      </c>
      <c r="C271" s="26">
        <f t="shared" si="49"/>
        <v>215902.81999999998</v>
      </c>
      <c r="D271" s="26">
        <f t="shared" si="46"/>
        <v>211379.3</v>
      </c>
      <c r="E271" s="26"/>
      <c r="F271" s="26"/>
      <c r="G271" s="26"/>
      <c r="H271" s="26"/>
      <c r="I271" s="26">
        <v>211379.3</v>
      </c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>
        <f t="shared" si="47"/>
        <v>4523.5200000000004</v>
      </c>
      <c r="AJ271" s="26">
        <f t="shared" si="50"/>
        <v>4523.5200000000004</v>
      </c>
      <c r="AK271" s="26"/>
      <c r="AL271" s="26"/>
      <c r="AM271" s="26"/>
      <c r="AN271" s="26"/>
      <c r="AO271" s="26">
        <v>4523.5200000000004</v>
      </c>
      <c r="AP271" s="26"/>
      <c r="AQ271" s="26"/>
      <c r="AR271" s="26"/>
      <c r="AS271" s="26"/>
      <c r="AT271" s="26"/>
      <c r="AU271" s="26"/>
      <c r="AV271" s="26"/>
    </row>
    <row r="272" spans="1:48" s="16" customFormat="1" ht="15.75" hidden="1">
      <c r="A272" s="25" t="s">
        <v>1693</v>
      </c>
      <c r="B272" s="27" t="s">
        <v>517</v>
      </c>
      <c r="C272" s="26">
        <f t="shared" si="49"/>
        <v>2168189.33</v>
      </c>
      <c r="D272" s="26">
        <f t="shared" si="46"/>
        <v>1020012.2899999999</v>
      </c>
      <c r="E272" s="26">
        <v>338424.93</v>
      </c>
      <c r="F272" s="26">
        <v>295249.75</v>
      </c>
      <c r="G272" s="26">
        <v>211809.99</v>
      </c>
      <c r="H272" s="26"/>
      <c r="I272" s="26">
        <v>174527.62</v>
      </c>
      <c r="J272" s="26"/>
      <c r="K272" s="26"/>
      <c r="L272" s="26"/>
      <c r="M272" s="26"/>
      <c r="N272" s="26"/>
      <c r="O272" s="26">
        <v>701.23</v>
      </c>
      <c r="P272" s="26">
        <v>712186.75</v>
      </c>
      <c r="Q272" s="26">
        <v>550.08000000000004</v>
      </c>
      <c r="R272" s="26">
        <v>390563.19</v>
      </c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>
        <f t="shared" si="47"/>
        <v>45427.100000000006</v>
      </c>
      <c r="AJ272" s="26">
        <f t="shared" si="50"/>
        <v>21828.25</v>
      </c>
      <c r="AK272" s="26">
        <v>7242.29</v>
      </c>
      <c r="AL272" s="26">
        <v>6318.34</v>
      </c>
      <c r="AM272" s="26">
        <v>4532.7299999999996</v>
      </c>
      <c r="AN272" s="26"/>
      <c r="AO272" s="26">
        <v>3734.89</v>
      </c>
      <c r="AP272" s="26"/>
      <c r="AQ272" s="26"/>
      <c r="AR272" s="26"/>
      <c r="AS272" s="26">
        <v>15240.8</v>
      </c>
      <c r="AT272" s="26">
        <v>8358.0499999999993</v>
      </c>
      <c r="AU272" s="26"/>
      <c r="AV272" s="26"/>
    </row>
    <row r="273" spans="1:48" s="16" customFormat="1" ht="15.75" hidden="1">
      <c r="A273" s="25" t="s">
        <v>1694</v>
      </c>
      <c r="B273" s="27" t="s">
        <v>538</v>
      </c>
      <c r="C273" s="26">
        <f t="shared" si="49"/>
        <v>6840416.0099999998</v>
      </c>
      <c r="D273" s="26">
        <f t="shared" si="46"/>
        <v>2213527.21</v>
      </c>
      <c r="E273" s="26"/>
      <c r="F273" s="26">
        <v>168451.65</v>
      </c>
      <c r="G273" s="26">
        <v>284665.24</v>
      </c>
      <c r="H273" s="26">
        <v>1760410.32</v>
      </c>
      <c r="I273" s="26"/>
      <c r="J273" s="26"/>
      <c r="K273" s="26">
        <v>815</v>
      </c>
      <c r="L273" s="26">
        <v>2433436.14</v>
      </c>
      <c r="M273" s="26"/>
      <c r="N273" s="26"/>
      <c r="O273" s="26">
        <v>1633.81</v>
      </c>
      <c r="P273" s="26">
        <v>2050134.76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>
        <f t="shared" si="47"/>
        <v>143317.9</v>
      </c>
      <c r="AJ273" s="26">
        <f t="shared" si="50"/>
        <v>47369.49</v>
      </c>
      <c r="AK273" s="26"/>
      <c r="AL273" s="26">
        <v>3604.87</v>
      </c>
      <c r="AM273" s="26">
        <v>6091.84</v>
      </c>
      <c r="AN273" s="26">
        <v>37672.78</v>
      </c>
      <c r="AO273" s="26"/>
      <c r="AP273" s="26"/>
      <c r="AQ273" s="26">
        <v>52075.53</v>
      </c>
      <c r="AR273" s="26"/>
      <c r="AS273" s="26">
        <v>43872.88</v>
      </c>
      <c r="AT273" s="26"/>
      <c r="AU273" s="26"/>
      <c r="AV273" s="26"/>
    </row>
    <row r="274" spans="1:48" s="16" customFormat="1" ht="15.75" hidden="1">
      <c r="A274" s="25" t="s">
        <v>1695</v>
      </c>
      <c r="B274" s="27" t="s">
        <v>518</v>
      </c>
      <c r="C274" s="26">
        <f t="shared" si="49"/>
        <v>158714.81</v>
      </c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>
        <v>281.25</v>
      </c>
      <c r="R274" s="26">
        <v>155389.48000000001</v>
      </c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>
        <f t="shared" si="47"/>
        <v>3325.33</v>
      </c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>
        <v>3325.33</v>
      </c>
      <c r="AU274" s="26"/>
      <c r="AV274" s="26"/>
    </row>
    <row r="275" spans="1:48" s="16" customFormat="1" ht="15.75" hidden="1">
      <c r="A275" s="25" t="s">
        <v>1696</v>
      </c>
      <c r="B275" s="27" t="s">
        <v>546</v>
      </c>
      <c r="C275" s="26">
        <f t="shared" si="49"/>
        <v>1614012.0099999998</v>
      </c>
      <c r="D275" s="26">
        <f t="shared" si="46"/>
        <v>667013.88</v>
      </c>
      <c r="E275" s="26"/>
      <c r="F275" s="26"/>
      <c r="G275" s="26"/>
      <c r="H275" s="26">
        <v>667013.88</v>
      </c>
      <c r="I275" s="26"/>
      <c r="J275" s="26"/>
      <c r="K275" s="26"/>
      <c r="L275" s="26"/>
      <c r="M275" s="26"/>
      <c r="N275" s="26"/>
      <c r="O275" s="26">
        <v>696.78</v>
      </c>
      <c r="P275" s="26">
        <v>779865.54</v>
      </c>
      <c r="Q275" s="26">
        <v>336.41</v>
      </c>
      <c r="R275" s="26">
        <v>133316.4</v>
      </c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>
        <f t="shared" si="47"/>
        <v>33816.19</v>
      </c>
      <c r="AJ275" s="26">
        <f t="shared" si="50"/>
        <v>14274.1</v>
      </c>
      <c r="AK275" s="26"/>
      <c r="AL275" s="26"/>
      <c r="AM275" s="26"/>
      <c r="AN275" s="26">
        <v>14274.1</v>
      </c>
      <c r="AO275" s="26"/>
      <c r="AP275" s="26"/>
      <c r="AQ275" s="26"/>
      <c r="AR275" s="26"/>
      <c r="AS275" s="26">
        <v>16689.12</v>
      </c>
      <c r="AT275" s="26">
        <v>2852.97</v>
      </c>
      <c r="AU275" s="26"/>
      <c r="AV275" s="26"/>
    </row>
    <row r="276" spans="1:48" s="16" customFormat="1" ht="15.75" hidden="1">
      <c r="A276" s="25" t="s">
        <v>1697</v>
      </c>
      <c r="B276" s="27" t="s">
        <v>523</v>
      </c>
      <c r="C276" s="26">
        <f t="shared" si="49"/>
        <v>789618.19000000006</v>
      </c>
      <c r="D276" s="26">
        <f t="shared" si="46"/>
        <v>773074.4</v>
      </c>
      <c r="E276" s="26"/>
      <c r="F276" s="26"/>
      <c r="G276" s="26"/>
      <c r="H276" s="26">
        <v>773074.4</v>
      </c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>
        <f t="shared" si="47"/>
        <v>16543.79</v>
      </c>
      <c r="AJ276" s="26">
        <f t="shared" si="50"/>
        <v>16543.79</v>
      </c>
      <c r="AK276" s="26"/>
      <c r="AL276" s="26"/>
      <c r="AM276" s="26"/>
      <c r="AN276" s="26">
        <v>16543.79</v>
      </c>
      <c r="AO276" s="26"/>
      <c r="AP276" s="26"/>
      <c r="AQ276" s="26"/>
      <c r="AR276" s="26"/>
      <c r="AS276" s="26"/>
      <c r="AT276" s="26"/>
      <c r="AU276" s="26"/>
      <c r="AV276" s="26"/>
    </row>
    <row r="277" spans="1:48" s="16" customFormat="1" ht="15.75" hidden="1">
      <c r="A277" s="25" t="s">
        <v>1698</v>
      </c>
      <c r="B277" s="27" t="s">
        <v>521</v>
      </c>
      <c r="C277" s="26">
        <f t="shared" si="49"/>
        <v>938771.99</v>
      </c>
      <c r="D277" s="26">
        <f t="shared" si="46"/>
        <v>919103.17999999993</v>
      </c>
      <c r="E277" s="26"/>
      <c r="F277" s="26"/>
      <c r="G277" s="26">
        <v>145578.96</v>
      </c>
      <c r="H277" s="26">
        <v>773524.22</v>
      </c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>
        <f t="shared" si="47"/>
        <v>19668.809999999998</v>
      </c>
      <c r="AJ277" s="26">
        <f t="shared" si="50"/>
        <v>19668.809999999998</v>
      </c>
      <c r="AK277" s="26"/>
      <c r="AL277" s="26"/>
      <c r="AM277" s="26">
        <v>3115.39</v>
      </c>
      <c r="AN277" s="26">
        <v>16553.419999999998</v>
      </c>
      <c r="AO277" s="26"/>
      <c r="AP277" s="26"/>
      <c r="AQ277" s="26"/>
      <c r="AR277" s="26"/>
      <c r="AS277" s="26"/>
      <c r="AT277" s="26"/>
      <c r="AU277" s="26"/>
      <c r="AV277" s="26"/>
    </row>
    <row r="278" spans="1:48" s="16" customFormat="1" ht="15.75" hidden="1">
      <c r="A278" s="25" t="s">
        <v>1699</v>
      </c>
      <c r="B278" s="27" t="s">
        <v>549</v>
      </c>
      <c r="C278" s="26">
        <f t="shared" si="49"/>
        <v>588774.79</v>
      </c>
      <c r="D278" s="26">
        <f t="shared" si="46"/>
        <v>576439</v>
      </c>
      <c r="E278" s="26"/>
      <c r="F278" s="26">
        <v>576439</v>
      </c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>
        <f t="shared" si="47"/>
        <v>12335.79</v>
      </c>
      <c r="AJ278" s="26">
        <f t="shared" si="50"/>
        <v>12335.79</v>
      </c>
      <c r="AK278" s="26"/>
      <c r="AL278" s="26">
        <v>12335.79</v>
      </c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</row>
    <row r="279" spans="1:48" s="16" customFormat="1" ht="15.75" hidden="1">
      <c r="A279" s="25" t="s">
        <v>1700</v>
      </c>
      <c r="B279" s="27" t="s">
        <v>527</v>
      </c>
      <c r="C279" s="26">
        <f t="shared" si="49"/>
        <v>2240156.9500000002</v>
      </c>
      <c r="D279" s="26">
        <f t="shared" si="46"/>
        <v>2193222</v>
      </c>
      <c r="E279" s="26"/>
      <c r="F279" s="26"/>
      <c r="G279" s="26"/>
      <c r="H279" s="26">
        <v>2193222</v>
      </c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>
        <f t="shared" si="47"/>
        <v>46934.95</v>
      </c>
      <c r="AJ279" s="26">
        <f t="shared" si="50"/>
        <v>46934.95</v>
      </c>
      <c r="AK279" s="26"/>
      <c r="AL279" s="26"/>
      <c r="AM279" s="26"/>
      <c r="AN279" s="26">
        <v>46934.95</v>
      </c>
      <c r="AO279" s="26"/>
      <c r="AP279" s="26"/>
      <c r="AQ279" s="26"/>
      <c r="AR279" s="26"/>
      <c r="AS279" s="26"/>
      <c r="AT279" s="26"/>
      <c r="AU279" s="26"/>
      <c r="AV279" s="26"/>
    </row>
    <row r="280" spans="1:48" s="16" customFormat="1" ht="15.75" hidden="1">
      <c r="A280" s="25" t="s">
        <v>1701</v>
      </c>
      <c r="B280" s="27" t="s">
        <v>539</v>
      </c>
      <c r="C280" s="26">
        <f t="shared" si="49"/>
        <v>2881442.0500000003</v>
      </c>
      <c r="D280" s="26">
        <f t="shared" si="46"/>
        <v>668335.29</v>
      </c>
      <c r="E280" s="26">
        <v>668335.29</v>
      </c>
      <c r="F280" s="26"/>
      <c r="G280" s="26"/>
      <c r="H280" s="26"/>
      <c r="I280" s="26"/>
      <c r="J280" s="26"/>
      <c r="K280" s="26">
        <v>748</v>
      </c>
      <c r="L280" s="26">
        <v>2152735.83</v>
      </c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>
        <f t="shared" si="47"/>
        <v>60370.93</v>
      </c>
      <c r="AJ280" s="26">
        <f t="shared" si="50"/>
        <v>14302.38</v>
      </c>
      <c r="AK280" s="26">
        <v>14302.38</v>
      </c>
      <c r="AL280" s="26"/>
      <c r="AM280" s="26"/>
      <c r="AN280" s="26"/>
      <c r="AO280" s="26"/>
      <c r="AP280" s="26"/>
      <c r="AQ280" s="26">
        <v>46068.55</v>
      </c>
      <c r="AR280" s="26"/>
      <c r="AS280" s="26"/>
      <c r="AT280" s="26"/>
      <c r="AU280" s="26"/>
      <c r="AV280" s="26"/>
    </row>
    <row r="281" spans="1:48" s="16" customFormat="1" ht="15.75" hidden="1">
      <c r="A281" s="25" t="s">
        <v>1702</v>
      </c>
      <c r="B281" s="27" t="s">
        <v>528</v>
      </c>
      <c r="C281" s="26">
        <f t="shared" si="49"/>
        <v>2092009.73</v>
      </c>
      <c r="D281" s="26">
        <f t="shared" si="46"/>
        <v>2048178.71</v>
      </c>
      <c r="E281" s="26"/>
      <c r="F281" s="26">
        <v>423095.16</v>
      </c>
      <c r="G281" s="26">
        <v>180199.69</v>
      </c>
      <c r="H281" s="26">
        <v>1444883.86</v>
      </c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>
        <f t="shared" si="47"/>
        <v>43831.02</v>
      </c>
      <c r="AJ281" s="26">
        <f t="shared" si="50"/>
        <v>43831.02</v>
      </c>
      <c r="AK281" s="26"/>
      <c r="AL281" s="26">
        <v>9054.24</v>
      </c>
      <c r="AM281" s="26">
        <v>3856.27</v>
      </c>
      <c r="AN281" s="26">
        <v>30920.51</v>
      </c>
      <c r="AO281" s="26"/>
      <c r="AP281" s="26"/>
      <c r="AQ281" s="26"/>
      <c r="AR281" s="26"/>
      <c r="AS281" s="26"/>
      <c r="AT281" s="26"/>
      <c r="AU281" s="26"/>
      <c r="AV281" s="26"/>
    </row>
    <row r="282" spans="1:48" s="16" customFormat="1" ht="15.75" hidden="1">
      <c r="A282" s="25" t="s">
        <v>1703</v>
      </c>
      <c r="B282" s="27" t="s">
        <v>540</v>
      </c>
      <c r="C282" s="26">
        <f t="shared" si="49"/>
        <v>1225830.56</v>
      </c>
      <c r="D282" s="26">
        <f t="shared" si="46"/>
        <v>1200147.4100000001</v>
      </c>
      <c r="E282" s="26"/>
      <c r="F282" s="26">
        <v>251555.62</v>
      </c>
      <c r="G282" s="26">
        <v>140715.89000000001</v>
      </c>
      <c r="H282" s="26">
        <v>807875.9</v>
      </c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>
        <f t="shared" si="47"/>
        <v>25683.15</v>
      </c>
      <c r="AJ282" s="26">
        <f t="shared" si="50"/>
        <v>25683.15</v>
      </c>
      <c r="AK282" s="26"/>
      <c r="AL282" s="26">
        <v>5383.29</v>
      </c>
      <c r="AM282" s="26">
        <v>3011.32</v>
      </c>
      <c r="AN282" s="26">
        <v>17288.54</v>
      </c>
      <c r="AO282" s="26"/>
      <c r="AP282" s="26"/>
      <c r="AQ282" s="26"/>
      <c r="AR282" s="26"/>
      <c r="AS282" s="26"/>
      <c r="AT282" s="26"/>
      <c r="AU282" s="26"/>
      <c r="AV282" s="26"/>
    </row>
    <row r="283" spans="1:48" s="16" customFormat="1" ht="15.75" hidden="1">
      <c r="A283" s="25" t="s">
        <v>1704</v>
      </c>
      <c r="B283" s="27" t="s">
        <v>544</v>
      </c>
      <c r="C283" s="26">
        <f t="shared" si="49"/>
        <v>4984587.79</v>
      </c>
      <c r="D283" s="26">
        <f t="shared" si="46"/>
        <v>1817478.62</v>
      </c>
      <c r="E283" s="26">
        <v>410731.87</v>
      </c>
      <c r="F283" s="26">
        <v>468897.97</v>
      </c>
      <c r="G283" s="26">
        <v>186789.92</v>
      </c>
      <c r="H283" s="26">
        <v>751058.86</v>
      </c>
      <c r="I283" s="26"/>
      <c r="J283" s="26"/>
      <c r="K283" s="26">
        <v>553.6</v>
      </c>
      <c r="L283" s="26">
        <v>1583277.37</v>
      </c>
      <c r="M283" s="26"/>
      <c r="N283" s="26"/>
      <c r="O283" s="26">
        <v>1201.3399999999999</v>
      </c>
      <c r="P283" s="26">
        <v>1479396.53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>
        <f t="shared" si="47"/>
        <v>104435.26999999999</v>
      </c>
      <c r="AJ283" s="26">
        <f t="shared" si="50"/>
        <v>38894.04</v>
      </c>
      <c r="AK283" s="26">
        <v>8789.66</v>
      </c>
      <c r="AL283" s="26">
        <v>10034.42</v>
      </c>
      <c r="AM283" s="26">
        <v>3997.3</v>
      </c>
      <c r="AN283" s="26">
        <v>16072.66</v>
      </c>
      <c r="AO283" s="26"/>
      <c r="AP283" s="26"/>
      <c r="AQ283" s="26">
        <v>33882.14</v>
      </c>
      <c r="AR283" s="26"/>
      <c r="AS283" s="26">
        <v>31659.09</v>
      </c>
      <c r="AT283" s="26"/>
      <c r="AU283" s="26"/>
      <c r="AV283" s="26"/>
    </row>
    <row r="284" spans="1:48" s="16" customFormat="1" ht="15.75" hidden="1">
      <c r="A284" s="25" t="s">
        <v>1705</v>
      </c>
      <c r="B284" s="27" t="s">
        <v>545</v>
      </c>
      <c r="C284" s="26">
        <f t="shared" si="49"/>
        <v>2656463.6800000002</v>
      </c>
      <c r="D284" s="26">
        <f t="shared" si="46"/>
        <v>690161.81</v>
      </c>
      <c r="E284" s="26"/>
      <c r="F284" s="26">
        <v>405996.74</v>
      </c>
      <c r="G284" s="26">
        <v>284165.07</v>
      </c>
      <c r="H284" s="26"/>
      <c r="I284" s="26"/>
      <c r="J284" s="26"/>
      <c r="K284" s="26"/>
      <c r="L284" s="26"/>
      <c r="M284" s="26"/>
      <c r="N284" s="26"/>
      <c r="O284" s="26">
        <v>1582.31</v>
      </c>
      <c r="P284" s="26">
        <v>1910644.62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>
        <f t="shared" si="47"/>
        <v>55657.25</v>
      </c>
      <c r="AJ284" s="26">
        <f t="shared" si="50"/>
        <v>14769.46</v>
      </c>
      <c r="AK284" s="26"/>
      <c r="AL284" s="26">
        <v>8688.33</v>
      </c>
      <c r="AM284" s="26">
        <v>6081.13</v>
      </c>
      <c r="AN284" s="26"/>
      <c r="AO284" s="26"/>
      <c r="AP284" s="26"/>
      <c r="AQ284" s="26"/>
      <c r="AR284" s="26"/>
      <c r="AS284" s="26">
        <v>40887.79</v>
      </c>
      <c r="AT284" s="26"/>
      <c r="AU284" s="26"/>
      <c r="AV284" s="26"/>
    </row>
    <row r="285" spans="1:48" s="16" customFormat="1" ht="15.75" hidden="1">
      <c r="A285" s="25" t="s">
        <v>1706</v>
      </c>
      <c r="B285" s="27" t="s">
        <v>550</v>
      </c>
      <c r="C285" s="26">
        <f t="shared" si="49"/>
        <v>3600716.0799999996</v>
      </c>
      <c r="D285" s="26">
        <f t="shared" si="46"/>
        <v>713252.84</v>
      </c>
      <c r="E285" s="26"/>
      <c r="F285" s="26">
        <v>474301.18</v>
      </c>
      <c r="G285" s="26">
        <v>238951.66</v>
      </c>
      <c r="H285" s="26"/>
      <c r="I285" s="26"/>
      <c r="J285" s="26"/>
      <c r="K285" s="26">
        <v>751.4</v>
      </c>
      <c r="L285" s="26">
        <v>2238132.8199999998</v>
      </c>
      <c r="M285" s="26"/>
      <c r="N285" s="26"/>
      <c r="O285" s="26">
        <v>1373.28</v>
      </c>
      <c r="P285" s="26">
        <v>573889.52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>
        <f t="shared" si="47"/>
        <v>75440.900000000009</v>
      </c>
      <c r="AJ285" s="26">
        <f t="shared" si="50"/>
        <v>15263.619999999999</v>
      </c>
      <c r="AK285" s="26"/>
      <c r="AL285" s="26">
        <v>10150.049999999999</v>
      </c>
      <c r="AM285" s="26">
        <v>5113.57</v>
      </c>
      <c r="AN285" s="26"/>
      <c r="AO285" s="26"/>
      <c r="AP285" s="26"/>
      <c r="AQ285" s="26">
        <v>47896.04</v>
      </c>
      <c r="AR285" s="26"/>
      <c r="AS285" s="26">
        <v>12281.24</v>
      </c>
      <c r="AT285" s="26"/>
      <c r="AU285" s="26"/>
      <c r="AV285" s="26"/>
    </row>
    <row r="286" spans="1:48" s="16" customFormat="1" ht="15.75" hidden="1">
      <c r="A286" s="25" t="s">
        <v>1707</v>
      </c>
      <c r="B286" s="27" t="s">
        <v>526</v>
      </c>
      <c r="C286" s="26">
        <f t="shared" si="49"/>
        <v>275826.37</v>
      </c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>
        <f t="shared" ref="U286:U333" si="51">V286+AC286+AD286+AE286+AF286+AG286+AH286</f>
        <v>275826.37</v>
      </c>
      <c r="V286" s="26">
        <f t="shared" si="48"/>
        <v>177657.02000000002</v>
      </c>
      <c r="W286" s="26">
        <v>44476.21</v>
      </c>
      <c r="X286" s="26">
        <v>40751.4</v>
      </c>
      <c r="Y286" s="26">
        <v>40948.400000000001</v>
      </c>
      <c r="Z286" s="26">
        <v>51481.01</v>
      </c>
      <c r="AA286" s="26"/>
      <c r="AB286" s="26"/>
      <c r="AC286" s="26"/>
      <c r="AD286" s="26"/>
      <c r="AE286" s="26">
        <v>47637.760000000002</v>
      </c>
      <c r="AF286" s="26">
        <v>50531.59</v>
      </c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</row>
    <row r="287" spans="1:48" s="16" customFormat="1" ht="15.75" hidden="1">
      <c r="A287" s="25" t="s">
        <v>1708</v>
      </c>
      <c r="B287" s="27" t="s">
        <v>532</v>
      </c>
      <c r="C287" s="26">
        <f t="shared" si="49"/>
        <v>770315.45</v>
      </c>
      <c r="D287" s="26">
        <f t="shared" si="46"/>
        <v>754176.09</v>
      </c>
      <c r="E287" s="26">
        <v>754176.09</v>
      </c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>
        <f t="shared" si="47"/>
        <v>16139.36</v>
      </c>
      <c r="AJ287" s="26">
        <f t="shared" si="50"/>
        <v>16139.36</v>
      </c>
      <c r="AK287" s="26">
        <v>16139.36</v>
      </c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</row>
    <row r="288" spans="1:48" s="16" customFormat="1" ht="15.75" hidden="1">
      <c r="A288" s="25" t="s">
        <v>1709</v>
      </c>
      <c r="B288" s="27" t="s">
        <v>519</v>
      </c>
      <c r="C288" s="26">
        <f t="shared" si="49"/>
        <v>403585.03</v>
      </c>
      <c r="D288" s="26">
        <f t="shared" si="46"/>
        <v>395129.26</v>
      </c>
      <c r="E288" s="26"/>
      <c r="F288" s="26">
        <v>236682.12</v>
      </c>
      <c r="G288" s="26">
        <v>158447.14000000001</v>
      </c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>
        <f t="shared" si="47"/>
        <v>8455.77</v>
      </c>
      <c r="AJ288" s="26">
        <f t="shared" si="50"/>
        <v>8455.77</v>
      </c>
      <c r="AK288" s="26"/>
      <c r="AL288" s="26">
        <v>5065</v>
      </c>
      <c r="AM288" s="26">
        <v>3390.77</v>
      </c>
      <c r="AN288" s="26"/>
      <c r="AO288" s="26"/>
      <c r="AP288" s="26"/>
      <c r="AQ288" s="26"/>
      <c r="AR288" s="26"/>
      <c r="AS288" s="26"/>
      <c r="AT288" s="26"/>
      <c r="AU288" s="26"/>
      <c r="AV288" s="26"/>
    </row>
    <row r="289" spans="1:48" s="16" customFormat="1" ht="15.75" hidden="1">
      <c r="A289" s="25" t="s">
        <v>1710</v>
      </c>
      <c r="B289" s="27" t="s">
        <v>541</v>
      </c>
      <c r="C289" s="26">
        <f t="shared" si="49"/>
        <v>4422975.9800000004</v>
      </c>
      <c r="D289" s="26"/>
      <c r="E289" s="26"/>
      <c r="F289" s="26"/>
      <c r="G289" s="26"/>
      <c r="H289" s="26"/>
      <c r="I289" s="26"/>
      <c r="J289" s="26"/>
      <c r="K289" s="26">
        <v>812.6</v>
      </c>
      <c r="L289" s="26">
        <v>2369799.92</v>
      </c>
      <c r="M289" s="26"/>
      <c r="N289" s="26"/>
      <c r="O289" s="26">
        <v>1633.81</v>
      </c>
      <c r="P289" s="26">
        <v>1960507.48</v>
      </c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>
        <f t="shared" si="47"/>
        <v>92668.58</v>
      </c>
      <c r="AJ289" s="26"/>
      <c r="AK289" s="26"/>
      <c r="AL289" s="26"/>
      <c r="AM289" s="26"/>
      <c r="AN289" s="26"/>
      <c r="AO289" s="26"/>
      <c r="AP289" s="26"/>
      <c r="AQ289" s="26">
        <v>50713.72</v>
      </c>
      <c r="AR289" s="26"/>
      <c r="AS289" s="26">
        <v>41954.86</v>
      </c>
      <c r="AT289" s="26"/>
      <c r="AU289" s="26"/>
      <c r="AV289" s="26"/>
    </row>
    <row r="290" spans="1:48" s="16" customFormat="1" ht="15.75" hidden="1">
      <c r="A290" s="27" t="s">
        <v>555</v>
      </c>
      <c r="B290" s="27"/>
      <c r="C290" s="26">
        <f>SUM(C251:C289)</f>
        <v>74490820.689999998</v>
      </c>
      <c r="D290" s="26">
        <f t="shared" ref="D290:AT290" si="52">SUM(D251:D289)</f>
        <v>35379954.970000006</v>
      </c>
      <c r="E290" s="26">
        <f t="shared" si="52"/>
        <v>3469487.79</v>
      </c>
      <c r="F290" s="26">
        <f t="shared" si="52"/>
        <v>7018461.6100000003</v>
      </c>
      <c r="G290" s="26">
        <f t="shared" si="52"/>
        <v>3892880.87</v>
      </c>
      <c r="H290" s="26">
        <f t="shared" si="52"/>
        <v>20407447.02</v>
      </c>
      <c r="I290" s="26">
        <f t="shared" si="52"/>
        <v>591677.67999999993</v>
      </c>
      <c r="J290" s="26"/>
      <c r="K290" s="26">
        <f t="shared" si="52"/>
        <v>6222.8</v>
      </c>
      <c r="L290" s="26">
        <f t="shared" si="52"/>
        <v>18100843.509999998</v>
      </c>
      <c r="M290" s="26"/>
      <c r="N290" s="26"/>
      <c r="O290" s="26">
        <f t="shared" si="52"/>
        <v>15110.07</v>
      </c>
      <c r="P290" s="26">
        <f t="shared" si="52"/>
        <v>17274074.800000001</v>
      </c>
      <c r="Q290" s="26">
        <f t="shared" si="52"/>
        <v>2008.2</v>
      </c>
      <c r="R290" s="26">
        <f t="shared" si="52"/>
        <v>946635.83</v>
      </c>
      <c r="S290" s="26"/>
      <c r="T290" s="26"/>
      <c r="U290" s="26">
        <f t="shared" si="52"/>
        <v>1240122.1800000002</v>
      </c>
      <c r="V290" s="26">
        <f t="shared" si="52"/>
        <v>752542.41</v>
      </c>
      <c r="W290" s="26">
        <f t="shared" si="52"/>
        <v>257480.38</v>
      </c>
      <c r="X290" s="26">
        <f t="shared" si="52"/>
        <v>134428</v>
      </c>
      <c r="Y290" s="26">
        <f t="shared" si="52"/>
        <v>135216</v>
      </c>
      <c r="Z290" s="26">
        <f t="shared" si="52"/>
        <v>225418.03</v>
      </c>
      <c r="AA290" s="26"/>
      <c r="AB290" s="26"/>
      <c r="AC290" s="26">
        <f t="shared" si="52"/>
        <v>280716.89999999997</v>
      </c>
      <c r="AD290" s="26"/>
      <c r="AE290" s="26">
        <f t="shared" si="52"/>
        <v>101496.39</v>
      </c>
      <c r="AF290" s="26">
        <f t="shared" si="52"/>
        <v>50531.59</v>
      </c>
      <c r="AG290" s="26"/>
      <c r="AH290" s="26">
        <f t="shared" si="52"/>
        <v>54834.89</v>
      </c>
      <c r="AI290" s="26">
        <f t="shared" si="52"/>
        <v>1549189.4</v>
      </c>
      <c r="AJ290" s="26">
        <f t="shared" si="52"/>
        <v>773295.7</v>
      </c>
      <c r="AK290" s="26">
        <f t="shared" si="52"/>
        <v>74247.03</v>
      </c>
      <c r="AL290" s="26">
        <f t="shared" si="52"/>
        <v>150195.06999999998</v>
      </c>
      <c r="AM290" s="26">
        <f t="shared" si="52"/>
        <v>83307.64</v>
      </c>
      <c r="AN290" s="26">
        <f t="shared" si="52"/>
        <v>452884.05999999988</v>
      </c>
      <c r="AO290" s="26">
        <f t="shared" si="52"/>
        <v>12661.9</v>
      </c>
      <c r="AP290" s="26"/>
      <c r="AQ290" s="26">
        <f t="shared" si="52"/>
        <v>388886.33999999997</v>
      </c>
      <c r="AR290" s="26"/>
      <c r="AS290" s="26">
        <f t="shared" si="52"/>
        <v>366749.35999999993</v>
      </c>
      <c r="AT290" s="26">
        <f t="shared" si="52"/>
        <v>20258</v>
      </c>
      <c r="AU290" s="26"/>
      <c r="AV290" s="26"/>
    </row>
    <row r="291" spans="1:48" s="16" customFormat="1" ht="15.75" hidden="1">
      <c r="A291" s="27" t="s">
        <v>577</v>
      </c>
      <c r="B291" s="27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</row>
    <row r="292" spans="1:48" s="16" customFormat="1" ht="15.75" hidden="1">
      <c r="A292" s="24" t="s">
        <v>1711</v>
      </c>
      <c r="B292" s="27" t="s">
        <v>632</v>
      </c>
      <c r="C292" s="26">
        <f>D292+L292+N292+P292+R292+S292+T292+U292+AI292</f>
        <v>800629.62</v>
      </c>
      <c r="D292" s="26">
        <f t="shared" ref="D292:D295" si="53">SUM(E292:J292)</f>
        <v>783855.12</v>
      </c>
      <c r="E292" s="26"/>
      <c r="F292" s="26"/>
      <c r="G292" s="26"/>
      <c r="H292" s="26">
        <v>783855.12</v>
      </c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>
        <f t="shared" ref="AI292:AI319" si="54">AJ292+AQ292+AR292+AS292+AT292+AU292+AV292</f>
        <v>16774.5</v>
      </c>
      <c r="AJ292" s="26">
        <f t="shared" si="50"/>
        <v>16774.5</v>
      </c>
      <c r="AK292" s="26"/>
      <c r="AL292" s="26"/>
      <c r="AM292" s="26"/>
      <c r="AN292" s="26">
        <v>16774.5</v>
      </c>
      <c r="AO292" s="26"/>
      <c r="AP292" s="26"/>
      <c r="AQ292" s="26"/>
      <c r="AR292" s="26"/>
      <c r="AS292" s="26"/>
      <c r="AT292" s="26"/>
      <c r="AU292" s="26"/>
      <c r="AV292" s="26"/>
    </row>
    <row r="293" spans="1:48" s="16" customFormat="1" ht="15.75" hidden="1">
      <c r="A293" s="25" t="s">
        <v>1712</v>
      </c>
      <c r="B293" s="27" t="s">
        <v>597</v>
      </c>
      <c r="C293" s="26">
        <f t="shared" si="49"/>
        <v>388310.5</v>
      </c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>
        <v>604</v>
      </c>
      <c r="R293" s="26">
        <v>380174.76</v>
      </c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>
        <f t="shared" si="54"/>
        <v>8135.74</v>
      </c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>
        <v>8135.74</v>
      </c>
      <c r="AU293" s="26"/>
      <c r="AV293" s="26"/>
    </row>
    <row r="294" spans="1:48" s="16" customFormat="1" ht="15.75" hidden="1">
      <c r="A294" s="25" t="s">
        <v>1713</v>
      </c>
      <c r="B294" s="27" t="s">
        <v>586</v>
      </c>
      <c r="C294" s="26">
        <f t="shared" si="49"/>
        <v>438908.18000000005</v>
      </c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>
        <v>982</v>
      </c>
      <c r="R294" s="26">
        <v>429712.34</v>
      </c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>
        <f t="shared" si="54"/>
        <v>9195.84</v>
      </c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>
        <v>9195.84</v>
      </c>
      <c r="AU294" s="26"/>
      <c r="AV294" s="26"/>
    </row>
    <row r="295" spans="1:48" s="16" customFormat="1" ht="15.75" hidden="1">
      <c r="A295" s="25" t="s">
        <v>1714</v>
      </c>
      <c r="B295" s="27" t="s">
        <v>616</v>
      </c>
      <c r="C295" s="26">
        <f t="shared" si="49"/>
        <v>3996103.7700000005</v>
      </c>
      <c r="D295" s="26">
        <f t="shared" si="53"/>
        <v>844770.29999999993</v>
      </c>
      <c r="E295" s="26">
        <v>302047.61</v>
      </c>
      <c r="F295" s="26"/>
      <c r="G295" s="26"/>
      <c r="H295" s="26">
        <v>542722.68999999994</v>
      </c>
      <c r="I295" s="26"/>
      <c r="J295" s="26"/>
      <c r="K295" s="26">
        <v>642</v>
      </c>
      <c r="L295" s="26">
        <v>1845363.84</v>
      </c>
      <c r="M295" s="26"/>
      <c r="N295" s="26"/>
      <c r="O295" s="26">
        <v>810</v>
      </c>
      <c r="P295" s="26">
        <v>1204661.0900000001</v>
      </c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>
        <f t="shared" si="54"/>
        <v>101308.54</v>
      </c>
      <c r="AJ295" s="26">
        <f t="shared" si="50"/>
        <v>37144.53</v>
      </c>
      <c r="AK295" s="26">
        <v>14132.91</v>
      </c>
      <c r="AL295" s="26"/>
      <c r="AM295" s="26"/>
      <c r="AN295" s="26">
        <v>23011.62</v>
      </c>
      <c r="AO295" s="26"/>
      <c r="AP295" s="26"/>
      <c r="AQ295" s="26">
        <v>41718.67</v>
      </c>
      <c r="AR295" s="26"/>
      <c r="AS295" s="26">
        <v>22445.34</v>
      </c>
      <c r="AT295" s="26"/>
      <c r="AU295" s="26"/>
      <c r="AV295" s="26"/>
    </row>
    <row r="296" spans="1:48" s="16" customFormat="1" ht="15.75" hidden="1">
      <c r="A296" s="25" t="s">
        <v>1715</v>
      </c>
      <c r="B296" s="27" t="s">
        <v>617</v>
      </c>
      <c r="C296" s="26">
        <f t="shared" si="49"/>
        <v>206733.59</v>
      </c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>
        <f t="shared" si="51"/>
        <v>206733.59</v>
      </c>
      <c r="V296" s="26">
        <f t="shared" ref="V296:V320" si="55">SUM(W296:AB296)</f>
        <v>117527.38999999998</v>
      </c>
      <c r="W296" s="26">
        <v>37170.269999999997</v>
      </c>
      <c r="X296" s="26"/>
      <c r="Y296" s="26"/>
      <c r="Z296" s="26">
        <v>45689.19</v>
      </c>
      <c r="AA296" s="26">
        <v>34667.93</v>
      </c>
      <c r="AB296" s="26"/>
      <c r="AC296" s="26">
        <v>47782.41</v>
      </c>
      <c r="AD296" s="26"/>
      <c r="AE296" s="26"/>
      <c r="AF296" s="26">
        <v>41423.79</v>
      </c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</row>
    <row r="297" spans="1:48" s="16" customFormat="1" ht="15.75" hidden="1">
      <c r="A297" s="25" t="s">
        <v>1716</v>
      </c>
      <c r="B297" s="27" t="s">
        <v>618</v>
      </c>
      <c r="C297" s="26">
        <f t="shared" si="49"/>
        <v>120048.51000000001</v>
      </c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>
        <f t="shared" si="51"/>
        <v>120048.51000000001</v>
      </c>
      <c r="V297" s="26">
        <f t="shared" si="55"/>
        <v>78624.72</v>
      </c>
      <c r="W297" s="26"/>
      <c r="X297" s="26"/>
      <c r="Y297" s="26"/>
      <c r="Z297" s="26">
        <v>43956.79</v>
      </c>
      <c r="AA297" s="26">
        <v>34667.93</v>
      </c>
      <c r="AB297" s="26"/>
      <c r="AC297" s="26"/>
      <c r="AD297" s="26"/>
      <c r="AE297" s="26"/>
      <c r="AF297" s="26">
        <v>41423.79</v>
      </c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</row>
    <row r="298" spans="1:48" s="16" customFormat="1" ht="15.75" hidden="1">
      <c r="A298" s="25" t="s">
        <v>1717</v>
      </c>
      <c r="B298" s="27" t="s">
        <v>619</v>
      </c>
      <c r="C298" s="26">
        <f t="shared" si="49"/>
        <v>120048.51000000001</v>
      </c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>
        <f t="shared" si="51"/>
        <v>120048.51000000001</v>
      </c>
      <c r="V298" s="26">
        <f t="shared" si="55"/>
        <v>78624.72</v>
      </c>
      <c r="W298" s="26"/>
      <c r="X298" s="26"/>
      <c r="Y298" s="26"/>
      <c r="Z298" s="26">
        <v>43956.79</v>
      </c>
      <c r="AA298" s="26">
        <v>34667.93</v>
      </c>
      <c r="AB298" s="26"/>
      <c r="AC298" s="26"/>
      <c r="AD298" s="26"/>
      <c r="AE298" s="26"/>
      <c r="AF298" s="26">
        <v>41423.79</v>
      </c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</row>
    <row r="299" spans="1:48" s="16" customFormat="1" ht="15.75" hidden="1">
      <c r="A299" s="25" t="s">
        <v>1718</v>
      </c>
      <c r="B299" s="27" t="s">
        <v>620</v>
      </c>
      <c r="C299" s="26">
        <f t="shared" si="49"/>
        <v>157218.78</v>
      </c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>
        <f t="shared" si="51"/>
        <v>157218.78</v>
      </c>
      <c r="V299" s="26">
        <f t="shared" si="55"/>
        <v>115794.98999999999</v>
      </c>
      <c r="W299" s="26">
        <v>37170.269999999997</v>
      </c>
      <c r="X299" s="26"/>
      <c r="Y299" s="26"/>
      <c r="Z299" s="26">
        <v>43956.79</v>
      </c>
      <c r="AA299" s="26">
        <v>34667.93</v>
      </c>
      <c r="AB299" s="26"/>
      <c r="AC299" s="26"/>
      <c r="AD299" s="26"/>
      <c r="AE299" s="26"/>
      <c r="AF299" s="26">
        <v>41423.79</v>
      </c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</row>
    <row r="300" spans="1:48" s="16" customFormat="1" ht="15.75" hidden="1">
      <c r="A300" s="25" t="s">
        <v>1719</v>
      </c>
      <c r="B300" s="27" t="s">
        <v>621</v>
      </c>
      <c r="C300" s="26">
        <f t="shared" si="49"/>
        <v>157218.78</v>
      </c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>
        <f t="shared" si="51"/>
        <v>157218.78</v>
      </c>
      <c r="V300" s="26">
        <f t="shared" si="55"/>
        <v>115794.98999999999</v>
      </c>
      <c r="W300" s="26">
        <v>37170.269999999997</v>
      </c>
      <c r="X300" s="26"/>
      <c r="Y300" s="26"/>
      <c r="Z300" s="26">
        <v>43956.79</v>
      </c>
      <c r="AA300" s="26">
        <v>34667.93</v>
      </c>
      <c r="AB300" s="26"/>
      <c r="AC300" s="26"/>
      <c r="AD300" s="26"/>
      <c r="AE300" s="26"/>
      <c r="AF300" s="26">
        <v>41423.79</v>
      </c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</row>
    <row r="301" spans="1:48" s="16" customFormat="1" ht="15.75" hidden="1">
      <c r="A301" s="25" t="s">
        <v>1720</v>
      </c>
      <c r="B301" s="27" t="s">
        <v>622</v>
      </c>
      <c r="C301" s="26">
        <f t="shared" si="49"/>
        <v>157910.03999999998</v>
      </c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>
        <f t="shared" si="51"/>
        <v>157910.03999999998</v>
      </c>
      <c r="V301" s="26">
        <f t="shared" si="55"/>
        <v>116270.59</v>
      </c>
      <c r="W301" s="26">
        <v>37324.839999999997</v>
      </c>
      <c r="X301" s="26"/>
      <c r="Y301" s="26"/>
      <c r="Z301" s="26">
        <v>44135.14</v>
      </c>
      <c r="AA301" s="26">
        <v>34810.61</v>
      </c>
      <c r="AB301" s="26"/>
      <c r="AC301" s="26"/>
      <c r="AD301" s="26"/>
      <c r="AE301" s="26"/>
      <c r="AF301" s="26">
        <v>41639.449999999997</v>
      </c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</row>
    <row r="302" spans="1:48" s="16" customFormat="1" ht="15.75" hidden="1">
      <c r="A302" s="25" t="s">
        <v>1721</v>
      </c>
      <c r="B302" s="27" t="s">
        <v>625</v>
      </c>
      <c r="C302" s="26">
        <f t="shared" si="49"/>
        <v>119669.06</v>
      </c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>
        <f t="shared" si="51"/>
        <v>119669.06</v>
      </c>
      <c r="V302" s="26">
        <f t="shared" si="55"/>
        <v>80010.64</v>
      </c>
      <c r="W302" s="26"/>
      <c r="X302" s="26"/>
      <c r="Y302" s="26"/>
      <c r="Z302" s="26">
        <v>43956.79</v>
      </c>
      <c r="AA302" s="26">
        <v>36053.85</v>
      </c>
      <c r="AB302" s="26"/>
      <c r="AC302" s="26"/>
      <c r="AD302" s="26"/>
      <c r="AE302" s="26"/>
      <c r="AF302" s="26">
        <v>39658.42</v>
      </c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</row>
    <row r="303" spans="1:48" s="16" customFormat="1" ht="15.75" hidden="1">
      <c r="A303" s="25" t="s">
        <v>1722</v>
      </c>
      <c r="B303" s="27" t="s">
        <v>623</v>
      </c>
      <c r="C303" s="26">
        <f t="shared" si="49"/>
        <v>158816.9</v>
      </c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>
        <f t="shared" si="51"/>
        <v>158816.9</v>
      </c>
      <c r="V303" s="26">
        <f t="shared" si="55"/>
        <v>117364.08</v>
      </c>
      <c r="W303" s="26">
        <v>38696.14</v>
      </c>
      <c r="X303" s="26"/>
      <c r="Y303" s="26"/>
      <c r="Z303" s="26">
        <v>43980.800000000003</v>
      </c>
      <c r="AA303" s="26">
        <v>34687.14</v>
      </c>
      <c r="AB303" s="26"/>
      <c r="AC303" s="26"/>
      <c r="AD303" s="26"/>
      <c r="AE303" s="26"/>
      <c r="AF303" s="26">
        <v>41452.82</v>
      </c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</row>
    <row r="304" spans="1:48" s="16" customFormat="1" ht="15.75" hidden="1">
      <c r="A304" s="25" t="s">
        <v>1723</v>
      </c>
      <c r="B304" s="27" t="s">
        <v>624</v>
      </c>
      <c r="C304" s="26">
        <f t="shared" si="49"/>
        <v>154622.07999999999</v>
      </c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>
        <f t="shared" si="51"/>
        <v>154622.07999999999</v>
      </c>
      <c r="V304" s="26">
        <f t="shared" si="55"/>
        <v>113860.23999999999</v>
      </c>
      <c r="W304" s="26">
        <v>36561.839999999997</v>
      </c>
      <c r="X304" s="26"/>
      <c r="Y304" s="26"/>
      <c r="Z304" s="26">
        <v>43214.39</v>
      </c>
      <c r="AA304" s="26">
        <v>34084.01</v>
      </c>
      <c r="AB304" s="26"/>
      <c r="AC304" s="26"/>
      <c r="AD304" s="26"/>
      <c r="AE304" s="26"/>
      <c r="AF304" s="26">
        <v>40761.839999999997</v>
      </c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</row>
    <row r="305" spans="1:48" s="16" customFormat="1" ht="15.75" hidden="1">
      <c r="A305" s="25" t="s">
        <v>1724</v>
      </c>
      <c r="B305" s="27" t="s">
        <v>627</v>
      </c>
      <c r="C305" s="26">
        <f t="shared" si="49"/>
        <v>168326.1</v>
      </c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>
        <f t="shared" si="51"/>
        <v>168326.1</v>
      </c>
      <c r="V305" s="26">
        <f t="shared" si="55"/>
        <v>82668.41</v>
      </c>
      <c r="W305" s="26"/>
      <c r="X305" s="26"/>
      <c r="Y305" s="26"/>
      <c r="Z305" s="26">
        <v>46203.28</v>
      </c>
      <c r="AA305" s="26">
        <v>36465.129999999997</v>
      </c>
      <c r="AB305" s="26"/>
      <c r="AC305" s="26"/>
      <c r="AD305" s="26">
        <v>41517.370000000003</v>
      </c>
      <c r="AE305" s="26"/>
      <c r="AF305" s="26">
        <v>44140.32</v>
      </c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</row>
    <row r="306" spans="1:48" s="16" customFormat="1" ht="15.75" hidden="1">
      <c r="A306" s="25" t="s">
        <v>1725</v>
      </c>
      <c r="B306" s="27" t="s">
        <v>628</v>
      </c>
      <c r="C306" s="26">
        <f t="shared" si="49"/>
        <v>169124.80000000002</v>
      </c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>
        <f t="shared" si="51"/>
        <v>169124.80000000002</v>
      </c>
      <c r="V306" s="26">
        <f t="shared" si="55"/>
        <v>83014.13</v>
      </c>
      <c r="W306" s="26"/>
      <c r="X306" s="26"/>
      <c r="Y306" s="26"/>
      <c r="Z306" s="26">
        <v>46395.35</v>
      </c>
      <c r="AA306" s="26">
        <v>36618.78</v>
      </c>
      <c r="AB306" s="26"/>
      <c r="AC306" s="26"/>
      <c r="AD306" s="26">
        <v>41738.1</v>
      </c>
      <c r="AE306" s="26"/>
      <c r="AF306" s="26">
        <v>44372.57</v>
      </c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</row>
    <row r="307" spans="1:48" s="16" customFormat="1" ht="15.75" hidden="1">
      <c r="A307" s="25" t="s">
        <v>1726</v>
      </c>
      <c r="B307" s="27" t="s">
        <v>629</v>
      </c>
      <c r="C307" s="26">
        <f t="shared" si="49"/>
        <v>43860.639999999999</v>
      </c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>
        <f t="shared" si="51"/>
        <v>43860.639999999999</v>
      </c>
      <c r="V307" s="26">
        <f t="shared" si="55"/>
        <v>43860.639999999999</v>
      </c>
      <c r="W307" s="26">
        <v>43860.639999999999</v>
      </c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</row>
    <row r="308" spans="1:48" s="16" customFormat="1" ht="15.75" hidden="1">
      <c r="A308" s="25" t="s">
        <v>1727</v>
      </c>
      <c r="B308" s="27" t="s">
        <v>598</v>
      </c>
      <c r="C308" s="26">
        <f t="shared" si="49"/>
        <v>43860.639999999999</v>
      </c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>
        <f t="shared" si="51"/>
        <v>43860.639999999999</v>
      </c>
      <c r="V308" s="26">
        <f t="shared" si="55"/>
        <v>43860.639999999999</v>
      </c>
      <c r="W308" s="26">
        <v>43860.639999999999</v>
      </c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</row>
    <row r="309" spans="1:48" s="16" customFormat="1" ht="15.75" hidden="1">
      <c r="A309" s="25" t="s">
        <v>1728</v>
      </c>
      <c r="B309" s="27" t="s">
        <v>626</v>
      </c>
      <c r="C309" s="26">
        <f t="shared" si="49"/>
        <v>117635.47</v>
      </c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>
        <f t="shared" si="51"/>
        <v>117635.47</v>
      </c>
      <c r="V309" s="26">
        <f t="shared" si="55"/>
        <v>77044.320000000007</v>
      </c>
      <c r="W309" s="26"/>
      <c r="X309" s="26"/>
      <c r="Y309" s="26"/>
      <c r="Z309" s="26">
        <v>43073.23</v>
      </c>
      <c r="AA309" s="26">
        <v>33971.089999999997</v>
      </c>
      <c r="AB309" s="26"/>
      <c r="AC309" s="26"/>
      <c r="AD309" s="26"/>
      <c r="AE309" s="26"/>
      <c r="AF309" s="26">
        <v>40591.15</v>
      </c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</row>
    <row r="310" spans="1:48" s="16" customFormat="1" ht="15.75" hidden="1">
      <c r="A310" s="25" t="s">
        <v>1729</v>
      </c>
      <c r="B310" s="27" t="s">
        <v>630</v>
      </c>
      <c r="C310" s="26">
        <f t="shared" si="49"/>
        <v>165758.85</v>
      </c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>
        <f t="shared" si="51"/>
        <v>165758.85</v>
      </c>
      <c r="V310" s="26">
        <f t="shared" si="55"/>
        <v>81557.17</v>
      </c>
      <c r="W310" s="26"/>
      <c r="X310" s="26"/>
      <c r="Y310" s="26"/>
      <c r="Z310" s="26">
        <v>45585.93</v>
      </c>
      <c r="AA310" s="26">
        <v>35971.24</v>
      </c>
      <c r="AB310" s="26"/>
      <c r="AC310" s="26"/>
      <c r="AD310" s="26">
        <v>40807.89</v>
      </c>
      <c r="AE310" s="26"/>
      <c r="AF310" s="26">
        <v>43393.79</v>
      </c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</row>
    <row r="311" spans="1:48" s="16" customFormat="1" ht="15.75" hidden="1">
      <c r="A311" s="25" t="s">
        <v>1730</v>
      </c>
      <c r="B311" s="27" t="s">
        <v>613</v>
      </c>
      <c r="C311" s="26">
        <f t="shared" si="49"/>
        <v>117635.47</v>
      </c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>
        <f t="shared" si="51"/>
        <v>117635.47</v>
      </c>
      <c r="V311" s="26">
        <f t="shared" si="55"/>
        <v>77044.320000000007</v>
      </c>
      <c r="W311" s="26"/>
      <c r="X311" s="26"/>
      <c r="Y311" s="26"/>
      <c r="Z311" s="26">
        <v>43073.23</v>
      </c>
      <c r="AA311" s="26">
        <v>33971.089999999997</v>
      </c>
      <c r="AB311" s="26"/>
      <c r="AC311" s="26"/>
      <c r="AD311" s="26"/>
      <c r="AE311" s="26"/>
      <c r="AF311" s="26">
        <v>40591.15</v>
      </c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</row>
    <row r="312" spans="1:48" s="16" customFormat="1" ht="15.75" hidden="1">
      <c r="A312" s="25" t="s">
        <v>1731</v>
      </c>
      <c r="B312" s="27" t="s">
        <v>631</v>
      </c>
      <c r="C312" s="26">
        <f t="shared" si="49"/>
        <v>158301.31</v>
      </c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>
        <f t="shared" si="51"/>
        <v>158301.31</v>
      </c>
      <c r="V312" s="26">
        <f t="shared" si="55"/>
        <v>115361.16</v>
      </c>
      <c r="W312" s="26">
        <v>37034.129999999997</v>
      </c>
      <c r="X312" s="26"/>
      <c r="Y312" s="26"/>
      <c r="Z312" s="26">
        <v>43858.54</v>
      </c>
      <c r="AA312" s="26">
        <v>34468.49</v>
      </c>
      <c r="AB312" s="26"/>
      <c r="AC312" s="26"/>
      <c r="AD312" s="26"/>
      <c r="AE312" s="26"/>
      <c r="AF312" s="26">
        <v>42940.15</v>
      </c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</row>
    <row r="313" spans="1:48" s="16" customFormat="1" ht="15.75" hidden="1">
      <c r="A313" s="25" t="s">
        <v>1732</v>
      </c>
      <c r="B313" s="27" t="s">
        <v>594</v>
      </c>
      <c r="C313" s="26">
        <f t="shared" si="49"/>
        <v>312808.09999999998</v>
      </c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>
        <f t="shared" si="51"/>
        <v>312808.09999999998</v>
      </c>
      <c r="V313" s="26">
        <f t="shared" si="55"/>
        <v>184928.43</v>
      </c>
      <c r="W313" s="26">
        <v>37034.129999999997</v>
      </c>
      <c r="X313" s="26">
        <v>33980.99</v>
      </c>
      <c r="Y313" s="26">
        <v>35749.83</v>
      </c>
      <c r="Z313" s="26">
        <v>43694.99</v>
      </c>
      <c r="AA313" s="26">
        <v>34468.49</v>
      </c>
      <c r="AB313" s="26"/>
      <c r="AC313" s="26">
        <v>47669.14</v>
      </c>
      <c r="AD313" s="26"/>
      <c r="AE313" s="26">
        <v>38867.54</v>
      </c>
      <c r="AF313" s="26">
        <v>41342.99</v>
      </c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</row>
    <row r="314" spans="1:48" s="16" customFormat="1" ht="15.75" hidden="1">
      <c r="A314" s="25" t="s">
        <v>1733</v>
      </c>
      <c r="B314" s="27" t="s">
        <v>599</v>
      </c>
      <c r="C314" s="26">
        <f t="shared" si="49"/>
        <v>37793.800000000003</v>
      </c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>
        <f t="shared" si="51"/>
        <v>37793.800000000003</v>
      </c>
      <c r="V314" s="26">
        <f t="shared" si="55"/>
        <v>37793.800000000003</v>
      </c>
      <c r="W314" s="26">
        <v>37793.800000000003</v>
      </c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</row>
    <row r="315" spans="1:48" s="16" customFormat="1" ht="15.75" hidden="1">
      <c r="A315" s="25" t="s">
        <v>1734</v>
      </c>
      <c r="B315" s="27" t="s">
        <v>600</v>
      </c>
      <c r="C315" s="26">
        <f t="shared" si="49"/>
        <v>121957.89</v>
      </c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>
        <f t="shared" si="51"/>
        <v>121957.89</v>
      </c>
      <c r="V315" s="26">
        <f t="shared" si="55"/>
        <v>79766.84</v>
      </c>
      <c r="W315" s="26"/>
      <c r="X315" s="26"/>
      <c r="Y315" s="26"/>
      <c r="Z315" s="26">
        <v>44591.3</v>
      </c>
      <c r="AA315" s="26">
        <v>35175.54</v>
      </c>
      <c r="AB315" s="26"/>
      <c r="AC315" s="26"/>
      <c r="AD315" s="26"/>
      <c r="AE315" s="26"/>
      <c r="AF315" s="26">
        <v>42191.05</v>
      </c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</row>
    <row r="316" spans="1:48" s="16" customFormat="1" ht="15.75" hidden="1">
      <c r="A316" s="25" t="s">
        <v>1735</v>
      </c>
      <c r="B316" s="27" t="s">
        <v>607</v>
      </c>
      <c r="C316" s="26">
        <f t="shared" si="49"/>
        <v>119506.47</v>
      </c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>
        <f t="shared" si="51"/>
        <v>119506.47</v>
      </c>
      <c r="V316" s="26">
        <f t="shared" si="55"/>
        <v>78163.48</v>
      </c>
      <c r="W316" s="26"/>
      <c r="X316" s="26"/>
      <c r="Y316" s="26"/>
      <c r="Z316" s="26">
        <v>43694.99</v>
      </c>
      <c r="AA316" s="26">
        <v>34468.49</v>
      </c>
      <c r="AB316" s="26"/>
      <c r="AC316" s="26"/>
      <c r="AD316" s="26"/>
      <c r="AE316" s="26"/>
      <c r="AF316" s="26">
        <v>41342.99</v>
      </c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</row>
    <row r="317" spans="1:48" s="16" customFormat="1" ht="15.75" hidden="1">
      <c r="A317" s="25" t="s">
        <v>1736</v>
      </c>
      <c r="B317" s="27" t="s">
        <v>601</v>
      </c>
      <c r="C317" s="26">
        <f t="shared" si="49"/>
        <v>198617.13999999998</v>
      </c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>
        <f t="shared" si="51"/>
        <v>198617.13999999998</v>
      </c>
      <c r="V317" s="26">
        <f t="shared" si="55"/>
        <v>198617.13999999998</v>
      </c>
      <c r="W317" s="26">
        <v>37793.800000000003</v>
      </c>
      <c r="X317" s="26">
        <v>46467.1</v>
      </c>
      <c r="Y317" s="26">
        <v>32830.5</v>
      </c>
      <c r="Z317" s="26">
        <v>46350.2</v>
      </c>
      <c r="AA317" s="26">
        <v>35175.54</v>
      </c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</row>
    <row r="318" spans="1:48" s="16" customFormat="1" ht="15.75" hidden="1">
      <c r="A318" s="25" t="s">
        <v>1737</v>
      </c>
      <c r="B318" s="27" t="s">
        <v>614</v>
      </c>
      <c r="C318" s="26">
        <f t="shared" si="49"/>
        <v>127757.97</v>
      </c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>
        <f t="shared" si="51"/>
        <v>127757.97</v>
      </c>
      <c r="V318" s="26">
        <f t="shared" si="55"/>
        <v>86414.98</v>
      </c>
      <c r="W318" s="26"/>
      <c r="X318" s="26"/>
      <c r="Y318" s="26"/>
      <c r="Z318" s="26">
        <v>43694.99</v>
      </c>
      <c r="AA318" s="26">
        <v>42719.99</v>
      </c>
      <c r="AB318" s="26"/>
      <c r="AC318" s="26"/>
      <c r="AD318" s="26"/>
      <c r="AE318" s="26"/>
      <c r="AF318" s="26">
        <v>41342.99</v>
      </c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</row>
    <row r="319" spans="1:48" s="16" customFormat="1" ht="15.75" hidden="1">
      <c r="A319" s="25" t="s">
        <v>1738</v>
      </c>
      <c r="B319" s="27" t="s">
        <v>583</v>
      </c>
      <c r="C319" s="26">
        <f t="shared" si="49"/>
        <v>3336230.34</v>
      </c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>
        <v>3167</v>
      </c>
      <c r="P319" s="26">
        <v>3266330.86</v>
      </c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>
        <f t="shared" si="54"/>
        <v>69899.48</v>
      </c>
      <c r="AJ319" s="26"/>
      <c r="AK319" s="26"/>
      <c r="AL319" s="26"/>
      <c r="AM319" s="26"/>
      <c r="AN319" s="26"/>
      <c r="AO319" s="26"/>
      <c r="AP319" s="26"/>
      <c r="AQ319" s="26"/>
      <c r="AR319" s="26"/>
      <c r="AS319" s="26">
        <v>69899.48</v>
      </c>
      <c r="AT319" s="26"/>
      <c r="AU319" s="26"/>
      <c r="AV319" s="26"/>
    </row>
    <row r="320" spans="1:48" s="16" customFormat="1" ht="15.75" hidden="1">
      <c r="A320" s="25" t="s">
        <v>1739</v>
      </c>
      <c r="B320" s="27" t="s">
        <v>615</v>
      </c>
      <c r="C320" s="26">
        <f t="shared" si="49"/>
        <v>159751.69</v>
      </c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>
        <f t="shared" si="51"/>
        <v>159751.69</v>
      </c>
      <c r="V320" s="26">
        <f t="shared" si="55"/>
        <v>117560.64000000001</v>
      </c>
      <c r="W320" s="26">
        <v>37793.800000000003</v>
      </c>
      <c r="X320" s="26"/>
      <c r="Y320" s="26"/>
      <c r="Z320" s="26">
        <v>44591.3</v>
      </c>
      <c r="AA320" s="26">
        <v>35175.54</v>
      </c>
      <c r="AB320" s="26"/>
      <c r="AC320" s="26"/>
      <c r="AD320" s="26"/>
      <c r="AE320" s="26"/>
      <c r="AF320" s="26">
        <v>42191.05</v>
      </c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</row>
    <row r="321" spans="1:48" s="16" customFormat="1" ht="15.75" hidden="1">
      <c r="A321" s="24" t="s">
        <v>1740</v>
      </c>
      <c r="B321" s="27" t="s">
        <v>584</v>
      </c>
      <c r="C321" s="26">
        <f t="shared" si="49"/>
        <v>35162.54</v>
      </c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>
        <f t="shared" si="51"/>
        <v>35162.54</v>
      </c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>
        <v>35162.54</v>
      </c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</row>
    <row r="322" spans="1:48" s="16" customFormat="1" ht="15.75" hidden="1">
      <c r="A322" s="25" t="s">
        <v>1741</v>
      </c>
      <c r="B322" s="27" t="s">
        <v>578</v>
      </c>
      <c r="C322" s="26">
        <f t="shared" si="49"/>
        <v>46126.34</v>
      </c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>
        <f t="shared" si="51"/>
        <v>46126.34</v>
      </c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>
        <v>46126.34</v>
      </c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</row>
    <row r="323" spans="1:48" s="16" customFormat="1" ht="15.75" hidden="1">
      <c r="A323" s="25" t="s">
        <v>1742</v>
      </c>
      <c r="B323" s="27" t="s">
        <v>579</v>
      </c>
      <c r="C323" s="26">
        <f t="shared" si="49"/>
        <v>47072.52</v>
      </c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>
        <f t="shared" si="51"/>
        <v>47072.52</v>
      </c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>
        <v>47072.52</v>
      </c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</row>
    <row r="324" spans="1:48" s="16" customFormat="1" ht="15.75" hidden="1">
      <c r="A324" s="25" t="s">
        <v>1743</v>
      </c>
      <c r="B324" s="27" t="s">
        <v>580</v>
      </c>
      <c r="C324" s="26">
        <f t="shared" si="49"/>
        <v>46126.34</v>
      </c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>
        <f t="shared" si="51"/>
        <v>46126.34</v>
      </c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>
        <v>46126.34</v>
      </c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</row>
    <row r="325" spans="1:48" s="16" customFormat="1" ht="15.75" hidden="1">
      <c r="A325" s="25" t="s">
        <v>1744</v>
      </c>
      <c r="B325" s="27" t="s">
        <v>589</v>
      </c>
      <c r="C325" s="26">
        <f t="shared" si="49"/>
        <v>294358.87</v>
      </c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>
        <f t="shared" si="51"/>
        <v>294358.87</v>
      </c>
      <c r="V325" s="26">
        <f t="shared" ref="V325:V347" si="56">SUM(W325:AB325)</f>
        <v>179385.1</v>
      </c>
      <c r="W325" s="26">
        <v>33625.730000000003</v>
      </c>
      <c r="X325" s="26">
        <v>38764.120000000003</v>
      </c>
      <c r="Y325" s="26">
        <v>36634.839999999997</v>
      </c>
      <c r="Z325" s="26">
        <v>39251.620000000003</v>
      </c>
      <c r="AA325" s="26">
        <v>31108.79</v>
      </c>
      <c r="AB325" s="26"/>
      <c r="AC325" s="26">
        <v>42943.26</v>
      </c>
      <c r="AD325" s="26"/>
      <c r="AE325" s="26">
        <v>34881.58</v>
      </c>
      <c r="AF325" s="26">
        <v>37148.93</v>
      </c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</row>
    <row r="326" spans="1:48" s="16" customFormat="1" ht="15.75" hidden="1">
      <c r="A326" s="25" t="s">
        <v>1745</v>
      </c>
      <c r="B326" s="27" t="s">
        <v>590</v>
      </c>
      <c r="C326" s="26">
        <f t="shared" si="49"/>
        <v>464640.53000000009</v>
      </c>
      <c r="D326" s="26">
        <f t="shared" ref="D326:D336" si="57">SUM(E326:J326)</f>
        <v>172550.48</v>
      </c>
      <c r="E326" s="26">
        <v>172550.48</v>
      </c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>
        <v>120</v>
      </c>
      <c r="R326" s="26">
        <v>268506.09000000003</v>
      </c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>
        <f t="shared" ref="AI326:AI336" si="58">AJ326+AQ326+AR326+AS326+AT326+AU326+AV326</f>
        <v>23583.96</v>
      </c>
      <c r="AJ326" s="26">
        <f t="shared" si="50"/>
        <v>15383</v>
      </c>
      <c r="AK326" s="26">
        <v>15383</v>
      </c>
      <c r="AL326" s="26"/>
      <c r="AM326" s="26"/>
      <c r="AN326" s="26"/>
      <c r="AO326" s="26"/>
      <c r="AP326" s="26"/>
      <c r="AQ326" s="26"/>
      <c r="AR326" s="26"/>
      <c r="AS326" s="26"/>
      <c r="AT326" s="26">
        <v>8200.9599999999991</v>
      </c>
      <c r="AU326" s="26"/>
      <c r="AV326" s="26"/>
    </row>
    <row r="327" spans="1:48" s="16" customFormat="1" ht="15.75" hidden="1">
      <c r="A327" s="25" t="s">
        <v>1746</v>
      </c>
      <c r="B327" s="27" t="s">
        <v>591</v>
      </c>
      <c r="C327" s="26">
        <f t="shared" si="49"/>
        <v>346813.88000000006</v>
      </c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>
        <f t="shared" si="51"/>
        <v>346813.88000000006</v>
      </c>
      <c r="V327" s="26">
        <f t="shared" si="56"/>
        <v>181899.89</v>
      </c>
      <c r="W327" s="26">
        <v>36664.230000000003</v>
      </c>
      <c r="X327" s="26">
        <v>33679.86</v>
      </c>
      <c r="Y327" s="26">
        <v>34069.86</v>
      </c>
      <c r="Z327" s="26">
        <v>43318.58</v>
      </c>
      <c r="AA327" s="26">
        <v>34167.360000000001</v>
      </c>
      <c r="AB327" s="26"/>
      <c r="AC327" s="26">
        <v>47156.25</v>
      </c>
      <c r="AD327" s="26">
        <v>38434.959999999999</v>
      </c>
      <c r="AE327" s="26">
        <v>38434.959999999999</v>
      </c>
      <c r="AF327" s="26">
        <v>40887.82</v>
      </c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</row>
    <row r="328" spans="1:48" s="16" customFormat="1" ht="15.75" hidden="1">
      <c r="A328" s="25" t="s">
        <v>1747</v>
      </c>
      <c r="B328" s="27" t="s">
        <v>603</v>
      </c>
      <c r="C328" s="26">
        <f t="shared" si="49"/>
        <v>3783687.73</v>
      </c>
      <c r="D328" s="26">
        <f t="shared" si="57"/>
        <v>352891.98</v>
      </c>
      <c r="E328" s="26"/>
      <c r="F328" s="26"/>
      <c r="G328" s="26"/>
      <c r="H328" s="26">
        <v>352891.98</v>
      </c>
      <c r="I328" s="26"/>
      <c r="J328" s="26"/>
      <c r="K328" s="26">
        <v>642</v>
      </c>
      <c r="L328" s="26">
        <v>1658494.7</v>
      </c>
      <c r="M328" s="26"/>
      <c r="N328" s="26"/>
      <c r="O328" s="26">
        <v>720</v>
      </c>
      <c r="P328" s="26">
        <v>1367375.82</v>
      </c>
      <c r="Q328" s="26">
        <v>80</v>
      </c>
      <c r="R328" s="26">
        <v>306586.21000000002</v>
      </c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>
        <f t="shared" si="58"/>
        <v>98339.01999999999</v>
      </c>
      <c r="AJ328" s="26">
        <f t="shared" si="50"/>
        <v>23011.62</v>
      </c>
      <c r="AK328" s="26"/>
      <c r="AL328" s="26"/>
      <c r="AM328" s="26"/>
      <c r="AN328" s="26">
        <v>23011.62</v>
      </c>
      <c r="AO328" s="26"/>
      <c r="AP328" s="26"/>
      <c r="AQ328" s="26">
        <v>41718.67</v>
      </c>
      <c r="AR328" s="26"/>
      <c r="AS328" s="26">
        <v>22445.34</v>
      </c>
      <c r="AT328" s="26">
        <v>11163.39</v>
      </c>
      <c r="AU328" s="26"/>
      <c r="AV328" s="26"/>
    </row>
    <row r="329" spans="1:48" s="16" customFormat="1" ht="15.75" hidden="1">
      <c r="A329" s="25" t="s">
        <v>1748</v>
      </c>
      <c r="B329" s="27" t="s">
        <v>604</v>
      </c>
      <c r="C329" s="26">
        <f t="shared" si="49"/>
        <v>2345815.0699999998</v>
      </c>
      <c r="D329" s="26">
        <f t="shared" si="57"/>
        <v>335834.7</v>
      </c>
      <c r="E329" s="26"/>
      <c r="F329" s="26"/>
      <c r="G329" s="26"/>
      <c r="H329" s="26">
        <v>335834.7</v>
      </c>
      <c r="I329" s="26"/>
      <c r="J329" s="26"/>
      <c r="K329" s="26">
        <v>642</v>
      </c>
      <c r="L329" s="26">
        <v>1905794.16</v>
      </c>
      <c r="M329" s="26"/>
      <c r="N329" s="26"/>
      <c r="O329" s="26"/>
      <c r="P329" s="26"/>
      <c r="Q329" s="26"/>
      <c r="R329" s="26"/>
      <c r="S329" s="26"/>
      <c r="T329" s="26"/>
      <c r="U329" s="26">
        <f t="shared" si="51"/>
        <v>39455.919999999998</v>
      </c>
      <c r="V329" s="26"/>
      <c r="W329" s="26"/>
      <c r="X329" s="26"/>
      <c r="Y329" s="26"/>
      <c r="Z329" s="26"/>
      <c r="AA329" s="26"/>
      <c r="AB329" s="26"/>
      <c r="AC329" s="26"/>
      <c r="AD329" s="26">
        <v>39455.919999999998</v>
      </c>
      <c r="AE329" s="26"/>
      <c r="AF329" s="26"/>
      <c r="AG329" s="26"/>
      <c r="AH329" s="26"/>
      <c r="AI329" s="26">
        <f t="shared" si="58"/>
        <v>64730.289999999994</v>
      </c>
      <c r="AJ329" s="26">
        <f t="shared" si="50"/>
        <v>23011.62</v>
      </c>
      <c r="AK329" s="26"/>
      <c r="AL329" s="26"/>
      <c r="AM329" s="26"/>
      <c r="AN329" s="26">
        <v>23011.62</v>
      </c>
      <c r="AO329" s="26"/>
      <c r="AP329" s="26"/>
      <c r="AQ329" s="26">
        <v>41718.67</v>
      </c>
      <c r="AR329" s="26"/>
      <c r="AS329" s="26"/>
      <c r="AT329" s="26"/>
      <c r="AU329" s="26"/>
      <c r="AV329" s="26"/>
    </row>
    <row r="330" spans="1:48" s="16" customFormat="1" ht="15.75" hidden="1">
      <c r="A330" s="25" t="s">
        <v>1749</v>
      </c>
      <c r="B330" s="27" t="s">
        <v>585</v>
      </c>
      <c r="C330" s="26">
        <f t="shared" si="49"/>
        <v>165692.53999999998</v>
      </c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>
        <f t="shared" si="51"/>
        <v>165692.53999999998</v>
      </c>
      <c r="V330" s="26">
        <f t="shared" si="56"/>
        <v>119750.10999999999</v>
      </c>
      <c r="W330" s="26">
        <v>37615.17</v>
      </c>
      <c r="X330" s="26"/>
      <c r="Y330" s="26">
        <v>37725.42</v>
      </c>
      <c r="Z330" s="26">
        <v>44409.52</v>
      </c>
      <c r="AA330" s="26"/>
      <c r="AB330" s="26"/>
      <c r="AC330" s="26">
        <v>45942.43</v>
      </c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</row>
    <row r="331" spans="1:48" s="16" customFormat="1" ht="15.75" hidden="1">
      <c r="A331" s="25" t="s">
        <v>1750</v>
      </c>
      <c r="B331" s="27" t="s">
        <v>581</v>
      </c>
      <c r="C331" s="26">
        <f t="shared" si="49"/>
        <v>204848.25</v>
      </c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>
        <v>673</v>
      </c>
      <c r="R331" s="26">
        <v>200556.34</v>
      </c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>
        <f t="shared" si="58"/>
        <v>4291.91</v>
      </c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>
        <v>4291.91</v>
      </c>
      <c r="AU331" s="26"/>
      <c r="AV331" s="26"/>
    </row>
    <row r="332" spans="1:48" s="16" customFormat="1" ht="15.75" hidden="1">
      <c r="A332" s="25" t="s">
        <v>1751</v>
      </c>
      <c r="B332" s="27" t="s">
        <v>602</v>
      </c>
      <c r="C332" s="26">
        <f t="shared" si="49"/>
        <v>163736.19</v>
      </c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>
        <f t="shared" si="51"/>
        <v>163736.19</v>
      </c>
      <c r="V332" s="26">
        <f t="shared" si="56"/>
        <v>116061.26000000001</v>
      </c>
      <c r="W332" s="26">
        <v>37092.75</v>
      </c>
      <c r="X332" s="26"/>
      <c r="Y332" s="26"/>
      <c r="Z332" s="26">
        <v>44363.69</v>
      </c>
      <c r="AA332" s="26">
        <v>34604.82</v>
      </c>
      <c r="AB332" s="26"/>
      <c r="AC332" s="26"/>
      <c r="AD332" s="26"/>
      <c r="AE332" s="26"/>
      <c r="AF332" s="26">
        <v>47674.93</v>
      </c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</row>
    <row r="333" spans="1:48" s="16" customFormat="1" ht="15.75" hidden="1">
      <c r="A333" s="25" t="s">
        <v>1752</v>
      </c>
      <c r="B333" s="27" t="s">
        <v>595</v>
      </c>
      <c r="C333" s="26">
        <f t="shared" si="49"/>
        <v>403447.31</v>
      </c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>
        <f t="shared" si="51"/>
        <v>403447.31</v>
      </c>
      <c r="V333" s="26">
        <f t="shared" si="56"/>
        <v>233673.47</v>
      </c>
      <c r="W333" s="26">
        <v>48098.22</v>
      </c>
      <c r="X333" s="26">
        <v>42988</v>
      </c>
      <c r="Y333" s="26">
        <v>43378</v>
      </c>
      <c r="Z333" s="26">
        <v>55733.75</v>
      </c>
      <c r="AA333" s="26">
        <v>43475.5</v>
      </c>
      <c r="AB333" s="26"/>
      <c r="AC333" s="26">
        <v>63009.93</v>
      </c>
      <c r="AD333" s="26"/>
      <c r="AE333" s="26">
        <v>51806.47</v>
      </c>
      <c r="AF333" s="26">
        <v>54957.440000000002</v>
      </c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</row>
    <row r="334" spans="1:48" s="16" customFormat="1" ht="15.75" hidden="1">
      <c r="A334" s="25" t="s">
        <v>1753</v>
      </c>
      <c r="B334" s="27" t="s">
        <v>596</v>
      </c>
      <c r="C334" s="26">
        <f t="shared" ref="C334:C397" si="59">D334+L334+N334+P334+R334+S334+T334+U334+AI334</f>
        <v>405982.31</v>
      </c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>
        <f t="shared" ref="U334:U397" si="60">V334+AC334+AD334+AE334+AF334+AG334+AH334</f>
        <v>405982.31</v>
      </c>
      <c r="V334" s="26">
        <f t="shared" si="56"/>
        <v>236208.47</v>
      </c>
      <c r="W334" s="26">
        <v>48098.22</v>
      </c>
      <c r="X334" s="26">
        <v>44158</v>
      </c>
      <c r="Y334" s="26">
        <v>44353</v>
      </c>
      <c r="Z334" s="26">
        <v>55733.75</v>
      </c>
      <c r="AA334" s="26">
        <v>43865.5</v>
      </c>
      <c r="AB334" s="26"/>
      <c r="AC334" s="26">
        <v>63009.93</v>
      </c>
      <c r="AD334" s="26"/>
      <c r="AE334" s="26">
        <v>51806.47</v>
      </c>
      <c r="AF334" s="26">
        <v>54957.440000000002</v>
      </c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</row>
    <row r="335" spans="1:48" s="16" customFormat="1" ht="15.75" hidden="1">
      <c r="A335" s="25" t="s">
        <v>1754</v>
      </c>
      <c r="B335" s="27" t="s">
        <v>592</v>
      </c>
      <c r="C335" s="26">
        <f t="shared" si="59"/>
        <v>306767.15999999997</v>
      </c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>
        <f t="shared" si="60"/>
        <v>306767.15999999997</v>
      </c>
      <c r="V335" s="26">
        <f t="shared" si="56"/>
        <v>184188.11000000002</v>
      </c>
      <c r="W335" s="26">
        <v>37092.75</v>
      </c>
      <c r="X335" s="26">
        <v>34107.32</v>
      </c>
      <c r="Y335" s="26">
        <v>34505.32</v>
      </c>
      <c r="Z335" s="26">
        <v>43877.9</v>
      </c>
      <c r="AA335" s="26">
        <v>34604.82</v>
      </c>
      <c r="AB335" s="26"/>
      <c r="AC335" s="26">
        <v>44701.64</v>
      </c>
      <c r="AD335" s="26"/>
      <c r="AE335" s="26">
        <v>38069.599999999999</v>
      </c>
      <c r="AF335" s="26">
        <v>39807.81</v>
      </c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</row>
    <row r="336" spans="1:48" s="16" customFormat="1" ht="15.75" hidden="1">
      <c r="A336" s="25" t="s">
        <v>1755</v>
      </c>
      <c r="B336" s="27" t="s">
        <v>593</v>
      </c>
      <c r="C336" s="26">
        <f t="shared" si="59"/>
        <v>2218036.89</v>
      </c>
      <c r="D336" s="26">
        <f t="shared" si="57"/>
        <v>376918.36</v>
      </c>
      <c r="E336" s="26"/>
      <c r="F336" s="26"/>
      <c r="G336" s="26"/>
      <c r="H336" s="26">
        <v>376918.36</v>
      </c>
      <c r="I336" s="26"/>
      <c r="J336" s="26"/>
      <c r="K336" s="26">
        <v>642</v>
      </c>
      <c r="L336" s="26">
        <v>1776388.24</v>
      </c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>
        <f t="shared" si="58"/>
        <v>64730.289999999994</v>
      </c>
      <c r="AJ336" s="26">
        <f t="shared" ref="AJ336:AJ396" si="61">SUM(AK336:AP336)</f>
        <v>23011.62</v>
      </c>
      <c r="AK336" s="26"/>
      <c r="AL336" s="26"/>
      <c r="AM336" s="26"/>
      <c r="AN336" s="26">
        <v>23011.62</v>
      </c>
      <c r="AO336" s="26"/>
      <c r="AP336" s="26"/>
      <c r="AQ336" s="26">
        <v>41718.67</v>
      </c>
      <c r="AR336" s="26"/>
      <c r="AS336" s="26"/>
      <c r="AT336" s="26"/>
      <c r="AU336" s="26"/>
      <c r="AV336" s="26"/>
    </row>
    <row r="337" spans="1:48" s="16" customFormat="1" ht="15.75" hidden="1">
      <c r="A337" s="25" t="s">
        <v>1756</v>
      </c>
      <c r="B337" s="27" t="s">
        <v>605</v>
      </c>
      <c r="C337" s="26">
        <f t="shared" si="59"/>
        <v>37092.75</v>
      </c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>
        <f t="shared" si="60"/>
        <v>37092.75</v>
      </c>
      <c r="V337" s="26">
        <f t="shared" si="56"/>
        <v>37092.75</v>
      </c>
      <c r="W337" s="26">
        <v>37092.75</v>
      </c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</row>
    <row r="338" spans="1:48" s="16" customFormat="1" ht="15.75" hidden="1">
      <c r="A338" s="25" t="s">
        <v>1757</v>
      </c>
      <c r="B338" s="27" t="s">
        <v>611</v>
      </c>
      <c r="C338" s="26">
        <f t="shared" si="59"/>
        <v>344520.79</v>
      </c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>
        <f t="shared" si="60"/>
        <v>344520.79</v>
      </c>
      <c r="V338" s="26">
        <f t="shared" si="56"/>
        <v>202761.64</v>
      </c>
      <c r="W338" s="26">
        <v>40766.550000000003</v>
      </c>
      <c r="X338" s="26">
        <v>38292.080000000002</v>
      </c>
      <c r="Y338" s="26">
        <v>38491.08</v>
      </c>
      <c r="Z338" s="26">
        <v>47616.35</v>
      </c>
      <c r="AA338" s="26">
        <v>37595.58</v>
      </c>
      <c r="AB338" s="26"/>
      <c r="AC338" s="26">
        <v>52768.800000000003</v>
      </c>
      <c r="AD338" s="26"/>
      <c r="AE338" s="26">
        <v>43141.31</v>
      </c>
      <c r="AF338" s="26">
        <v>45849.04</v>
      </c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</row>
    <row r="339" spans="1:48" s="16" customFormat="1" ht="15.75" hidden="1">
      <c r="A339" s="25" t="s">
        <v>1758</v>
      </c>
      <c r="B339" s="27" t="s">
        <v>612</v>
      </c>
      <c r="C339" s="26">
        <f t="shared" si="59"/>
        <v>360829.07999999996</v>
      </c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>
        <f t="shared" si="60"/>
        <v>360829.07999999996</v>
      </c>
      <c r="V339" s="26">
        <f t="shared" si="56"/>
        <v>189869.90999999997</v>
      </c>
      <c r="W339" s="26"/>
      <c r="X339" s="26">
        <v>44569.919999999998</v>
      </c>
      <c r="Y339" s="26">
        <v>44768.92</v>
      </c>
      <c r="Z339" s="26">
        <v>56259.65</v>
      </c>
      <c r="AA339" s="26">
        <v>44271.42</v>
      </c>
      <c r="AB339" s="26"/>
      <c r="AC339" s="26">
        <v>63461.25</v>
      </c>
      <c r="AD339" s="26"/>
      <c r="AE339" s="26">
        <v>52159.68</v>
      </c>
      <c r="AF339" s="26">
        <v>55338.239999999998</v>
      </c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</row>
    <row r="340" spans="1:48" s="16" customFormat="1" ht="15.75" hidden="1">
      <c r="A340" s="25" t="s">
        <v>1759</v>
      </c>
      <c r="B340" s="27" t="s">
        <v>633</v>
      </c>
      <c r="C340" s="26">
        <f t="shared" si="59"/>
        <v>208818.94999999998</v>
      </c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>
        <f t="shared" si="60"/>
        <v>208818.94999999998</v>
      </c>
      <c r="V340" s="26">
        <f t="shared" si="56"/>
        <v>80970.649999999994</v>
      </c>
      <c r="W340" s="26">
        <v>37092.75</v>
      </c>
      <c r="X340" s="26"/>
      <c r="Y340" s="26"/>
      <c r="Z340" s="26">
        <v>43877.9</v>
      </c>
      <c r="AA340" s="26"/>
      <c r="AB340" s="26"/>
      <c r="AC340" s="26">
        <v>47674.93</v>
      </c>
      <c r="AD340" s="26"/>
      <c r="AE340" s="26">
        <v>38844.97</v>
      </c>
      <c r="AF340" s="26">
        <v>41328.400000000001</v>
      </c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</row>
    <row r="341" spans="1:48" s="16" customFormat="1" ht="15.75" hidden="1">
      <c r="A341" s="25" t="s">
        <v>1760</v>
      </c>
      <c r="B341" s="27" t="s">
        <v>606</v>
      </c>
      <c r="C341" s="26">
        <f t="shared" si="59"/>
        <v>312036.41000000003</v>
      </c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>
        <f t="shared" si="60"/>
        <v>312036.41000000003</v>
      </c>
      <c r="V341" s="26">
        <f t="shared" si="56"/>
        <v>184188.11000000002</v>
      </c>
      <c r="W341" s="26">
        <v>37092.75</v>
      </c>
      <c r="X341" s="26">
        <v>34107.32</v>
      </c>
      <c r="Y341" s="26">
        <v>34505.32</v>
      </c>
      <c r="Z341" s="26">
        <v>43877.9</v>
      </c>
      <c r="AA341" s="26">
        <v>34604.82</v>
      </c>
      <c r="AB341" s="26"/>
      <c r="AC341" s="26">
        <v>47674.93</v>
      </c>
      <c r="AD341" s="26"/>
      <c r="AE341" s="26">
        <v>38844.97</v>
      </c>
      <c r="AF341" s="26">
        <v>41328.400000000001</v>
      </c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</row>
    <row r="342" spans="1:48" s="16" customFormat="1" ht="15.75" hidden="1">
      <c r="A342" s="25" t="s">
        <v>1761</v>
      </c>
      <c r="B342" s="27" t="s">
        <v>582</v>
      </c>
      <c r="C342" s="26">
        <f t="shared" si="59"/>
        <v>312036.41000000003</v>
      </c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>
        <f t="shared" si="60"/>
        <v>312036.41000000003</v>
      </c>
      <c r="V342" s="26">
        <f t="shared" si="56"/>
        <v>184188.11000000002</v>
      </c>
      <c r="W342" s="26">
        <v>37092.75</v>
      </c>
      <c r="X342" s="26">
        <v>34107.32</v>
      </c>
      <c r="Y342" s="26">
        <v>34505.32</v>
      </c>
      <c r="Z342" s="26">
        <v>43877.9</v>
      </c>
      <c r="AA342" s="26">
        <v>34604.82</v>
      </c>
      <c r="AB342" s="26"/>
      <c r="AC342" s="26">
        <v>47674.93</v>
      </c>
      <c r="AD342" s="26"/>
      <c r="AE342" s="26">
        <v>38844.97</v>
      </c>
      <c r="AF342" s="26">
        <v>41328.400000000001</v>
      </c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</row>
    <row r="343" spans="1:48" s="16" customFormat="1" ht="15.75" hidden="1">
      <c r="A343" s="25" t="s">
        <v>1762</v>
      </c>
      <c r="B343" s="27" t="s">
        <v>609</v>
      </c>
      <c r="C343" s="26">
        <f t="shared" si="59"/>
        <v>226157.41000000003</v>
      </c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>
        <f t="shared" si="60"/>
        <v>226157.41000000003</v>
      </c>
      <c r="V343" s="26">
        <f t="shared" si="56"/>
        <v>226157.41000000003</v>
      </c>
      <c r="W343" s="26">
        <v>45744.73</v>
      </c>
      <c r="X343" s="26">
        <v>42344.69</v>
      </c>
      <c r="Y343" s="26">
        <v>42543.69</v>
      </c>
      <c r="Z343" s="26">
        <v>53478.11</v>
      </c>
      <c r="AA343" s="26">
        <v>42046.19</v>
      </c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</row>
    <row r="344" spans="1:48" s="16" customFormat="1" ht="15.75" hidden="1">
      <c r="A344" s="25" t="s">
        <v>1763</v>
      </c>
      <c r="B344" s="27" t="s">
        <v>610</v>
      </c>
      <c r="C344" s="26">
        <f t="shared" si="59"/>
        <v>223033.08000000002</v>
      </c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>
        <f t="shared" si="60"/>
        <v>223033.08000000002</v>
      </c>
      <c r="V344" s="26">
        <f t="shared" si="56"/>
        <v>184188.11000000002</v>
      </c>
      <c r="W344" s="26">
        <v>37092.75</v>
      </c>
      <c r="X344" s="26">
        <v>34107.32</v>
      </c>
      <c r="Y344" s="26">
        <v>34505.32</v>
      </c>
      <c r="Z344" s="26">
        <v>43877.9</v>
      </c>
      <c r="AA344" s="26">
        <v>34604.82</v>
      </c>
      <c r="AB344" s="26"/>
      <c r="AC344" s="26"/>
      <c r="AD344" s="26"/>
      <c r="AE344" s="26">
        <v>38844.97</v>
      </c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</row>
    <row r="345" spans="1:48" s="16" customFormat="1" ht="15.75" hidden="1">
      <c r="A345" s="25" t="s">
        <v>1764</v>
      </c>
      <c r="B345" s="27" t="s">
        <v>608</v>
      </c>
      <c r="C345" s="26">
        <f t="shared" si="59"/>
        <v>312036.41000000003</v>
      </c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>
        <f t="shared" si="60"/>
        <v>312036.41000000003</v>
      </c>
      <c r="V345" s="26">
        <f t="shared" si="56"/>
        <v>184188.11000000002</v>
      </c>
      <c r="W345" s="26">
        <v>37092.75</v>
      </c>
      <c r="X345" s="26">
        <v>34107.32</v>
      </c>
      <c r="Y345" s="26">
        <v>34505.32</v>
      </c>
      <c r="Z345" s="26">
        <v>43877.9</v>
      </c>
      <c r="AA345" s="26">
        <v>34604.82</v>
      </c>
      <c r="AB345" s="26"/>
      <c r="AC345" s="26">
        <v>47674.93</v>
      </c>
      <c r="AD345" s="26"/>
      <c r="AE345" s="26">
        <v>38844.97</v>
      </c>
      <c r="AF345" s="26">
        <v>41328.400000000001</v>
      </c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</row>
    <row r="346" spans="1:48" s="16" customFormat="1" ht="15.75" hidden="1">
      <c r="A346" s="25" t="s">
        <v>1765</v>
      </c>
      <c r="B346" s="27" t="s">
        <v>587</v>
      </c>
      <c r="C346" s="26">
        <f t="shared" si="59"/>
        <v>312036.41000000003</v>
      </c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>
        <f t="shared" si="60"/>
        <v>312036.41000000003</v>
      </c>
      <c r="V346" s="26">
        <f t="shared" si="56"/>
        <v>184188.11000000002</v>
      </c>
      <c r="W346" s="26">
        <v>37092.75</v>
      </c>
      <c r="X346" s="26">
        <v>34107.32</v>
      </c>
      <c r="Y346" s="26">
        <v>34505.32</v>
      </c>
      <c r="Z346" s="26">
        <v>43877.9</v>
      </c>
      <c r="AA346" s="26">
        <v>34604.82</v>
      </c>
      <c r="AB346" s="26"/>
      <c r="AC346" s="26">
        <v>47674.93</v>
      </c>
      <c r="AD346" s="26"/>
      <c r="AE346" s="26">
        <v>38844.97</v>
      </c>
      <c r="AF346" s="26">
        <v>41328.400000000001</v>
      </c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</row>
    <row r="347" spans="1:48" s="16" customFormat="1" ht="15.75" hidden="1">
      <c r="A347" s="25" t="s">
        <v>1766</v>
      </c>
      <c r="B347" s="27" t="s">
        <v>588</v>
      </c>
      <c r="C347" s="26">
        <f t="shared" si="59"/>
        <v>37092.75</v>
      </c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>
        <f t="shared" si="60"/>
        <v>37092.75</v>
      </c>
      <c r="V347" s="26">
        <f t="shared" si="56"/>
        <v>37092.75</v>
      </c>
      <c r="W347" s="26">
        <v>37092.75</v>
      </c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</row>
    <row r="348" spans="1:48" s="16" customFormat="1" ht="15.75" hidden="1">
      <c r="A348" s="27" t="s">
        <v>2685</v>
      </c>
      <c r="B348" s="27"/>
      <c r="C348" s="26">
        <f>SUM(C292:C347)</f>
        <v>26339169.919999991</v>
      </c>
      <c r="D348" s="26">
        <f t="shared" ref="D348:AT348" si="62">SUM(D292:D347)</f>
        <v>2866820.94</v>
      </c>
      <c r="E348" s="26">
        <f t="shared" si="62"/>
        <v>474598.08999999997</v>
      </c>
      <c r="F348" s="26"/>
      <c r="G348" s="26"/>
      <c r="H348" s="26">
        <f t="shared" si="62"/>
        <v>2392222.85</v>
      </c>
      <c r="I348" s="26"/>
      <c r="J348" s="26"/>
      <c r="K348" s="26">
        <f t="shared" si="62"/>
        <v>2568</v>
      </c>
      <c r="L348" s="26">
        <f t="shared" si="62"/>
        <v>7186040.9400000004</v>
      </c>
      <c r="M348" s="26"/>
      <c r="N348" s="26"/>
      <c r="O348" s="26">
        <f t="shared" si="62"/>
        <v>4697</v>
      </c>
      <c r="P348" s="26">
        <f t="shared" si="62"/>
        <v>5838367.7700000005</v>
      </c>
      <c r="Q348" s="26">
        <f t="shared" si="62"/>
        <v>2459</v>
      </c>
      <c r="R348" s="26">
        <f t="shared" si="62"/>
        <v>1585535.7400000002</v>
      </c>
      <c r="S348" s="26"/>
      <c r="T348" s="26"/>
      <c r="U348" s="26">
        <f t="shared" si="62"/>
        <v>8401414.9600000009</v>
      </c>
      <c r="V348" s="26">
        <f t="shared" si="62"/>
        <v>5267580.5300000021</v>
      </c>
      <c r="W348" s="26">
        <f t="shared" si="62"/>
        <v>1160804.92</v>
      </c>
      <c r="X348" s="26">
        <f t="shared" si="62"/>
        <v>569888.67999999993</v>
      </c>
      <c r="Y348" s="26">
        <f t="shared" si="62"/>
        <v>597577.05999999994</v>
      </c>
      <c r="Z348" s="26">
        <f t="shared" si="62"/>
        <v>1678921.1199999994</v>
      </c>
      <c r="AA348" s="26">
        <f t="shared" si="62"/>
        <v>1260388.7500000002</v>
      </c>
      <c r="AB348" s="26"/>
      <c r="AC348" s="26">
        <f t="shared" si="62"/>
        <v>756819.69000000018</v>
      </c>
      <c r="AD348" s="26">
        <f t="shared" si="62"/>
        <v>201954.24</v>
      </c>
      <c r="AE348" s="26">
        <f t="shared" si="62"/>
        <v>582237.42999999982</v>
      </c>
      <c r="AF348" s="26">
        <f t="shared" si="62"/>
        <v>1557660.5299999996</v>
      </c>
      <c r="AG348" s="26"/>
      <c r="AH348" s="26">
        <f t="shared" si="62"/>
        <v>35162.54</v>
      </c>
      <c r="AI348" s="26">
        <f t="shared" si="62"/>
        <v>460989.56999999989</v>
      </c>
      <c r="AJ348" s="26">
        <f t="shared" si="62"/>
        <v>138336.88999999998</v>
      </c>
      <c r="AK348" s="26">
        <f t="shared" si="62"/>
        <v>29515.91</v>
      </c>
      <c r="AL348" s="26"/>
      <c r="AM348" s="26"/>
      <c r="AN348" s="26">
        <f t="shared" si="62"/>
        <v>108820.97999999998</v>
      </c>
      <c r="AO348" s="26"/>
      <c r="AP348" s="26"/>
      <c r="AQ348" s="26">
        <f t="shared" si="62"/>
        <v>166874.68</v>
      </c>
      <c r="AR348" s="26"/>
      <c r="AS348" s="26">
        <f t="shared" si="62"/>
        <v>114790.15999999999</v>
      </c>
      <c r="AT348" s="26">
        <f t="shared" si="62"/>
        <v>40987.839999999997</v>
      </c>
      <c r="AU348" s="26"/>
      <c r="AV348" s="26"/>
    </row>
    <row r="349" spans="1:48" s="16" customFormat="1" ht="15.75" hidden="1">
      <c r="A349" s="27" t="s">
        <v>702</v>
      </c>
      <c r="B349" s="27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</row>
    <row r="350" spans="1:48" s="16" customFormat="1" ht="15.75" hidden="1">
      <c r="A350" s="25" t="s">
        <v>1767</v>
      </c>
      <c r="B350" s="27" t="s">
        <v>720</v>
      </c>
      <c r="C350" s="26">
        <f t="shared" si="59"/>
        <v>78529.700000000012</v>
      </c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>
        <f t="shared" si="60"/>
        <v>78529.700000000012</v>
      </c>
      <c r="V350" s="26">
        <f t="shared" ref="V350:V372" si="63">SUM(W350:AB350)</f>
        <v>34511.33</v>
      </c>
      <c r="W350" s="26">
        <v>34511.33</v>
      </c>
      <c r="X350" s="26"/>
      <c r="Y350" s="26"/>
      <c r="Z350" s="26"/>
      <c r="AA350" s="26"/>
      <c r="AB350" s="26"/>
      <c r="AC350" s="26">
        <v>44018.37</v>
      </c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</row>
    <row r="351" spans="1:48" s="16" customFormat="1" ht="15.75" hidden="1">
      <c r="A351" s="25" t="s">
        <v>1768</v>
      </c>
      <c r="B351" s="27" t="s">
        <v>716</v>
      </c>
      <c r="C351" s="26">
        <f t="shared" si="59"/>
        <v>295905.93</v>
      </c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>
        <f t="shared" si="60"/>
        <v>295905.93</v>
      </c>
      <c r="V351" s="26">
        <f t="shared" si="63"/>
        <v>136542.23000000001</v>
      </c>
      <c r="W351" s="26">
        <v>34487.96</v>
      </c>
      <c r="X351" s="26">
        <v>31300.39</v>
      </c>
      <c r="Y351" s="26">
        <v>31423.39</v>
      </c>
      <c r="Z351" s="26">
        <v>39330.49</v>
      </c>
      <c r="AA351" s="26"/>
      <c r="AB351" s="26"/>
      <c r="AC351" s="26">
        <v>43986.879999999997</v>
      </c>
      <c r="AD351" s="26">
        <v>41222.910000000003</v>
      </c>
      <c r="AE351" s="26">
        <v>35946.239999999998</v>
      </c>
      <c r="AF351" s="26">
        <v>38207.67</v>
      </c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</row>
    <row r="352" spans="1:48" s="16" customFormat="1" ht="15.75" hidden="1">
      <c r="A352" s="25" t="s">
        <v>1769</v>
      </c>
      <c r="B352" s="27" t="s">
        <v>704</v>
      </c>
      <c r="C352" s="26">
        <f t="shared" si="59"/>
        <v>249253.35</v>
      </c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>
        <f t="shared" si="60"/>
        <v>249253.35</v>
      </c>
      <c r="V352" s="26">
        <f t="shared" si="63"/>
        <v>133919.70000000001</v>
      </c>
      <c r="W352" s="26">
        <v>33728.39</v>
      </c>
      <c r="X352" s="26">
        <v>30727.17</v>
      </c>
      <c r="Y352" s="26">
        <v>30850.17</v>
      </c>
      <c r="Z352" s="26">
        <v>38613.97</v>
      </c>
      <c r="AA352" s="26"/>
      <c r="AB352" s="26"/>
      <c r="AC352" s="26">
        <v>42963.59</v>
      </c>
      <c r="AD352" s="26"/>
      <c r="AE352" s="26">
        <v>35075.81</v>
      </c>
      <c r="AF352" s="26">
        <v>37294.25</v>
      </c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</row>
    <row r="353" spans="1:48" s="16" customFormat="1" ht="15.75" hidden="1">
      <c r="A353" s="25" t="s">
        <v>1770</v>
      </c>
      <c r="B353" s="27" t="s">
        <v>708</v>
      </c>
      <c r="C353" s="26">
        <f t="shared" si="59"/>
        <v>615318.74</v>
      </c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>
        <f t="shared" si="60"/>
        <v>615318.74</v>
      </c>
      <c r="V353" s="26">
        <f t="shared" si="63"/>
        <v>306528.44999999995</v>
      </c>
      <c r="W353" s="26"/>
      <c r="X353" s="26">
        <v>101877.65</v>
      </c>
      <c r="Y353" s="26">
        <v>102275.65</v>
      </c>
      <c r="Z353" s="26">
        <v>102375.15</v>
      </c>
      <c r="AA353" s="26"/>
      <c r="AB353" s="26"/>
      <c r="AC353" s="26"/>
      <c r="AD353" s="26">
        <v>110145.74</v>
      </c>
      <c r="AE353" s="26">
        <v>96370.42</v>
      </c>
      <c r="AF353" s="26">
        <v>102274.13</v>
      </c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</row>
    <row r="354" spans="1:48" s="16" customFormat="1" ht="15.75" hidden="1">
      <c r="A354" s="25" t="s">
        <v>1771</v>
      </c>
      <c r="B354" s="27" t="s">
        <v>709</v>
      </c>
      <c r="C354" s="26">
        <f t="shared" si="59"/>
        <v>1768402.5399999998</v>
      </c>
      <c r="D354" s="26">
        <f t="shared" ref="D354:D372" si="64">SUM(E354:J354)</f>
        <v>378223.2</v>
      </c>
      <c r="E354" s="26"/>
      <c r="F354" s="26">
        <v>181848</v>
      </c>
      <c r="G354" s="26">
        <v>196375.2</v>
      </c>
      <c r="H354" s="26"/>
      <c r="I354" s="26"/>
      <c r="J354" s="26"/>
      <c r="K354" s="26">
        <v>1066.3599999999999</v>
      </c>
      <c r="L354" s="26">
        <v>1353128.42</v>
      </c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>
        <f t="shared" ref="AI354:AI372" si="65">AJ354+AQ354+AR354+AS354+AT354+AU354+AV354</f>
        <v>37050.92</v>
      </c>
      <c r="AJ354" s="26">
        <f t="shared" si="61"/>
        <v>8093.97</v>
      </c>
      <c r="AK354" s="26"/>
      <c r="AL354" s="26">
        <v>3891.55</v>
      </c>
      <c r="AM354" s="26">
        <v>4202.42</v>
      </c>
      <c r="AN354" s="26"/>
      <c r="AO354" s="26"/>
      <c r="AP354" s="26"/>
      <c r="AQ354" s="26">
        <v>28956.95</v>
      </c>
      <c r="AR354" s="26"/>
      <c r="AS354" s="26"/>
      <c r="AT354" s="26"/>
      <c r="AU354" s="26"/>
      <c r="AV354" s="26"/>
    </row>
    <row r="355" spans="1:48" s="16" customFormat="1" ht="15.75" hidden="1">
      <c r="A355" s="25" t="s">
        <v>1772</v>
      </c>
      <c r="B355" s="27" t="s">
        <v>715</v>
      </c>
      <c r="C355" s="26">
        <f t="shared" si="59"/>
        <v>4047767.77</v>
      </c>
      <c r="D355" s="26"/>
      <c r="E355" s="26"/>
      <c r="F355" s="26"/>
      <c r="G355" s="26"/>
      <c r="H355" s="26"/>
      <c r="I355" s="26"/>
      <c r="J355" s="26"/>
      <c r="K355" s="26">
        <v>1135.4000000000001</v>
      </c>
      <c r="L355" s="26">
        <v>3725490.14</v>
      </c>
      <c r="M355" s="26">
        <v>390</v>
      </c>
      <c r="N355" s="26">
        <v>101678.65</v>
      </c>
      <c r="O355" s="26"/>
      <c r="P355" s="26"/>
      <c r="Q355" s="26">
        <v>1026.2</v>
      </c>
      <c r="R355" s="26">
        <v>135791.63</v>
      </c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>
        <f t="shared" si="65"/>
        <v>84807.35</v>
      </c>
      <c r="AJ355" s="26"/>
      <c r="AK355" s="26"/>
      <c r="AL355" s="26"/>
      <c r="AM355" s="26"/>
      <c r="AN355" s="26"/>
      <c r="AO355" s="26"/>
      <c r="AP355" s="26"/>
      <c r="AQ355" s="26">
        <v>79725.490000000005</v>
      </c>
      <c r="AR355" s="26">
        <v>2175.92</v>
      </c>
      <c r="AS355" s="26"/>
      <c r="AT355" s="26">
        <v>2905.94</v>
      </c>
      <c r="AU355" s="26"/>
      <c r="AV355" s="26"/>
    </row>
    <row r="356" spans="1:48" s="16" customFormat="1" ht="15.75" hidden="1">
      <c r="A356" s="25" t="s">
        <v>1773</v>
      </c>
      <c r="B356" s="27" t="s">
        <v>711</v>
      </c>
      <c r="C356" s="26">
        <f t="shared" si="59"/>
        <v>488013.25000000006</v>
      </c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>
        <f t="shared" si="60"/>
        <v>488013.25000000006</v>
      </c>
      <c r="V356" s="26">
        <f t="shared" si="63"/>
        <v>96014.32</v>
      </c>
      <c r="W356" s="26"/>
      <c r="X356" s="26"/>
      <c r="Y356" s="26"/>
      <c r="Z356" s="26">
        <v>96014.32</v>
      </c>
      <c r="AA356" s="26"/>
      <c r="AB356" s="26"/>
      <c r="AC356" s="26">
        <v>108123.51</v>
      </c>
      <c r="AD356" s="26">
        <v>101374.32</v>
      </c>
      <c r="AE356" s="26">
        <v>88489.52</v>
      </c>
      <c r="AF356" s="26">
        <v>94011.58</v>
      </c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</row>
    <row r="357" spans="1:48" s="16" customFormat="1" ht="15.75" hidden="1">
      <c r="A357" s="25" t="s">
        <v>1774</v>
      </c>
      <c r="B357" s="27" t="s">
        <v>725</v>
      </c>
      <c r="C357" s="26">
        <f t="shared" si="59"/>
        <v>808099.04</v>
      </c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>
        <f t="shared" si="60"/>
        <v>808099.04</v>
      </c>
      <c r="V357" s="26">
        <f t="shared" si="63"/>
        <v>390841.89</v>
      </c>
      <c r="W357" s="26">
        <v>89283.15</v>
      </c>
      <c r="X357" s="26">
        <v>100221.08</v>
      </c>
      <c r="Y357" s="26">
        <v>100619.08</v>
      </c>
      <c r="Z357" s="26">
        <v>100718.58</v>
      </c>
      <c r="AA357" s="26"/>
      <c r="AB357" s="26"/>
      <c r="AC357" s="26">
        <v>114955.53</v>
      </c>
      <c r="AD357" s="26">
        <v>107861.37</v>
      </c>
      <c r="AE357" s="26">
        <v>94317.97</v>
      </c>
      <c r="AF357" s="26">
        <v>100122.28</v>
      </c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</row>
    <row r="358" spans="1:48" s="16" customFormat="1" ht="15.75" hidden="1">
      <c r="A358" s="25" t="s">
        <v>1775</v>
      </c>
      <c r="B358" s="27" t="s">
        <v>703</v>
      </c>
      <c r="C358" s="26">
        <f t="shared" si="59"/>
        <v>2832654.3600000003</v>
      </c>
      <c r="D358" s="26"/>
      <c r="E358" s="26"/>
      <c r="F358" s="26"/>
      <c r="G358" s="26"/>
      <c r="H358" s="26"/>
      <c r="I358" s="26"/>
      <c r="J358" s="26"/>
      <c r="K358" s="26">
        <v>928.52</v>
      </c>
      <c r="L358" s="26">
        <v>2773305.62</v>
      </c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>
        <f t="shared" si="65"/>
        <v>59348.74</v>
      </c>
      <c r="AJ358" s="26"/>
      <c r="AK358" s="26"/>
      <c r="AL358" s="26"/>
      <c r="AM358" s="26"/>
      <c r="AN358" s="26"/>
      <c r="AO358" s="26"/>
      <c r="AP358" s="26"/>
      <c r="AQ358" s="26">
        <v>59348.74</v>
      </c>
      <c r="AR358" s="26"/>
      <c r="AS358" s="26"/>
      <c r="AT358" s="26"/>
      <c r="AU358" s="26"/>
      <c r="AV358" s="26"/>
    </row>
    <row r="359" spans="1:48" s="16" customFormat="1" ht="15.75" hidden="1">
      <c r="A359" s="25" t="s">
        <v>1776</v>
      </c>
      <c r="B359" s="27" t="s">
        <v>721</v>
      </c>
      <c r="C359" s="26">
        <f t="shared" si="59"/>
        <v>2867794.6900000004</v>
      </c>
      <c r="D359" s="26"/>
      <c r="E359" s="26"/>
      <c r="F359" s="26"/>
      <c r="G359" s="26"/>
      <c r="H359" s="26"/>
      <c r="I359" s="26"/>
      <c r="J359" s="26"/>
      <c r="K359" s="26">
        <v>928.52</v>
      </c>
      <c r="L359" s="26">
        <v>2807709.7</v>
      </c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>
        <f t="shared" si="65"/>
        <v>60084.99</v>
      </c>
      <c r="AJ359" s="26"/>
      <c r="AK359" s="26"/>
      <c r="AL359" s="26"/>
      <c r="AM359" s="26"/>
      <c r="AN359" s="26"/>
      <c r="AO359" s="26"/>
      <c r="AP359" s="26"/>
      <c r="AQ359" s="26">
        <v>60084.99</v>
      </c>
      <c r="AR359" s="26"/>
      <c r="AS359" s="26"/>
      <c r="AT359" s="26"/>
      <c r="AU359" s="26"/>
      <c r="AV359" s="26"/>
    </row>
    <row r="360" spans="1:48" s="16" customFormat="1" ht="15.75" hidden="1">
      <c r="A360" s="25" t="s">
        <v>1777</v>
      </c>
      <c r="B360" s="27" t="s">
        <v>710</v>
      </c>
      <c r="C360" s="26">
        <f t="shared" si="59"/>
        <v>212486.00000000003</v>
      </c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>
        <f t="shared" si="60"/>
        <v>212486.00000000003</v>
      </c>
      <c r="V360" s="26">
        <f t="shared" si="63"/>
        <v>41529.26</v>
      </c>
      <c r="W360" s="26"/>
      <c r="X360" s="26"/>
      <c r="Y360" s="26"/>
      <c r="Z360" s="26">
        <v>41529.26</v>
      </c>
      <c r="AA360" s="26"/>
      <c r="AB360" s="26"/>
      <c r="AC360" s="26">
        <v>47127</v>
      </c>
      <c r="AD360" s="26">
        <v>44201.79</v>
      </c>
      <c r="AE360" s="26">
        <v>38617.300000000003</v>
      </c>
      <c r="AF360" s="26">
        <v>41010.65</v>
      </c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</row>
    <row r="361" spans="1:48" s="16" customFormat="1" ht="15.75" hidden="1">
      <c r="A361" s="25" t="s">
        <v>1778</v>
      </c>
      <c r="B361" s="27" t="s">
        <v>722</v>
      </c>
      <c r="C361" s="26">
        <f t="shared" si="59"/>
        <v>143235</v>
      </c>
      <c r="D361" s="26">
        <f t="shared" si="64"/>
        <v>133534</v>
      </c>
      <c r="E361" s="26">
        <v>133534</v>
      </c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>
        <f t="shared" si="60"/>
        <v>7415</v>
      </c>
      <c r="V361" s="26">
        <f t="shared" si="63"/>
        <v>7415</v>
      </c>
      <c r="W361" s="26">
        <v>7415</v>
      </c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>
        <f t="shared" si="65"/>
        <v>2286</v>
      </c>
      <c r="AJ361" s="26">
        <f t="shared" si="61"/>
        <v>2286</v>
      </c>
      <c r="AK361" s="26">
        <v>2286</v>
      </c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</row>
    <row r="362" spans="1:48" s="16" customFormat="1" ht="15.75" hidden="1">
      <c r="A362" s="25" t="s">
        <v>1779</v>
      </c>
      <c r="B362" s="27" t="s">
        <v>723</v>
      </c>
      <c r="C362" s="26">
        <f t="shared" si="59"/>
        <v>1732627.5599999998</v>
      </c>
      <c r="D362" s="26">
        <f t="shared" si="64"/>
        <v>361987.37</v>
      </c>
      <c r="E362" s="26"/>
      <c r="F362" s="26"/>
      <c r="G362" s="26"/>
      <c r="H362" s="26">
        <v>361987.37</v>
      </c>
      <c r="I362" s="26"/>
      <c r="J362" s="26"/>
      <c r="K362" s="26">
        <v>415.74</v>
      </c>
      <c r="L362" s="26">
        <v>1247431.53</v>
      </c>
      <c r="M362" s="26"/>
      <c r="N362" s="26"/>
      <c r="O362" s="26"/>
      <c r="P362" s="26"/>
      <c r="Q362" s="26">
        <v>337.9</v>
      </c>
      <c r="R362" s="26">
        <v>86907.28</v>
      </c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>
        <f t="shared" si="65"/>
        <v>36301.379999999997</v>
      </c>
      <c r="AJ362" s="26">
        <f t="shared" si="61"/>
        <v>7746.53</v>
      </c>
      <c r="AK362" s="26"/>
      <c r="AL362" s="26"/>
      <c r="AM362" s="26"/>
      <c r="AN362" s="26">
        <v>7746.53</v>
      </c>
      <c r="AO362" s="26"/>
      <c r="AP362" s="26"/>
      <c r="AQ362" s="26">
        <v>26695.03</v>
      </c>
      <c r="AR362" s="26"/>
      <c r="AS362" s="26"/>
      <c r="AT362" s="26">
        <v>1859.82</v>
      </c>
      <c r="AU362" s="26"/>
      <c r="AV362" s="26"/>
    </row>
    <row r="363" spans="1:48" s="16" customFormat="1" ht="15.75" hidden="1">
      <c r="A363" s="25" t="s">
        <v>1780</v>
      </c>
      <c r="B363" s="27" t="s">
        <v>712</v>
      </c>
      <c r="C363" s="26">
        <f t="shared" si="59"/>
        <v>349911.56</v>
      </c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>
        <f t="shared" si="60"/>
        <v>349911.56</v>
      </c>
      <c r="V363" s="26">
        <f t="shared" si="63"/>
        <v>159662.92000000001</v>
      </c>
      <c r="W363" s="26">
        <v>40697.56</v>
      </c>
      <c r="X363" s="26">
        <v>36601.57</v>
      </c>
      <c r="Y363" s="26">
        <v>36806.57</v>
      </c>
      <c r="Z363" s="26">
        <v>45557.22</v>
      </c>
      <c r="AA363" s="26"/>
      <c r="AB363" s="26"/>
      <c r="AC363" s="26">
        <v>52352.46</v>
      </c>
      <c r="AD363" s="26">
        <v>49158.93</v>
      </c>
      <c r="AE363" s="26">
        <v>43062.18</v>
      </c>
      <c r="AF363" s="26">
        <v>45675.07</v>
      </c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</row>
    <row r="364" spans="1:48" s="16" customFormat="1" ht="15.75" hidden="1">
      <c r="A364" s="25" t="s">
        <v>1781</v>
      </c>
      <c r="B364" s="27" t="s">
        <v>714</v>
      </c>
      <c r="C364" s="26">
        <f t="shared" si="59"/>
        <v>773431.09000000008</v>
      </c>
      <c r="D364" s="26">
        <f t="shared" si="64"/>
        <v>757226.45000000007</v>
      </c>
      <c r="E364" s="26">
        <v>117589.9</v>
      </c>
      <c r="F364" s="26"/>
      <c r="G364" s="26"/>
      <c r="H364" s="26">
        <v>639636.55000000005</v>
      </c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>
        <f t="shared" si="65"/>
        <v>16204.64</v>
      </c>
      <c r="AJ364" s="26">
        <f t="shared" si="61"/>
        <v>16204.64</v>
      </c>
      <c r="AK364" s="26">
        <v>2516.42</v>
      </c>
      <c r="AL364" s="26"/>
      <c r="AM364" s="26"/>
      <c r="AN364" s="26">
        <v>13688.22</v>
      </c>
      <c r="AO364" s="26"/>
      <c r="AP364" s="26"/>
      <c r="AQ364" s="26"/>
      <c r="AR364" s="26"/>
      <c r="AS364" s="26"/>
      <c r="AT364" s="26"/>
      <c r="AU364" s="26"/>
      <c r="AV364" s="26"/>
    </row>
    <row r="365" spans="1:48" s="16" customFormat="1" ht="15.75" hidden="1">
      <c r="A365" s="25" t="s">
        <v>1782</v>
      </c>
      <c r="B365" s="27" t="s">
        <v>713</v>
      </c>
      <c r="C365" s="26">
        <f t="shared" si="59"/>
        <v>1558091.12</v>
      </c>
      <c r="D365" s="26"/>
      <c r="E365" s="26"/>
      <c r="F365" s="26"/>
      <c r="G365" s="26"/>
      <c r="H365" s="26"/>
      <c r="I365" s="26"/>
      <c r="J365" s="26"/>
      <c r="K365" s="26">
        <v>415.74</v>
      </c>
      <c r="L365" s="26">
        <v>1201166.1200000001</v>
      </c>
      <c r="M365" s="26"/>
      <c r="N365" s="26"/>
      <c r="O365" s="26"/>
      <c r="P365" s="26"/>
      <c r="Q365" s="26">
        <v>338.6</v>
      </c>
      <c r="R365" s="26">
        <v>324280.45</v>
      </c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>
        <f t="shared" si="65"/>
        <v>32644.550000000003</v>
      </c>
      <c r="AJ365" s="26"/>
      <c r="AK365" s="26"/>
      <c r="AL365" s="26"/>
      <c r="AM365" s="26"/>
      <c r="AN365" s="26"/>
      <c r="AO365" s="26"/>
      <c r="AP365" s="26"/>
      <c r="AQ365" s="26">
        <v>25704.95</v>
      </c>
      <c r="AR365" s="26"/>
      <c r="AS365" s="26"/>
      <c r="AT365" s="26">
        <v>6939.6</v>
      </c>
      <c r="AU365" s="26"/>
      <c r="AV365" s="26"/>
    </row>
    <row r="366" spans="1:48" s="16" customFormat="1" ht="15.75" hidden="1">
      <c r="A366" s="25" t="s">
        <v>1783</v>
      </c>
      <c r="B366" s="27" t="s">
        <v>724</v>
      </c>
      <c r="C366" s="26">
        <f t="shared" si="59"/>
        <v>1578594.56</v>
      </c>
      <c r="D366" s="26"/>
      <c r="E366" s="26"/>
      <c r="F366" s="26"/>
      <c r="G366" s="26"/>
      <c r="H366" s="26"/>
      <c r="I366" s="26"/>
      <c r="J366" s="26"/>
      <c r="K366" s="26">
        <v>415.74</v>
      </c>
      <c r="L366" s="26">
        <v>1215068.58</v>
      </c>
      <c r="M366" s="26"/>
      <c r="N366" s="26"/>
      <c r="O366" s="26"/>
      <c r="P366" s="26"/>
      <c r="Q366" s="26">
        <v>318.2</v>
      </c>
      <c r="R366" s="26">
        <v>330451.84000000003</v>
      </c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>
        <f t="shared" si="65"/>
        <v>33074.14</v>
      </c>
      <c r="AJ366" s="26"/>
      <c r="AK366" s="26"/>
      <c r="AL366" s="26"/>
      <c r="AM366" s="26"/>
      <c r="AN366" s="26"/>
      <c r="AO366" s="26"/>
      <c r="AP366" s="26"/>
      <c r="AQ366" s="26">
        <v>26002.47</v>
      </c>
      <c r="AR366" s="26"/>
      <c r="AS366" s="26"/>
      <c r="AT366" s="26">
        <v>7071.67</v>
      </c>
      <c r="AU366" s="26"/>
      <c r="AV366" s="26"/>
    </row>
    <row r="367" spans="1:48" s="16" customFormat="1" ht="15.75" hidden="1">
      <c r="A367" s="25" t="s">
        <v>1784</v>
      </c>
      <c r="B367" s="27" t="s">
        <v>717</v>
      </c>
      <c r="C367" s="26">
        <f t="shared" si="59"/>
        <v>1251382.6000000001</v>
      </c>
      <c r="D367" s="26"/>
      <c r="E367" s="26"/>
      <c r="F367" s="26"/>
      <c r="G367" s="26"/>
      <c r="H367" s="26"/>
      <c r="I367" s="26"/>
      <c r="J367" s="26"/>
      <c r="K367" s="26">
        <v>415.74</v>
      </c>
      <c r="L367" s="26">
        <v>1225164.0900000001</v>
      </c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>
        <f t="shared" si="65"/>
        <v>26218.51</v>
      </c>
      <c r="AJ367" s="26"/>
      <c r="AK367" s="26"/>
      <c r="AL367" s="26"/>
      <c r="AM367" s="26"/>
      <c r="AN367" s="26"/>
      <c r="AO367" s="26"/>
      <c r="AP367" s="26"/>
      <c r="AQ367" s="26">
        <v>26218.51</v>
      </c>
      <c r="AR367" s="26"/>
      <c r="AS367" s="26"/>
      <c r="AT367" s="26"/>
      <c r="AU367" s="26"/>
      <c r="AV367" s="26"/>
    </row>
    <row r="368" spans="1:48" s="16" customFormat="1" ht="15.75" hidden="1">
      <c r="A368" s="25" t="s">
        <v>1785</v>
      </c>
      <c r="B368" s="27" t="s">
        <v>706</v>
      </c>
      <c r="C368" s="26">
        <f t="shared" si="59"/>
        <v>126382</v>
      </c>
      <c r="D368" s="26">
        <f t="shared" si="64"/>
        <v>117870</v>
      </c>
      <c r="E368" s="26">
        <v>117870</v>
      </c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>
        <f t="shared" si="60"/>
        <v>6494</v>
      </c>
      <c r="V368" s="26">
        <f t="shared" si="63"/>
        <v>6494</v>
      </c>
      <c r="W368" s="26">
        <v>6494</v>
      </c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>
        <f t="shared" si="65"/>
        <v>2018</v>
      </c>
      <c r="AJ368" s="26">
        <f t="shared" si="61"/>
        <v>2018</v>
      </c>
      <c r="AK368" s="26">
        <v>2018</v>
      </c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</row>
    <row r="369" spans="1:48" s="16" customFormat="1" ht="15.75" hidden="1">
      <c r="A369" s="25" t="s">
        <v>1786</v>
      </c>
      <c r="B369" s="27" t="s">
        <v>719</v>
      </c>
      <c r="C369" s="26">
        <f t="shared" si="59"/>
        <v>485687.64</v>
      </c>
      <c r="D369" s="26">
        <f t="shared" si="64"/>
        <v>475511.69</v>
      </c>
      <c r="E369" s="26"/>
      <c r="F369" s="26"/>
      <c r="G369" s="26"/>
      <c r="H369" s="26">
        <v>475511.69</v>
      </c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>
        <f t="shared" si="65"/>
        <v>10175.950000000001</v>
      </c>
      <c r="AJ369" s="26">
        <f t="shared" si="61"/>
        <v>10175.950000000001</v>
      </c>
      <c r="AK369" s="26"/>
      <c r="AL369" s="26"/>
      <c r="AM369" s="26"/>
      <c r="AN369" s="26">
        <v>10175.950000000001</v>
      </c>
      <c r="AO369" s="26"/>
      <c r="AP369" s="26"/>
      <c r="AQ369" s="26"/>
      <c r="AR369" s="26"/>
      <c r="AS369" s="26"/>
      <c r="AT369" s="26"/>
      <c r="AU369" s="26"/>
      <c r="AV369" s="26"/>
    </row>
    <row r="370" spans="1:48" s="16" customFormat="1" ht="15.75" hidden="1">
      <c r="A370" s="25" t="s">
        <v>1787</v>
      </c>
      <c r="B370" s="27" t="s">
        <v>705</v>
      </c>
      <c r="C370" s="26">
        <f t="shared" si="59"/>
        <v>127474</v>
      </c>
      <c r="D370" s="26">
        <f t="shared" si="64"/>
        <v>119397</v>
      </c>
      <c r="E370" s="26">
        <v>119397</v>
      </c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>
        <f t="shared" si="60"/>
        <v>6033</v>
      </c>
      <c r="V370" s="26">
        <f t="shared" si="63"/>
        <v>6033</v>
      </c>
      <c r="W370" s="26">
        <v>6033</v>
      </c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>
        <f t="shared" si="65"/>
        <v>2044</v>
      </c>
      <c r="AJ370" s="26">
        <f t="shared" si="61"/>
        <v>2044</v>
      </c>
      <c r="AK370" s="26">
        <v>2044</v>
      </c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</row>
    <row r="371" spans="1:48" s="16" customFormat="1" ht="15.75" hidden="1">
      <c r="A371" s="25" t="s">
        <v>1788</v>
      </c>
      <c r="B371" s="27" t="s">
        <v>707</v>
      </c>
      <c r="C371" s="26">
        <f t="shared" si="59"/>
        <v>441697.2</v>
      </c>
      <c r="D371" s="26">
        <f t="shared" si="64"/>
        <v>432442.92</v>
      </c>
      <c r="E371" s="26"/>
      <c r="F371" s="26"/>
      <c r="G371" s="26"/>
      <c r="H371" s="26">
        <v>432442.92</v>
      </c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>
        <f t="shared" si="65"/>
        <v>9254.2800000000007</v>
      </c>
      <c r="AJ371" s="26">
        <f t="shared" si="61"/>
        <v>9254.2800000000007</v>
      </c>
      <c r="AK371" s="26"/>
      <c r="AL371" s="26"/>
      <c r="AM371" s="26"/>
      <c r="AN371" s="26">
        <v>9254.2800000000007</v>
      </c>
      <c r="AO371" s="26"/>
      <c r="AP371" s="26"/>
      <c r="AQ371" s="26"/>
      <c r="AR371" s="26"/>
      <c r="AS371" s="26"/>
      <c r="AT371" s="26"/>
      <c r="AU371" s="26"/>
      <c r="AV371" s="26"/>
    </row>
    <row r="372" spans="1:48" s="16" customFormat="1" ht="15.75" hidden="1">
      <c r="A372" s="25" t="s">
        <v>1789</v>
      </c>
      <c r="B372" s="27" t="s">
        <v>718</v>
      </c>
      <c r="C372" s="26">
        <f t="shared" si="59"/>
        <v>134133</v>
      </c>
      <c r="D372" s="26">
        <f t="shared" si="64"/>
        <v>125637</v>
      </c>
      <c r="E372" s="26">
        <v>125637</v>
      </c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>
        <f t="shared" si="60"/>
        <v>6345</v>
      </c>
      <c r="V372" s="26">
        <f t="shared" si="63"/>
        <v>6345</v>
      </c>
      <c r="W372" s="26">
        <v>6345</v>
      </c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>
        <f t="shared" si="65"/>
        <v>2151</v>
      </c>
      <c r="AJ372" s="26">
        <f t="shared" si="61"/>
        <v>2151</v>
      </c>
      <c r="AK372" s="26">
        <v>2151</v>
      </c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</row>
    <row r="373" spans="1:48" s="16" customFormat="1" ht="15.75" hidden="1">
      <c r="A373" s="27" t="s">
        <v>2686</v>
      </c>
      <c r="B373" s="27"/>
      <c r="C373" s="26">
        <f>SUM(C350:C372)</f>
        <v>22966872.700000003</v>
      </c>
      <c r="D373" s="26">
        <f t="shared" ref="D373:AT373" si="66">SUM(D350:D372)</f>
        <v>2901829.63</v>
      </c>
      <c r="E373" s="26">
        <f t="shared" si="66"/>
        <v>614027.9</v>
      </c>
      <c r="F373" s="26">
        <f t="shared" si="66"/>
        <v>181848</v>
      </c>
      <c r="G373" s="26">
        <f t="shared" si="66"/>
        <v>196375.2</v>
      </c>
      <c r="H373" s="26">
        <f t="shared" si="66"/>
        <v>1909578.53</v>
      </c>
      <c r="I373" s="26"/>
      <c r="J373" s="26"/>
      <c r="K373" s="26">
        <f t="shared" si="66"/>
        <v>5721.7599999999993</v>
      </c>
      <c r="L373" s="26">
        <f t="shared" si="66"/>
        <v>15548464.200000001</v>
      </c>
      <c r="M373" s="26">
        <f t="shared" si="66"/>
        <v>390</v>
      </c>
      <c r="N373" s="26">
        <f t="shared" si="66"/>
        <v>101678.65</v>
      </c>
      <c r="O373" s="26"/>
      <c r="P373" s="26"/>
      <c r="Q373" s="26">
        <f t="shared" si="66"/>
        <v>2020.8999999999999</v>
      </c>
      <c r="R373" s="26">
        <f t="shared" si="66"/>
        <v>877431.2</v>
      </c>
      <c r="S373" s="26"/>
      <c r="T373" s="26"/>
      <c r="U373" s="26">
        <f t="shared" si="66"/>
        <v>3123804.57</v>
      </c>
      <c r="V373" s="26">
        <f t="shared" si="66"/>
        <v>1325837.0999999999</v>
      </c>
      <c r="W373" s="26">
        <f t="shared" si="66"/>
        <v>258995.39</v>
      </c>
      <c r="X373" s="26">
        <f t="shared" si="66"/>
        <v>300727.86</v>
      </c>
      <c r="Y373" s="26">
        <f t="shared" si="66"/>
        <v>301974.86</v>
      </c>
      <c r="Z373" s="26">
        <f t="shared" si="66"/>
        <v>464138.99</v>
      </c>
      <c r="AA373" s="26"/>
      <c r="AB373" s="26"/>
      <c r="AC373" s="26">
        <f t="shared" si="66"/>
        <v>453527.34</v>
      </c>
      <c r="AD373" s="26">
        <f t="shared" si="66"/>
        <v>453965.06</v>
      </c>
      <c r="AE373" s="26">
        <f t="shared" si="66"/>
        <v>431879.43999999994</v>
      </c>
      <c r="AF373" s="26">
        <f t="shared" si="66"/>
        <v>458595.63000000006</v>
      </c>
      <c r="AG373" s="26"/>
      <c r="AH373" s="26"/>
      <c r="AI373" s="26">
        <f t="shared" si="66"/>
        <v>413664.45000000007</v>
      </c>
      <c r="AJ373" s="26">
        <f t="shared" si="66"/>
        <v>59974.369999999995</v>
      </c>
      <c r="AK373" s="26">
        <f t="shared" si="66"/>
        <v>11015.42</v>
      </c>
      <c r="AL373" s="26">
        <f t="shared" si="66"/>
        <v>3891.55</v>
      </c>
      <c r="AM373" s="26">
        <f t="shared" si="66"/>
        <v>4202.42</v>
      </c>
      <c r="AN373" s="26">
        <f t="shared" si="66"/>
        <v>40864.980000000003</v>
      </c>
      <c r="AO373" s="26"/>
      <c r="AP373" s="26"/>
      <c r="AQ373" s="26">
        <f t="shared" si="66"/>
        <v>332737.13</v>
      </c>
      <c r="AR373" s="26">
        <f t="shared" si="66"/>
        <v>2175.92</v>
      </c>
      <c r="AS373" s="26"/>
      <c r="AT373" s="26">
        <f t="shared" si="66"/>
        <v>18777.03</v>
      </c>
      <c r="AU373" s="26"/>
      <c r="AV373" s="26"/>
    </row>
    <row r="374" spans="1:48" s="16" customFormat="1" ht="15.75" hidden="1">
      <c r="A374" s="27" t="s">
        <v>751</v>
      </c>
      <c r="B374" s="27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</row>
    <row r="375" spans="1:48" s="16" customFormat="1" ht="15.75" hidden="1">
      <c r="A375" s="25" t="s">
        <v>1790</v>
      </c>
      <c r="B375" s="27" t="s">
        <v>752</v>
      </c>
      <c r="C375" s="26">
        <f t="shared" si="59"/>
        <v>4077897</v>
      </c>
      <c r="D375" s="26"/>
      <c r="E375" s="26"/>
      <c r="F375" s="26"/>
      <c r="G375" s="26"/>
      <c r="H375" s="26"/>
      <c r="I375" s="26"/>
      <c r="J375" s="26"/>
      <c r="K375" s="26">
        <v>1752</v>
      </c>
      <c r="L375" s="26">
        <v>3919948</v>
      </c>
      <c r="M375" s="26"/>
      <c r="N375" s="26"/>
      <c r="O375" s="26"/>
      <c r="P375" s="26"/>
      <c r="Q375" s="26"/>
      <c r="R375" s="26"/>
      <c r="S375" s="26"/>
      <c r="T375" s="26"/>
      <c r="U375" s="26">
        <f t="shared" si="60"/>
        <v>74062</v>
      </c>
      <c r="V375" s="26"/>
      <c r="W375" s="26"/>
      <c r="X375" s="26"/>
      <c r="Y375" s="26"/>
      <c r="Z375" s="26"/>
      <c r="AA375" s="26"/>
      <c r="AB375" s="26"/>
      <c r="AC375" s="26">
        <v>74062</v>
      </c>
      <c r="AD375" s="26"/>
      <c r="AE375" s="26"/>
      <c r="AF375" s="26"/>
      <c r="AG375" s="26"/>
      <c r="AH375" s="26"/>
      <c r="AI375" s="26">
        <f>AJ375+AQ375+AR375+AS375+AT375+AU375+AV375</f>
        <v>83887</v>
      </c>
      <c r="AJ375" s="26"/>
      <c r="AK375" s="26"/>
      <c r="AL375" s="26"/>
      <c r="AM375" s="26"/>
      <c r="AN375" s="26"/>
      <c r="AO375" s="26"/>
      <c r="AP375" s="26"/>
      <c r="AQ375" s="26">
        <v>83887</v>
      </c>
      <c r="AR375" s="26"/>
      <c r="AS375" s="26"/>
      <c r="AT375" s="26"/>
      <c r="AU375" s="26"/>
      <c r="AV375" s="26"/>
    </row>
    <row r="376" spans="1:48" s="16" customFormat="1" ht="15.75" hidden="1">
      <c r="A376" s="27" t="s">
        <v>754</v>
      </c>
      <c r="B376" s="27"/>
      <c r="C376" s="26">
        <f>SUM(C375)</f>
        <v>4077897</v>
      </c>
      <c r="D376" s="26"/>
      <c r="E376" s="26"/>
      <c r="F376" s="26"/>
      <c r="G376" s="26"/>
      <c r="H376" s="26"/>
      <c r="I376" s="26"/>
      <c r="J376" s="26"/>
      <c r="K376" s="26">
        <f t="shared" ref="K376:AQ376" si="67">SUM(K375)</f>
        <v>1752</v>
      </c>
      <c r="L376" s="26">
        <f t="shared" si="67"/>
        <v>3919948</v>
      </c>
      <c r="M376" s="26"/>
      <c r="N376" s="26"/>
      <c r="O376" s="26"/>
      <c r="P376" s="26"/>
      <c r="Q376" s="26"/>
      <c r="R376" s="26"/>
      <c r="S376" s="26"/>
      <c r="T376" s="26"/>
      <c r="U376" s="26">
        <f t="shared" si="67"/>
        <v>74062</v>
      </c>
      <c r="V376" s="26"/>
      <c r="W376" s="26"/>
      <c r="X376" s="26"/>
      <c r="Y376" s="26"/>
      <c r="Z376" s="26"/>
      <c r="AA376" s="26"/>
      <c r="AB376" s="26"/>
      <c r="AC376" s="26">
        <f t="shared" si="67"/>
        <v>74062</v>
      </c>
      <c r="AD376" s="26"/>
      <c r="AE376" s="26"/>
      <c r="AF376" s="26"/>
      <c r="AG376" s="26"/>
      <c r="AH376" s="26"/>
      <c r="AI376" s="26">
        <f t="shared" si="67"/>
        <v>83887</v>
      </c>
      <c r="AJ376" s="26"/>
      <c r="AK376" s="26"/>
      <c r="AL376" s="26"/>
      <c r="AM376" s="26"/>
      <c r="AN376" s="26"/>
      <c r="AO376" s="26"/>
      <c r="AP376" s="26"/>
      <c r="AQ376" s="26">
        <f t="shared" si="67"/>
        <v>83887</v>
      </c>
      <c r="AR376" s="26"/>
      <c r="AS376" s="26"/>
      <c r="AT376" s="26"/>
      <c r="AU376" s="26"/>
      <c r="AV376" s="26"/>
    </row>
    <row r="377" spans="1:48" s="16" customFormat="1" ht="15.75" hidden="1">
      <c r="A377" s="27" t="s">
        <v>755</v>
      </c>
      <c r="B377" s="27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</row>
    <row r="378" spans="1:48" s="16" customFormat="1" ht="15.75" hidden="1">
      <c r="A378" s="25" t="s">
        <v>1791</v>
      </c>
      <c r="B378" s="27" t="s">
        <v>771</v>
      </c>
      <c r="C378" s="26">
        <f t="shared" si="59"/>
        <v>23464.97</v>
      </c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>
        <f t="shared" si="60"/>
        <v>23464.97</v>
      </c>
      <c r="V378" s="26">
        <f t="shared" ref="V378:V397" si="68">SUM(W378:AB378)</f>
        <v>23464.97</v>
      </c>
      <c r="W378" s="26">
        <v>23464.97</v>
      </c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</row>
    <row r="379" spans="1:48" s="16" customFormat="1" ht="15.75" hidden="1">
      <c r="A379" s="25" t="s">
        <v>1792</v>
      </c>
      <c r="B379" s="27" t="s">
        <v>757</v>
      </c>
      <c r="C379" s="26">
        <f t="shared" si="59"/>
        <v>1658859.08</v>
      </c>
      <c r="D379" s="26"/>
      <c r="E379" s="26"/>
      <c r="F379" s="26"/>
      <c r="G379" s="26"/>
      <c r="H379" s="26"/>
      <c r="I379" s="26"/>
      <c r="J379" s="26"/>
      <c r="K379" s="26">
        <v>405</v>
      </c>
      <c r="L379" s="26">
        <v>1466272.08</v>
      </c>
      <c r="M379" s="26"/>
      <c r="N379" s="26"/>
      <c r="O379" s="26"/>
      <c r="P379" s="26"/>
      <c r="Q379" s="26"/>
      <c r="R379" s="26"/>
      <c r="S379" s="26"/>
      <c r="T379" s="26"/>
      <c r="U379" s="26">
        <f t="shared" si="60"/>
        <v>167325.94</v>
      </c>
      <c r="V379" s="26">
        <f t="shared" si="68"/>
        <v>69949.7</v>
      </c>
      <c r="W379" s="26">
        <v>22300.21</v>
      </c>
      <c r="X379" s="26"/>
      <c r="Y379" s="26">
        <v>22641.17</v>
      </c>
      <c r="Z379" s="26"/>
      <c r="AA379" s="26">
        <v>25008.32</v>
      </c>
      <c r="AB379" s="26"/>
      <c r="AC379" s="26">
        <v>46739.9</v>
      </c>
      <c r="AD379" s="26"/>
      <c r="AE379" s="26">
        <v>28019.4</v>
      </c>
      <c r="AF379" s="26">
        <v>22616.94</v>
      </c>
      <c r="AG379" s="26"/>
      <c r="AH379" s="26"/>
      <c r="AI379" s="26">
        <f t="shared" ref="AI379:AI396" si="69">AJ379+AQ379+AR379+AS379+AT379+AU379+AV379</f>
        <v>25261.06</v>
      </c>
      <c r="AJ379" s="26"/>
      <c r="AK379" s="26"/>
      <c r="AL379" s="26"/>
      <c r="AM379" s="26"/>
      <c r="AN379" s="26"/>
      <c r="AO379" s="26"/>
      <c r="AP379" s="26"/>
      <c r="AQ379" s="26">
        <v>25261.06</v>
      </c>
      <c r="AR379" s="26"/>
      <c r="AS379" s="26"/>
      <c r="AT379" s="26"/>
      <c r="AU379" s="26"/>
      <c r="AV379" s="26"/>
    </row>
    <row r="380" spans="1:48" s="16" customFormat="1" ht="15.75" hidden="1">
      <c r="A380" s="25" t="s">
        <v>1793</v>
      </c>
      <c r="B380" s="27" t="s">
        <v>767</v>
      </c>
      <c r="C380" s="26">
        <f t="shared" si="59"/>
        <v>612256.37000000011</v>
      </c>
      <c r="D380" s="26">
        <f t="shared" ref="D380:D396" si="70">SUM(E380:J380)</f>
        <v>605330.56000000006</v>
      </c>
      <c r="E380" s="26"/>
      <c r="F380" s="26"/>
      <c r="G380" s="26"/>
      <c r="H380" s="26">
        <v>605330.56000000006</v>
      </c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>
        <f t="shared" si="69"/>
        <v>6925.81</v>
      </c>
      <c r="AJ380" s="26">
        <f t="shared" si="61"/>
        <v>6925.81</v>
      </c>
      <c r="AK380" s="26"/>
      <c r="AL380" s="26"/>
      <c r="AM380" s="26"/>
      <c r="AN380" s="26">
        <v>6925.81</v>
      </c>
      <c r="AO380" s="26"/>
      <c r="AP380" s="26"/>
      <c r="AQ380" s="26"/>
      <c r="AR380" s="26"/>
      <c r="AS380" s="26"/>
      <c r="AT380" s="26"/>
      <c r="AU380" s="26"/>
      <c r="AV380" s="26"/>
    </row>
    <row r="381" spans="1:48" s="16" customFormat="1" ht="15.75" hidden="1">
      <c r="A381" s="25" t="s">
        <v>1794</v>
      </c>
      <c r="B381" s="27" t="s">
        <v>768</v>
      </c>
      <c r="C381" s="26">
        <f t="shared" si="59"/>
        <v>776772.38</v>
      </c>
      <c r="D381" s="26">
        <f t="shared" si="70"/>
        <v>766463.1</v>
      </c>
      <c r="E381" s="26"/>
      <c r="F381" s="26">
        <v>69367.48</v>
      </c>
      <c r="G381" s="26">
        <v>84788.9</v>
      </c>
      <c r="H381" s="26">
        <v>612306.72</v>
      </c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>
        <f t="shared" si="69"/>
        <v>10309.280000000001</v>
      </c>
      <c r="AJ381" s="26">
        <f t="shared" si="61"/>
        <v>10309.280000000001</v>
      </c>
      <c r="AK381" s="26"/>
      <c r="AL381" s="26">
        <v>1944.02</v>
      </c>
      <c r="AM381" s="26">
        <v>1439.45</v>
      </c>
      <c r="AN381" s="26">
        <v>6925.81</v>
      </c>
      <c r="AO381" s="26"/>
      <c r="AP381" s="26"/>
      <c r="AQ381" s="26"/>
      <c r="AR381" s="26"/>
      <c r="AS381" s="26"/>
      <c r="AT381" s="26"/>
      <c r="AU381" s="26"/>
      <c r="AV381" s="26"/>
    </row>
    <row r="382" spans="1:48" s="16" customFormat="1" ht="15.75" hidden="1">
      <c r="A382" s="25" t="s">
        <v>1795</v>
      </c>
      <c r="B382" s="27" t="s">
        <v>766</v>
      </c>
      <c r="C382" s="26">
        <f t="shared" si="59"/>
        <v>1011403.9400000001</v>
      </c>
      <c r="D382" s="26">
        <f t="shared" si="70"/>
        <v>1003351.64</v>
      </c>
      <c r="E382" s="26"/>
      <c r="F382" s="26"/>
      <c r="G382" s="26"/>
      <c r="H382" s="26">
        <v>1003351.64</v>
      </c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>
        <f t="shared" si="69"/>
        <v>8052.3</v>
      </c>
      <c r="AJ382" s="26">
        <f t="shared" si="61"/>
        <v>8052.3</v>
      </c>
      <c r="AK382" s="26"/>
      <c r="AL382" s="26"/>
      <c r="AM382" s="26"/>
      <c r="AN382" s="26">
        <v>8052.3</v>
      </c>
      <c r="AO382" s="26"/>
      <c r="AP382" s="26"/>
      <c r="AQ382" s="26"/>
      <c r="AR382" s="26"/>
      <c r="AS382" s="26"/>
      <c r="AT382" s="26"/>
      <c r="AU382" s="26"/>
      <c r="AV382" s="26"/>
    </row>
    <row r="383" spans="1:48" s="16" customFormat="1" ht="15.75" hidden="1">
      <c r="A383" s="25" t="s">
        <v>1796</v>
      </c>
      <c r="B383" s="27" t="s">
        <v>2687</v>
      </c>
      <c r="C383" s="26">
        <f t="shared" si="59"/>
        <v>485549.11</v>
      </c>
      <c r="D383" s="26">
        <f t="shared" si="70"/>
        <v>476462.76</v>
      </c>
      <c r="E383" s="26">
        <v>476462.76</v>
      </c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>
        <f t="shared" si="69"/>
        <v>9086.35</v>
      </c>
      <c r="AJ383" s="26">
        <f t="shared" si="61"/>
        <v>9086.35</v>
      </c>
      <c r="AK383" s="26">
        <v>9086.35</v>
      </c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</row>
    <row r="384" spans="1:48" s="16" customFormat="1" ht="15.75" hidden="1">
      <c r="A384" s="25" t="s">
        <v>1797</v>
      </c>
      <c r="B384" s="27" t="s">
        <v>2688</v>
      </c>
      <c r="C384" s="26">
        <f t="shared" si="59"/>
        <v>179181.3</v>
      </c>
      <c r="D384" s="26">
        <f t="shared" si="70"/>
        <v>176144.5</v>
      </c>
      <c r="E384" s="26">
        <v>176144.5</v>
      </c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>
        <f t="shared" si="69"/>
        <v>3036.8</v>
      </c>
      <c r="AJ384" s="26">
        <f t="shared" si="61"/>
        <v>3036.8</v>
      </c>
      <c r="AK384" s="26">
        <v>3036.8</v>
      </c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</row>
    <row r="385" spans="1:48" s="16" customFormat="1" ht="15.75" hidden="1">
      <c r="A385" s="25" t="s">
        <v>1798</v>
      </c>
      <c r="B385" s="27" t="s">
        <v>2689</v>
      </c>
      <c r="C385" s="26">
        <f t="shared" si="59"/>
        <v>23464.11</v>
      </c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>
        <f t="shared" si="60"/>
        <v>23464.11</v>
      </c>
      <c r="V385" s="26">
        <f t="shared" si="68"/>
        <v>23464.11</v>
      </c>
      <c r="W385" s="26"/>
      <c r="X385" s="26"/>
      <c r="Y385" s="26">
        <v>23464.11</v>
      </c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</row>
    <row r="386" spans="1:48" s="16" customFormat="1" ht="15.75" hidden="1">
      <c r="A386" s="25" t="s">
        <v>1799</v>
      </c>
      <c r="B386" s="27" t="s">
        <v>2690</v>
      </c>
      <c r="C386" s="26">
        <f t="shared" si="59"/>
        <v>61554.400000000001</v>
      </c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>
        <f t="shared" si="60"/>
        <v>61554.400000000001</v>
      </c>
      <c r="V386" s="26"/>
      <c r="W386" s="26"/>
      <c r="X386" s="26"/>
      <c r="Y386" s="26"/>
      <c r="Z386" s="26"/>
      <c r="AA386" s="26"/>
      <c r="AB386" s="26"/>
      <c r="AC386" s="26">
        <v>35628.69</v>
      </c>
      <c r="AD386" s="26">
        <v>25925.71</v>
      </c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</row>
    <row r="387" spans="1:48" s="16" customFormat="1" ht="15.75" hidden="1">
      <c r="A387" s="25" t="s">
        <v>1800</v>
      </c>
      <c r="B387" s="27" t="s">
        <v>2691</v>
      </c>
      <c r="C387" s="26">
        <f t="shared" si="59"/>
        <v>72868.679999999993</v>
      </c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>
        <f t="shared" si="60"/>
        <v>72868.679999999993</v>
      </c>
      <c r="V387" s="26">
        <f t="shared" si="68"/>
        <v>72868.679999999993</v>
      </c>
      <c r="W387" s="26"/>
      <c r="X387" s="26"/>
      <c r="Y387" s="26">
        <v>23464.11</v>
      </c>
      <c r="Z387" s="26">
        <v>49404.57</v>
      </c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</row>
    <row r="388" spans="1:48" s="16" customFormat="1" ht="15.75" hidden="1">
      <c r="A388" s="25" t="s">
        <v>1801</v>
      </c>
      <c r="B388" s="27" t="s">
        <v>2692</v>
      </c>
      <c r="C388" s="26">
        <f t="shared" si="59"/>
        <v>1838840.0599999998</v>
      </c>
      <c r="D388" s="26"/>
      <c r="E388" s="26"/>
      <c r="F388" s="26"/>
      <c r="G388" s="26"/>
      <c r="H388" s="26"/>
      <c r="I388" s="26"/>
      <c r="J388" s="26"/>
      <c r="K388" s="26">
        <v>980</v>
      </c>
      <c r="L388" s="26">
        <v>1825010.42</v>
      </c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>
        <f t="shared" si="69"/>
        <v>13829.64</v>
      </c>
      <c r="AJ388" s="26"/>
      <c r="AK388" s="26"/>
      <c r="AL388" s="26"/>
      <c r="AM388" s="26"/>
      <c r="AN388" s="26"/>
      <c r="AO388" s="26"/>
      <c r="AP388" s="26"/>
      <c r="AQ388" s="26">
        <v>13829.64</v>
      </c>
      <c r="AR388" s="26"/>
      <c r="AS388" s="26"/>
      <c r="AT388" s="26"/>
      <c r="AU388" s="26"/>
      <c r="AV388" s="26"/>
    </row>
    <row r="389" spans="1:48" s="16" customFormat="1" ht="15.75" hidden="1">
      <c r="A389" s="25" t="s">
        <v>1802</v>
      </c>
      <c r="B389" s="27" t="s">
        <v>2693</v>
      </c>
      <c r="C389" s="26">
        <f t="shared" si="59"/>
        <v>1201450.0799999998</v>
      </c>
      <c r="D389" s="26"/>
      <c r="E389" s="26"/>
      <c r="F389" s="26"/>
      <c r="G389" s="26"/>
      <c r="H389" s="26"/>
      <c r="I389" s="26"/>
      <c r="J389" s="26"/>
      <c r="K389" s="26">
        <v>404</v>
      </c>
      <c r="L389" s="26">
        <v>1187620.44</v>
      </c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>
        <f t="shared" si="69"/>
        <v>13829.64</v>
      </c>
      <c r="AJ389" s="26"/>
      <c r="AK389" s="26"/>
      <c r="AL389" s="26"/>
      <c r="AM389" s="26"/>
      <c r="AN389" s="26"/>
      <c r="AO389" s="26"/>
      <c r="AP389" s="26"/>
      <c r="AQ389" s="26">
        <v>13829.64</v>
      </c>
      <c r="AR389" s="26"/>
      <c r="AS389" s="26"/>
      <c r="AT389" s="26"/>
      <c r="AU389" s="26"/>
      <c r="AV389" s="26"/>
    </row>
    <row r="390" spans="1:48" s="16" customFormat="1" ht="15.75" hidden="1">
      <c r="A390" s="25" t="s">
        <v>1803</v>
      </c>
      <c r="B390" s="27" t="s">
        <v>2694</v>
      </c>
      <c r="C390" s="26">
        <f t="shared" si="59"/>
        <v>237763.42</v>
      </c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>
        <f t="shared" si="60"/>
        <v>237763.42</v>
      </c>
      <c r="V390" s="26">
        <f t="shared" si="68"/>
        <v>143122.41</v>
      </c>
      <c r="W390" s="26">
        <v>24272.38</v>
      </c>
      <c r="X390" s="26">
        <v>23499.63</v>
      </c>
      <c r="Y390" s="26">
        <v>21673.45</v>
      </c>
      <c r="Z390" s="26">
        <v>49404.57</v>
      </c>
      <c r="AA390" s="26">
        <v>24272.38</v>
      </c>
      <c r="AB390" s="26"/>
      <c r="AC390" s="26">
        <v>23346.69</v>
      </c>
      <c r="AD390" s="26">
        <v>23346.69</v>
      </c>
      <c r="AE390" s="26">
        <v>26480.65</v>
      </c>
      <c r="AF390" s="26">
        <v>21466.98</v>
      </c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</row>
    <row r="391" spans="1:48" s="16" customFormat="1" ht="15.75" hidden="1">
      <c r="A391" s="25" t="s">
        <v>1804</v>
      </c>
      <c r="B391" s="27" t="s">
        <v>773</v>
      </c>
      <c r="C391" s="26">
        <f t="shared" si="59"/>
        <v>1339328.5900000001</v>
      </c>
      <c r="D391" s="26"/>
      <c r="E391" s="26"/>
      <c r="F391" s="26"/>
      <c r="G391" s="26"/>
      <c r="H391" s="26"/>
      <c r="I391" s="26"/>
      <c r="J391" s="26"/>
      <c r="K391" s="26">
        <v>364</v>
      </c>
      <c r="L391" s="26">
        <v>1289184.3799999999</v>
      </c>
      <c r="M391" s="26"/>
      <c r="N391" s="26"/>
      <c r="O391" s="26"/>
      <c r="P391" s="26"/>
      <c r="Q391" s="26"/>
      <c r="R391" s="26"/>
      <c r="S391" s="26"/>
      <c r="T391" s="26"/>
      <c r="U391" s="26">
        <f t="shared" si="60"/>
        <v>30166.6</v>
      </c>
      <c r="V391" s="26"/>
      <c r="W391" s="26"/>
      <c r="X391" s="26"/>
      <c r="Y391" s="26"/>
      <c r="Z391" s="26"/>
      <c r="AA391" s="26"/>
      <c r="AB391" s="26"/>
      <c r="AC391" s="26">
        <v>30166.6</v>
      </c>
      <c r="AD391" s="26"/>
      <c r="AE391" s="26"/>
      <c r="AF391" s="26"/>
      <c r="AG391" s="26"/>
      <c r="AH391" s="26"/>
      <c r="AI391" s="26">
        <f t="shared" si="69"/>
        <v>19977.61</v>
      </c>
      <c r="AJ391" s="26"/>
      <c r="AK391" s="26"/>
      <c r="AL391" s="26"/>
      <c r="AM391" s="26"/>
      <c r="AN391" s="26"/>
      <c r="AO391" s="26"/>
      <c r="AP391" s="26"/>
      <c r="AQ391" s="26">
        <v>19977.61</v>
      </c>
      <c r="AR391" s="26"/>
      <c r="AS391" s="26"/>
      <c r="AT391" s="26"/>
      <c r="AU391" s="26"/>
      <c r="AV391" s="26"/>
    </row>
    <row r="392" spans="1:48" s="16" customFormat="1" ht="15.75" hidden="1">
      <c r="A392" s="25" t="s">
        <v>1805</v>
      </c>
      <c r="B392" s="27" t="s">
        <v>2695</v>
      </c>
      <c r="C392" s="26">
        <f t="shared" si="59"/>
        <v>1049755.05</v>
      </c>
      <c r="D392" s="26"/>
      <c r="E392" s="26"/>
      <c r="F392" s="26"/>
      <c r="G392" s="26"/>
      <c r="H392" s="26"/>
      <c r="I392" s="26"/>
      <c r="J392" s="26"/>
      <c r="K392" s="26">
        <v>605</v>
      </c>
      <c r="L392" s="26">
        <v>937708.24</v>
      </c>
      <c r="M392" s="26"/>
      <c r="N392" s="26"/>
      <c r="O392" s="26"/>
      <c r="P392" s="26"/>
      <c r="Q392" s="26"/>
      <c r="R392" s="26"/>
      <c r="S392" s="26"/>
      <c r="T392" s="26"/>
      <c r="U392" s="26">
        <f t="shared" si="60"/>
        <v>98991.63</v>
      </c>
      <c r="V392" s="26">
        <f t="shared" si="68"/>
        <v>88123.67</v>
      </c>
      <c r="W392" s="26">
        <v>20708.82</v>
      </c>
      <c r="X392" s="26">
        <v>22913.05</v>
      </c>
      <c r="Y392" s="26">
        <v>21135.75</v>
      </c>
      <c r="Z392" s="26"/>
      <c r="AA392" s="26">
        <v>23366.05</v>
      </c>
      <c r="AB392" s="26"/>
      <c r="AC392" s="26"/>
      <c r="AD392" s="26"/>
      <c r="AE392" s="26"/>
      <c r="AF392" s="26"/>
      <c r="AG392" s="26">
        <v>10867.96</v>
      </c>
      <c r="AH392" s="26"/>
      <c r="AI392" s="26">
        <f t="shared" si="69"/>
        <v>13055.18</v>
      </c>
      <c r="AJ392" s="26"/>
      <c r="AK392" s="26"/>
      <c r="AL392" s="26"/>
      <c r="AM392" s="26"/>
      <c r="AN392" s="26"/>
      <c r="AO392" s="26"/>
      <c r="AP392" s="26"/>
      <c r="AQ392" s="26">
        <v>13055.18</v>
      </c>
      <c r="AR392" s="26"/>
      <c r="AS392" s="26"/>
      <c r="AT392" s="26"/>
      <c r="AU392" s="26"/>
      <c r="AV392" s="26"/>
    </row>
    <row r="393" spans="1:48" s="16" customFormat="1" ht="15.75" hidden="1">
      <c r="A393" s="25" t="s">
        <v>1806</v>
      </c>
      <c r="B393" s="27" t="s">
        <v>2696</v>
      </c>
      <c r="C393" s="26">
        <f t="shared" si="59"/>
        <v>3244587.44</v>
      </c>
      <c r="D393" s="26">
        <f t="shared" si="70"/>
        <v>1196209.6599999999</v>
      </c>
      <c r="E393" s="26"/>
      <c r="F393" s="26"/>
      <c r="G393" s="26"/>
      <c r="H393" s="26">
        <v>1196209.6599999999</v>
      </c>
      <c r="I393" s="26"/>
      <c r="J393" s="26"/>
      <c r="K393" s="26">
        <v>820</v>
      </c>
      <c r="L393" s="26">
        <v>2012088.8</v>
      </c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>
        <f t="shared" si="69"/>
        <v>36288.979999999996</v>
      </c>
      <c r="AJ393" s="26">
        <f t="shared" si="61"/>
        <v>12391.36</v>
      </c>
      <c r="AK393" s="26"/>
      <c r="AL393" s="26"/>
      <c r="AM393" s="26"/>
      <c r="AN393" s="26">
        <v>12391.36</v>
      </c>
      <c r="AO393" s="26"/>
      <c r="AP393" s="26"/>
      <c r="AQ393" s="26">
        <v>23897.62</v>
      </c>
      <c r="AR393" s="26"/>
      <c r="AS393" s="26"/>
      <c r="AT393" s="26"/>
      <c r="AU393" s="26"/>
      <c r="AV393" s="26"/>
    </row>
    <row r="394" spans="1:48" s="16" customFormat="1" ht="15.75" hidden="1">
      <c r="A394" s="25" t="s">
        <v>1807</v>
      </c>
      <c r="B394" s="27" t="s">
        <v>2697</v>
      </c>
      <c r="C394" s="26">
        <f t="shared" si="59"/>
        <v>673034.63</v>
      </c>
      <c r="D394" s="26">
        <f t="shared" si="70"/>
        <v>666108.81999999995</v>
      </c>
      <c r="E394" s="26"/>
      <c r="F394" s="26"/>
      <c r="G394" s="26"/>
      <c r="H394" s="26">
        <v>666108.81999999995</v>
      </c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>
        <f t="shared" si="69"/>
        <v>6925.81</v>
      </c>
      <c r="AJ394" s="26">
        <f t="shared" si="61"/>
        <v>6925.81</v>
      </c>
      <c r="AK394" s="26"/>
      <c r="AL394" s="26"/>
      <c r="AM394" s="26"/>
      <c r="AN394" s="26">
        <v>6925.81</v>
      </c>
      <c r="AO394" s="26"/>
      <c r="AP394" s="26"/>
      <c r="AQ394" s="26"/>
      <c r="AR394" s="26"/>
      <c r="AS394" s="26"/>
      <c r="AT394" s="26"/>
      <c r="AU394" s="26"/>
      <c r="AV394" s="26"/>
    </row>
    <row r="395" spans="1:48" s="16" customFormat="1" ht="15.75" hidden="1">
      <c r="A395" s="25" t="s">
        <v>1808</v>
      </c>
      <c r="B395" s="27" t="s">
        <v>756</v>
      </c>
      <c r="C395" s="26">
        <f t="shared" si="59"/>
        <v>49977.759999999995</v>
      </c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>
        <f t="shared" si="60"/>
        <v>49977.759999999995</v>
      </c>
      <c r="V395" s="26"/>
      <c r="W395" s="26"/>
      <c r="X395" s="26"/>
      <c r="Y395" s="26"/>
      <c r="Z395" s="26"/>
      <c r="AA395" s="26"/>
      <c r="AB395" s="26"/>
      <c r="AC395" s="26"/>
      <c r="AD395" s="26"/>
      <c r="AE395" s="26">
        <v>27642.5</v>
      </c>
      <c r="AF395" s="26">
        <v>22335.26</v>
      </c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</row>
    <row r="396" spans="1:48" s="16" customFormat="1" ht="15.75" hidden="1">
      <c r="A396" s="25" t="s">
        <v>1809</v>
      </c>
      <c r="B396" s="27" t="s">
        <v>774</v>
      </c>
      <c r="C396" s="26">
        <f t="shared" si="59"/>
        <v>330848.98000000004</v>
      </c>
      <c r="D396" s="26">
        <f t="shared" si="70"/>
        <v>136527.28</v>
      </c>
      <c r="E396" s="26"/>
      <c r="F396" s="26">
        <v>82647.62</v>
      </c>
      <c r="G396" s="26">
        <v>53879.66</v>
      </c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>
        <f t="shared" si="60"/>
        <v>190205.38</v>
      </c>
      <c r="V396" s="26">
        <f t="shared" si="68"/>
        <v>93886.16</v>
      </c>
      <c r="W396" s="26">
        <v>22435.54</v>
      </c>
      <c r="X396" s="26">
        <v>24296.74</v>
      </c>
      <c r="Y396" s="26">
        <v>22404.14</v>
      </c>
      <c r="Z396" s="26"/>
      <c r="AA396" s="26">
        <v>24749.74</v>
      </c>
      <c r="AB396" s="26"/>
      <c r="AC396" s="26">
        <v>46341.46</v>
      </c>
      <c r="AD396" s="26"/>
      <c r="AE396" s="26">
        <v>27642.5</v>
      </c>
      <c r="AF396" s="26">
        <v>22335.26</v>
      </c>
      <c r="AG396" s="26"/>
      <c r="AH396" s="26"/>
      <c r="AI396" s="26">
        <f t="shared" si="69"/>
        <v>4116.32</v>
      </c>
      <c r="AJ396" s="26">
        <f t="shared" si="61"/>
        <v>4116.32</v>
      </c>
      <c r="AK396" s="26"/>
      <c r="AL396" s="26">
        <v>3006.89</v>
      </c>
      <c r="AM396" s="26">
        <v>1109.43</v>
      </c>
      <c r="AN396" s="26"/>
      <c r="AO396" s="26"/>
      <c r="AP396" s="26"/>
      <c r="AQ396" s="26"/>
      <c r="AR396" s="26"/>
      <c r="AS396" s="26"/>
      <c r="AT396" s="26"/>
      <c r="AU396" s="26"/>
      <c r="AV396" s="26"/>
    </row>
    <row r="397" spans="1:48" s="16" customFormat="1" ht="15.75" hidden="1">
      <c r="A397" s="25" t="s">
        <v>1810</v>
      </c>
      <c r="B397" s="27" t="s">
        <v>772</v>
      </c>
      <c r="C397" s="26">
        <f t="shared" si="59"/>
        <v>138885.73000000001</v>
      </c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>
        <f t="shared" si="60"/>
        <v>138885.73000000001</v>
      </c>
      <c r="V397" s="26">
        <f t="shared" si="68"/>
        <v>63609.93</v>
      </c>
      <c r="W397" s="26">
        <v>20214.48</v>
      </c>
      <c r="X397" s="26"/>
      <c r="Y397" s="26">
        <v>20606.63</v>
      </c>
      <c r="Z397" s="26"/>
      <c r="AA397" s="26">
        <v>22788.82</v>
      </c>
      <c r="AB397" s="26"/>
      <c r="AC397" s="26">
        <v>30292.23</v>
      </c>
      <c r="AD397" s="26"/>
      <c r="AE397" s="26">
        <v>24784.31</v>
      </c>
      <c r="AF397" s="26">
        <v>20199.259999999998</v>
      </c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</row>
    <row r="398" spans="1:48" s="16" customFormat="1" ht="15.75" hidden="1">
      <c r="A398" s="27" t="s">
        <v>2698</v>
      </c>
      <c r="B398" s="27"/>
      <c r="C398" s="26">
        <f>SUM(C378:C397)</f>
        <v>15009846.080000002</v>
      </c>
      <c r="D398" s="26">
        <f t="shared" ref="D398:AQ398" si="71">SUM(D378:D397)</f>
        <v>5026598.3200000012</v>
      </c>
      <c r="E398" s="26">
        <f t="shared" si="71"/>
        <v>652607.26</v>
      </c>
      <c r="F398" s="26">
        <f t="shared" si="71"/>
        <v>152015.09999999998</v>
      </c>
      <c r="G398" s="26">
        <f t="shared" si="71"/>
        <v>138668.56</v>
      </c>
      <c r="H398" s="26">
        <f t="shared" si="71"/>
        <v>4083307.4</v>
      </c>
      <c r="I398" s="26"/>
      <c r="J398" s="26"/>
      <c r="K398" s="26">
        <f t="shared" si="71"/>
        <v>3578</v>
      </c>
      <c r="L398" s="26">
        <f t="shared" si="71"/>
        <v>8717884.3599999994</v>
      </c>
      <c r="M398" s="26"/>
      <c r="N398" s="26"/>
      <c r="O398" s="26"/>
      <c r="P398" s="26"/>
      <c r="Q398" s="26"/>
      <c r="R398" s="26"/>
      <c r="S398" s="26"/>
      <c r="T398" s="26"/>
      <c r="U398" s="26">
        <f t="shared" si="71"/>
        <v>1094668.6200000001</v>
      </c>
      <c r="V398" s="26">
        <f t="shared" si="71"/>
        <v>578489.63</v>
      </c>
      <c r="W398" s="26">
        <f t="shared" si="71"/>
        <v>133396.40000000002</v>
      </c>
      <c r="X398" s="26">
        <f t="shared" si="71"/>
        <v>70709.42</v>
      </c>
      <c r="Y398" s="26">
        <f t="shared" si="71"/>
        <v>155389.35999999999</v>
      </c>
      <c r="Z398" s="26">
        <f t="shared" si="71"/>
        <v>98809.14</v>
      </c>
      <c r="AA398" s="26">
        <f t="shared" si="71"/>
        <v>120185.31</v>
      </c>
      <c r="AB398" s="26"/>
      <c r="AC398" s="26">
        <f t="shared" si="71"/>
        <v>212515.57</v>
      </c>
      <c r="AD398" s="26">
        <f t="shared" si="71"/>
        <v>49272.399999999994</v>
      </c>
      <c r="AE398" s="26">
        <f t="shared" si="71"/>
        <v>134569.36000000002</v>
      </c>
      <c r="AF398" s="26">
        <f t="shared" si="71"/>
        <v>108953.69999999998</v>
      </c>
      <c r="AG398" s="26">
        <f t="shared" si="71"/>
        <v>10867.96</v>
      </c>
      <c r="AH398" s="26"/>
      <c r="AI398" s="26">
        <f t="shared" si="71"/>
        <v>170694.78000000003</v>
      </c>
      <c r="AJ398" s="26">
        <f t="shared" si="71"/>
        <v>60844.03</v>
      </c>
      <c r="AK398" s="26">
        <f t="shared" si="71"/>
        <v>12123.150000000001</v>
      </c>
      <c r="AL398" s="26">
        <f t="shared" si="71"/>
        <v>4950.91</v>
      </c>
      <c r="AM398" s="26">
        <f t="shared" si="71"/>
        <v>2548.88</v>
      </c>
      <c r="AN398" s="26">
        <f t="shared" si="71"/>
        <v>41221.089999999997</v>
      </c>
      <c r="AO398" s="26"/>
      <c r="AP398" s="26"/>
      <c r="AQ398" s="26">
        <f t="shared" si="71"/>
        <v>109850.75</v>
      </c>
      <c r="AR398" s="26"/>
      <c r="AS398" s="26"/>
      <c r="AT398" s="26"/>
      <c r="AU398" s="26"/>
      <c r="AV398" s="26"/>
    </row>
    <row r="399" spans="1:48" s="16" customFormat="1" ht="15.75" hidden="1">
      <c r="A399" s="27" t="s">
        <v>840</v>
      </c>
      <c r="B399" s="27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</row>
    <row r="400" spans="1:48" s="16" customFormat="1" ht="15.75" hidden="1">
      <c r="A400" s="25" t="s">
        <v>1811</v>
      </c>
      <c r="B400" s="27" t="s">
        <v>841</v>
      </c>
      <c r="C400" s="26">
        <f t="shared" ref="C400:C461" si="72">D400+L400+N400+P400+R400+S400+T400+U400+AI400</f>
        <v>219453.19999999998</v>
      </c>
      <c r="D400" s="26">
        <f t="shared" ref="D400:D408" si="73">SUM(E400:J400)</f>
        <v>196110</v>
      </c>
      <c r="E400" s="26">
        <v>196110</v>
      </c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>
        <f t="shared" ref="U400:U460" si="74">V400+AC400+AD400+AE400+AF400+AG400+AH400</f>
        <v>17757.93</v>
      </c>
      <c r="V400" s="26">
        <f t="shared" ref="V400:V408" si="75">SUM(W400:AB400)</f>
        <v>17757.93</v>
      </c>
      <c r="W400" s="26">
        <v>17757.93</v>
      </c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>
        <f t="shared" ref="AI400:AI409" si="76">AJ400+AQ400+AR400+AS400+AT400+AU400+AV400</f>
        <v>5585.27</v>
      </c>
      <c r="AJ400" s="26">
        <f t="shared" ref="AJ400:AJ442" si="77">SUM(AK400:AP400)</f>
        <v>5585.27</v>
      </c>
      <c r="AK400" s="26">
        <v>5585.27</v>
      </c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</row>
    <row r="401" spans="1:48" s="16" customFormat="1" ht="15.75" hidden="1">
      <c r="A401" s="25" t="s">
        <v>1812</v>
      </c>
      <c r="B401" s="27" t="s">
        <v>843</v>
      </c>
      <c r="C401" s="26">
        <f t="shared" si="72"/>
        <v>378007.29</v>
      </c>
      <c r="D401" s="26">
        <f t="shared" si="73"/>
        <v>348674</v>
      </c>
      <c r="E401" s="26">
        <v>348674</v>
      </c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>
        <f t="shared" si="74"/>
        <v>20470</v>
      </c>
      <c r="V401" s="26">
        <f t="shared" si="75"/>
        <v>20470</v>
      </c>
      <c r="W401" s="26">
        <v>20470</v>
      </c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>
        <f t="shared" si="76"/>
        <v>8863.2900000000009</v>
      </c>
      <c r="AJ401" s="26">
        <f t="shared" si="77"/>
        <v>8863.2900000000009</v>
      </c>
      <c r="AK401" s="26">
        <v>8863.2900000000009</v>
      </c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</row>
    <row r="402" spans="1:48" s="16" customFormat="1" ht="15.75" hidden="1">
      <c r="A402" s="25" t="s">
        <v>1813</v>
      </c>
      <c r="B402" s="27" t="s">
        <v>846</v>
      </c>
      <c r="C402" s="26">
        <f t="shared" si="72"/>
        <v>3473388.9599999995</v>
      </c>
      <c r="D402" s="26">
        <f t="shared" si="73"/>
        <v>1684954.74</v>
      </c>
      <c r="E402" s="26">
        <v>440396</v>
      </c>
      <c r="F402" s="26"/>
      <c r="G402" s="26">
        <v>162941.6</v>
      </c>
      <c r="H402" s="26">
        <v>928468.73</v>
      </c>
      <c r="I402" s="26">
        <v>153148.41</v>
      </c>
      <c r="J402" s="26"/>
      <c r="K402" s="26"/>
      <c r="L402" s="26"/>
      <c r="M402" s="26"/>
      <c r="N402" s="26"/>
      <c r="O402" s="26">
        <v>1157</v>
      </c>
      <c r="P402" s="26">
        <v>1331866.3999999999</v>
      </c>
      <c r="Q402" s="26">
        <v>173</v>
      </c>
      <c r="R402" s="26">
        <v>200815.28</v>
      </c>
      <c r="S402" s="26"/>
      <c r="T402" s="26"/>
      <c r="U402" s="26">
        <f t="shared" si="74"/>
        <v>171619.88</v>
      </c>
      <c r="V402" s="26">
        <f t="shared" si="75"/>
        <v>114277.94</v>
      </c>
      <c r="W402" s="26">
        <v>26300.959999999999</v>
      </c>
      <c r="X402" s="26"/>
      <c r="Y402" s="26">
        <v>29255.66</v>
      </c>
      <c r="Z402" s="26">
        <v>29728.16</v>
      </c>
      <c r="AA402" s="26">
        <v>28993.16</v>
      </c>
      <c r="AB402" s="26"/>
      <c r="AC402" s="26"/>
      <c r="AD402" s="26"/>
      <c r="AE402" s="26">
        <v>27737.78</v>
      </c>
      <c r="AF402" s="26">
        <v>29604.16</v>
      </c>
      <c r="AG402" s="26"/>
      <c r="AH402" s="26"/>
      <c r="AI402" s="26">
        <f t="shared" si="76"/>
        <v>84132.660000000018</v>
      </c>
      <c r="AJ402" s="26">
        <f t="shared" si="77"/>
        <v>39981.170000000006</v>
      </c>
      <c r="AK402" s="26">
        <v>26047.73</v>
      </c>
      <c r="AL402" s="26"/>
      <c r="AM402" s="26">
        <v>2199.31</v>
      </c>
      <c r="AN402" s="26">
        <v>7025.84</v>
      </c>
      <c r="AO402" s="26">
        <v>4708.29</v>
      </c>
      <c r="AP402" s="26"/>
      <c r="AQ402" s="26"/>
      <c r="AR402" s="26"/>
      <c r="AS402" s="26">
        <v>39602.410000000003</v>
      </c>
      <c r="AT402" s="26">
        <v>4549.08</v>
      </c>
      <c r="AU402" s="26"/>
      <c r="AV402" s="26"/>
    </row>
    <row r="403" spans="1:48" s="16" customFormat="1" ht="15.75" hidden="1">
      <c r="A403" s="25" t="s">
        <v>1814</v>
      </c>
      <c r="B403" s="27" t="s">
        <v>845</v>
      </c>
      <c r="C403" s="26">
        <f t="shared" si="72"/>
        <v>1596936.48</v>
      </c>
      <c r="D403" s="26">
        <f t="shared" si="73"/>
        <v>258328</v>
      </c>
      <c r="E403" s="26">
        <v>258328</v>
      </c>
      <c r="F403" s="26"/>
      <c r="G403" s="26"/>
      <c r="H403" s="26"/>
      <c r="I403" s="26"/>
      <c r="J403" s="26"/>
      <c r="K403" s="26">
        <v>435.43</v>
      </c>
      <c r="L403" s="26">
        <v>1270571.22</v>
      </c>
      <c r="M403" s="26"/>
      <c r="N403" s="26"/>
      <c r="O403" s="26"/>
      <c r="P403" s="26"/>
      <c r="Q403" s="26"/>
      <c r="R403" s="26"/>
      <c r="S403" s="26"/>
      <c r="T403" s="26"/>
      <c r="U403" s="26">
        <f t="shared" si="74"/>
        <v>42249.03</v>
      </c>
      <c r="V403" s="26">
        <f t="shared" si="75"/>
        <v>18654.419999999998</v>
      </c>
      <c r="W403" s="26">
        <v>18654.419999999998</v>
      </c>
      <c r="X403" s="26"/>
      <c r="Y403" s="26"/>
      <c r="Z403" s="26"/>
      <c r="AA403" s="26"/>
      <c r="AB403" s="26"/>
      <c r="AC403" s="26">
        <v>23594.61</v>
      </c>
      <c r="AD403" s="26"/>
      <c r="AE403" s="26"/>
      <c r="AF403" s="26"/>
      <c r="AG403" s="26"/>
      <c r="AH403" s="26"/>
      <c r="AI403" s="26">
        <f t="shared" si="76"/>
        <v>25788.23</v>
      </c>
      <c r="AJ403" s="26">
        <f t="shared" si="77"/>
        <v>7123.41</v>
      </c>
      <c r="AK403" s="26">
        <v>7123.41</v>
      </c>
      <c r="AL403" s="26"/>
      <c r="AM403" s="26"/>
      <c r="AN403" s="26"/>
      <c r="AO403" s="26"/>
      <c r="AP403" s="26"/>
      <c r="AQ403" s="26">
        <v>18664.82</v>
      </c>
      <c r="AR403" s="26"/>
      <c r="AS403" s="26"/>
      <c r="AT403" s="26"/>
      <c r="AU403" s="26"/>
      <c r="AV403" s="26"/>
    </row>
    <row r="404" spans="1:48" s="16" customFormat="1" ht="15.75" hidden="1">
      <c r="A404" s="25" t="s">
        <v>1815</v>
      </c>
      <c r="B404" s="27" t="s">
        <v>844</v>
      </c>
      <c r="C404" s="26">
        <f t="shared" si="72"/>
        <v>1815655.24</v>
      </c>
      <c r="D404" s="26">
        <f t="shared" si="73"/>
        <v>1661041.46</v>
      </c>
      <c r="E404" s="26"/>
      <c r="F404" s="26"/>
      <c r="G404" s="26">
        <v>197938.93</v>
      </c>
      <c r="H404" s="26">
        <v>1463102.53</v>
      </c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>
        <f t="shared" si="74"/>
        <v>134355.91</v>
      </c>
      <c r="V404" s="26">
        <f t="shared" si="75"/>
        <v>69400.160000000003</v>
      </c>
      <c r="W404" s="26"/>
      <c r="X404" s="26"/>
      <c r="Y404" s="26">
        <v>34673.83</v>
      </c>
      <c r="Z404" s="26">
        <v>34726.33</v>
      </c>
      <c r="AA404" s="26"/>
      <c r="AB404" s="26"/>
      <c r="AC404" s="26"/>
      <c r="AD404" s="26"/>
      <c r="AE404" s="26">
        <v>31364.080000000002</v>
      </c>
      <c r="AF404" s="26">
        <v>33591.67</v>
      </c>
      <c r="AG404" s="26"/>
      <c r="AH404" s="26"/>
      <c r="AI404" s="26">
        <f t="shared" si="76"/>
        <v>20257.87</v>
      </c>
      <c r="AJ404" s="26">
        <f t="shared" si="77"/>
        <v>20257.87</v>
      </c>
      <c r="AK404" s="26"/>
      <c r="AL404" s="26"/>
      <c r="AM404" s="26">
        <v>3298.96</v>
      </c>
      <c r="AN404" s="26">
        <v>16958.91</v>
      </c>
      <c r="AO404" s="26"/>
      <c r="AP404" s="26"/>
      <c r="AQ404" s="26"/>
      <c r="AR404" s="26"/>
      <c r="AS404" s="26"/>
      <c r="AT404" s="26"/>
      <c r="AU404" s="26"/>
      <c r="AV404" s="26"/>
    </row>
    <row r="405" spans="1:48" s="16" customFormat="1" ht="15.75" hidden="1">
      <c r="A405" s="25" t="s">
        <v>1816</v>
      </c>
      <c r="B405" s="27" t="s">
        <v>850</v>
      </c>
      <c r="C405" s="26">
        <f t="shared" si="72"/>
        <v>1654819.28</v>
      </c>
      <c r="D405" s="26">
        <f t="shared" si="73"/>
        <v>1600263.28</v>
      </c>
      <c r="E405" s="26"/>
      <c r="F405" s="26"/>
      <c r="G405" s="26"/>
      <c r="H405" s="26">
        <v>1600263.28</v>
      </c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>
        <f t="shared" si="74"/>
        <v>38081.620000000003</v>
      </c>
      <c r="V405" s="26">
        <f t="shared" si="75"/>
        <v>38081.620000000003</v>
      </c>
      <c r="W405" s="26"/>
      <c r="X405" s="26"/>
      <c r="Y405" s="26"/>
      <c r="Z405" s="26">
        <v>38081.620000000003</v>
      </c>
      <c r="AA405" s="26"/>
      <c r="AB405" s="26"/>
      <c r="AC405" s="26"/>
      <c r="AD405" s="26"/>
      <c r="AE405" s="26"/>
      <c r="AF405" s="26"/>
      <c r="AG405" s="26"/>
      <c r="AH405" s="26"/>
      <c r="AI405" s="26">
        <f t="shared" si="76"/>
        <v>16474.38</v>
      </c>
      <c r="AJ405" s="26">
        <f t="shared" si="77"/>
        <v>16474.38</v>
      </c>
      <c r="AK405" s="26"/>
      <c r="AL405" s="26"/>
      <c r="AM405" s="26"/>
      <c r="AN405" s="26">
        <v>16474.38</v>
      </c>
      <c r="AO405" s="26"/>
      <c r="AP405" s="26"/>
      <c r="AQ405" s="26"/>
      <c r="AR405" s="26"/>
      <c r="AS405" s="26"/>
      <c r="AT405" s="26"/>
      <c r="AU405" s="26"/>
      <c r="AV405" s="26"/>
    </row>
    <row r="406" spans="1:48" s="16" customFormat="1" ht="15.75" hidden="1">
      <c r="A406" s="25" t="s">
        <v>1817</v>
      </c>
      <c r="B406" s="27" t="s">
        <v>847</v>
      </c>
      <c r="C406" s="26">
        <f t="shared" si="72"/>
        <v>2354044.5</v>
      </c>
      <c r="D406" s="26"/>
      <c r="E406" s="26"/>
      <c r="F406" s="26"/>
      <c r="G406" s="26"/>
      <c r="H406" s="26"/>
      <c r="I406" s="26"/>
      <c r="J406" s="26"/>
      <c r="K406" s="26">
        <v>829.26</v>
      </c>
      <c r="L406" s="26">
        <v>2289004.46</v>
      </c>
      <c r="M406" s="26"/>
      <c r="N406" s="26"/>
      <c r="O406" s="26"/>
      <c r="P406" s="26"/>
      <c r="Q406" s="26"/>
      <c r="R406" s="26"/>
      <c r="S406" s="26"/>
      <c r="T406" s="26"/>
      <c r="U406" s="26">
        <f t="shared" si="74"/>
        <v>29469.62</v>
      </c>
      <c r="V406" s="26"/>
      <c r="W406" s="26"/>
      <c r="X406" s="26"/>
      <c r="Y406" s="26"/>
      <c r="Z406" s="26"/>
      <c r="AA406" s="26"/>
      <c r="AB406" s="26"/>
      <c r="AC406" s="26">
        <v>29469.62</v>
      </c>
      <c r="AD406" s="26"/>
      <c r="AE406" s="26"/>
      <c r="AF406" s="26"/>
      <c r="AG406" s="26"/>
      <c r="AH406" s="26"/>
      <c r="AI406" s="26">
        <f t="shared" si="76"/>
        <v>35570.42</v>
      </c>
      <c r="AJ406" s="26"/>
      <c r="AK406" s="26"/>
      <c r="AL406" s="26"/>
      <c r="AM406" s="26"/>
      <c r="AN406" s="26"/>
      <c r="AO406" s="26"/>
      <c r="AP406" s="26"/>
      <c r="AQ406" s="26">
        <v>35570.42</v>
      </c>
      <c r="AR406" s="26"/>
      <c r="AS406" s="26"/>
      <c r="AT406" s="26"/>
      <c r="AU406" s="26"/>
      <c r="AV406" s="26"/>
    </row>
    <row r="407" spans="1:48" s="16" customFormat="1" ht="15.75" hidden="1">
      <c r="A407" s="25" t="s">
        <v>1818</v>
      </c>
      <c r="B407" s="27" t="s">
        <v>842</v>
      </c>
      <c r="C407" s="26">
        <f t="shared" si="72"/>
        <v>419940.64999999997</v>
      </c>
      <c r="D407" s="26">
        <f t="shared" si="73"/>
        <v>370056</v>
      </c>
      <c r="E407" s="26">
        <v>370056</v>
      </c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>
        <f t="shared" si="74"/>
        <v>36822.97</v>
      </c>
      <c r="V407" s="26">
        <f t="shared" si="75"/>
        <v>36822.97</v>
      </c>
      <c r="W407" s="26">
        <v>36822.97</v>
      </c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>
        <f t="shared" si="76"/>
        <v>13061.68</v>
      </c>
      <c r="AJ407" s="26">
        <f t="shared" si="77"/>
        <v>13061.68</v>
      </c>
      <c r="AK407" s="26">
        <v>13061.68</v>
      </c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</row>
    <row r="408" spans="1:48" s="16" customFormat="1" ht="15.75" hidden="1">
      <c r="A408" s="25" t="s">
        <v>1819</v>
      </c>
      <c r="B408" s="27" t="s">
        <v>848</v>
      </c>
      <c r="C408" s="26">
        <f t="shared" si="72"/>
        <v>4287191.8400000008</v>
      </c>
      <c r="D408" s="26">
        <f t="shared" si="73"/>
        <v>2138493.4</v>
      </c>
      <c r="E408" s="26"/>
      <c r="F408" s="26"/>
      <c r="G408" s="26">
        <v>268269.11</v>
      </c>
      <c r="H408" s="26">
        <v>1870224.29</v>
      </c>
      <c r="I408" s="26"/>
      <c r="J408" s="26"/>
      <c r="K408" s="26"/>
      <c r="L408" s="26"/>
      <c r="M408" s="26"/>
      <c r="N408" s="26"/>
      <c r="O408" s="26">
        <v>1166</v>
      </c>
      <c r="P408" s="26">
        <v>1545920.75</v>
      </c>
      <c r="Q408" s="26">
        <v>130.69999999999999</v>
      </c>
      <c r="R408" s="26">
        <v>415771.1</v>
      </c>
      <c r="S408" s="26"/>
      <c r="T408" s="26"/>
      <c r="U408" s="26">
        <f t="shared" si="74"/>
        <v>134598.73000000001</v>
      </c>
      <c r="V408" s="26">
        <f t="shared" si="75"/>
        <v>67502.100000000006</v>
      </c>
      <c r="W408" s="26"/>
      <c r="X408" s="26"/>
      <c r="Y408" s="26">
        <v>33698.550000000003</v>
      </c>
      <c r="Z408" s="26">
        <v>33803.550000000003</v>
      </c>
      <c r="AA408" s="26"/>
      <c r="AB408" s="26"/>
      <c r="AC408" s="26"/>
      <c r="AD408" s="26"/>
      <c r="AE408" s="26">
        <v>32479.279999999999</v>
      </c>
      <c r="AF408" s="26">
        <v>34617.35</v>
      </c>
      <c r="AG408" s="26"/>
      <c r="AH408" s="26"/>
      <c r="AI408" s="26">
        <f t="shared" si="76"/>
        <v>52407.86</v>
      </c>
      <c r="AJ408" s="26">
        <f t="shared" si="77"/>
        <v>9059.14</v>
      </c>
      <c r="AK408" s="26"/>
      <c r="AL408" s="26"/>
      <c r="AM408" s="26">
        <v>4310.6400000000003</v>
      </c>
      <c r="AN408" s="26">
        <v>4748.5</v>
      </c>
      <c r="AO408" s="26"/>
      <c r="AP408" s="26"/>
      <c r="AQ408" s="26"/>
      <c r="AR408" s="26"/>
      <c r="AS408" s="26">
        <v>39910.46</v>
      </c>
      <c r="AT408" s="26">
        <v>3438.26</v>
      </c>
      <c r="AU408" s="26"/>
      <c r="AV408" s="26"/>
    </row>
    <row r="409" spans="1:48" s="16" customFormat="1" ht="15.75" hidden="1">
      <c r="A409" s="25" t="s">
        <v>1820</v>
      </c>
      <c r="B409" s="27" t="s">
        <v>849</v>
      </c>
      <c r="C409" s="26">
        <f t="shared" si="72"/>
        <v>906760.9800000001</v>
      </c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>
        <v>686.1</v>
      </c>
      <c r="P409" s="26">
        <v>866349.68</v>
      </c>
      <c r="Q409" s="26"/>
      <c r="R409" s="26"/>
      <c r="S409" s="26"/>
      <c r="T409" s="26"/>
      <c r="U409" s="26">
        <f t="shared" si="74"/>
        <v>19189.62</v>
      </c>
      <c r="V409" s="26"/>
      <c r="W409" s="26"/>
      <c r="X409" s="26"/>
      <c r="Y409" s="26"/>
      <c r="Z409" s="26"/>
      <c r="AA409" s="26"/>
      <c r="AB409" s="26"/>
      <c r="AC409" s="26"/>
      <c r="AD409" s="26"/>
      <c r="AE409" s="26">
        <v>19189.62</v>
      </c>
      <c r="AF409" s="26"/>
      <c r="AG409" s="26"/>
      <c r="AH409" s="26"/>
      <c r="AI409" s="26">
        <f t="shared" si="76"/>
        <v>21221.68</v>
      </c>
      <c r="AJ409" s="26"/>
      <c r="AK409" s="26"/>
      <c r="AL409" s="26"/>
      <c r="AM409" s="26"/>
      <c r="AN409" s="26"/>
      <c r="AO409" s="26"/>
      <c r="AP409" s="26"/>
      <c r="AQ409" s="26"/>
      <c r="AR409" s="26"/>
      <c r="AS409" s="26">
        <v>21221.68</v>
      </c>
      <c r="AT409" s="26"/>
      <c r="AU409" s="26"/>
      <c r="AV409" s="26"/>
    </row>
    <row r="410" spans="1:48" s="16" customFormat="1" ht="15.75" hidden="1">
      <c r="A410" s="27" t="s">
        <v>2699</v>
      </c>
      <c r="B410" s="27"/>
      <c r="C410" s="26">
        <f>SUM(C400:C409)</f>
        <v>17106198.420000002</v>
      </c>
      <c r="D410" s="26">
        <f t="shared" ref="D410:AT410" si="78">SUM(D400:D409)</f>
        <v>8257920.8800000008</v>
      </c>
      <c r="E410" s="26">
        <f t="shared" si="78"/>
        <v>1613564</v>
      </c>
      <c r="F410" s="26"/>
      <c r="G410" s="26">
        <f t="shared" si="78"/>
        <v>629149.64</v>
      </c>
      <c r="H410" s="26">
        <f t="shared" si="78"/>
        <v>5862058.8300000001</v>
      </c>
      <c r="I410" s="26">
        <f t="shared" si="78"/>
        <v>153148.41</v>
      </c>
      <c r="J410" s="26"/>
      <c r="K410" s="26">
        <f t="shared" si="78"/>
        <v>1264.69</v>
      </c>
      <c r="L410" s="26">
        <f t="shared" si="78"/>
        <v>3559575.6799999997</v>
      </c>
      <c r="M410" s="26"/>
      <c r="N410" s="26"/>
      <c r="O410" s="26">
        <f t="shared" si="78"/>
        <v>3009.1</v>
      </c>
      <c r="P410" s="26">
        <f t="shared" si="78"/>
        <v>3744136.83</v>
      </c>
      <c r="Q410" s="26">
        <f t="shared" si="78"/>
        <v>303.7</v>
      </c>
      <c r="R410" s="26">
        <f t="shared" si="78"/>
        <v>616586.38</v>
      </c>
      <c r="S410" s="26"/>
      <c r="T410" s="26"/>
      <c r="U410" s="26">
        <f t="shared" si="78"/>
        <v>644615.30999999994</v>
      </c>
      <c r="V410" s="26">
        <f t="shared" si="78"/>
        <v>382967.14</v>
      </c>
      <c r="W410" s="26">
        <f t="shared" si="78"/>
        <v>120006.28</v>
      </c>
      <c r="X410" s="26"/>
      <c r="Y410" s="26">
        <f t="shared" si="78"/>
        <v>97628.040000000008</v>
      </c>
      <c r="Z410" s="26">
        <f t="shared" si="78"/>
        <v>136339.66000000003</v>
      </c>
      <c r="AA410" s="26">
        <f t="shared" si="78"/>
        <v>28993.16</v>
      </c>
      <c r="AB410" s="26"/>
      <c r="AC410" s="26">
        <f t="shared" si="78"/>
        <v>53064.229999999996</v>
      </c>
      <c r="AD410" s="26"/>
      <c r="AE410" s="26">
        <f t="shared" si="78"/>
        <v>110770.76</v>
      </c>
      <c r="AF410" s="26">
        <f t="shared" si="78"/>
        <v>97813.18</v>
      </c>
      <c r="AG410" s="26"/>
      <c r="AH410" s="26"/>
      <c r="AI410" s="26">
        <f t="shared" si="78"/>
        <v>283363.33999999997</v>
      </c>
      <c r="AJ410" s="26">
        <f t="shared" si="78"/>
        <v>120406.21</v>
      </c>
      <c r="AK410" s="26">
        <f t="shared" si="78"/>
        <v>60681.38</v>
      </c>
      <c r="AL410" s="26"/>
      <c r="AM410" s="26">
        <f t="shared" si="78"/>
        <v>9808.91</v>
      </c>
      <c r="AN410" s="26">
        <f t="shared" si="78"/>
        <v>45207.630000000005</v>
      </c>
      <c r="AO410" s="26">
        <f t="shared" si="78"/>
        <v>4708.29</v>
      </c>
      <c r="AP410" s="26"/>
      <c r="AQ410" s="26">
        <f t="shared" si="78"/>
        <v>54235.24</v>
      </c>
      <c r="AR410" s="26"/>
      <c r="AS410" s="26">
        <f t="shared" si="78"/>
        <v>100734.54999999999</v>
      </c>
      <c r="AT410" s="26">
        <f t="shared" si="78"/>
        <v>7987.34</v>
      </c>
      <c r="AU410" s="26"/>
      <c r="AV410" s="26"/>
    </row>
    <row r="411" spans="1:48" s="16" customFormat="1" ht="15.75" hidden="1">
      <c r="A411" s="27" t="s">
        <v>867</v>
      </c>
      <c r="B411" s="27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</row>
    <row r="412" spans="1:48" s="16" customFormat="1" ht="15.75" hidden="1">
      <c r="A412" s="25" t="s">
        <v>1821</v>
      </c>
      <c r="B412" s="27" t="s">
        <v>1004</v>
      </c>
      <c r="C412" s="26">
        <f>D412+L412+N412+P412+R412+S412+T412+U412+AI412</f>
        <v>1890454.52</v>
      </c>
      <c r="D412" s="26">
        <f t="shared" ref="D412:D442" si="79">SUM(E412:J412)</f>
        <v>1441488</v>
      </c>
      <c r="E412" s="26"/>
      <c r="F412" s="26">
        <v>275664.52</v>
      </c>
      <c r="G412" s="26">
        <v>143093.88</v>
      </c>
      <c r="H412" s="26">
        <v>1022729.6</v>
      </c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>
        <v>417146.52</v>
      </c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>
        <f t="shared" ref="AI412:AI475" si="80">AJ412+AQ412+AR412+AS412+AT412+AU412+AV412</f>
        <v>31820</v>
      </c>
      <c r="AJ412" s="26">
        <f t="shared" si="77"/>
        <v>24678</v>
      </c>
      <c r="AK412" s="26"/>
      <c r="AL412" s="26">
        <v>4719</v>
      </c>
      <c r="AM412" s="26">
        <v>2450</v>
      </c>
      <c r="AN412" s="26">
        <v>17509</v>
      </c>
      <c r="AO412" s="26"/>
      <c r="AP412" s="26"/>
      <c r="AQ412" s="26"/>
      <c r="AR412" s="26"/>
      <c r="AS412" s="26"/>
      <c r="AT412" s="26"/>
      <c r="AU412" s="26">
        <v>7142</v>
      </c>
      <c r="AV412" s="26"/>
    </row>
    <row r="413" spans="1:48" s="16" customFormat="1" ht="15.75" hidden="1">
      <c r="A413" s="25" t="s">
        <v>1822</v>
      </c>
      <c r="B413" s="27" t="s">
        <v>1296</v>
      </c>
      <c r="C413" s="26">
        <f t="shared" si="72"/>
        <v>420319.26</v>
      </c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>
        <v>413244.26</v>
      </c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>
        <f t="shared" si="80"/>
        <v>7075</v>
      </c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>
        <v>7075</v>
      </c>
      <c r="AV413" s="26"/>
    </row>
    <row r="414" spans="1:48" s="16" customFormat="1" ht="15.75" hidden="1">
      <c r="A414" s="25" t="s">
        <v>1823</v>
      </c>
      <c r="B414" s="27" t="s">
        <v>1303</v>
      </c>
      <c r="C414" s="26">
        <f t="shared" si="72"/>
        <v>1177124.96</v>
      </c>
      <c r="D414" s="26">
        <f t="shared" si="79"/>
        <v>826521.56</v>
      </c>
      <c r="E414" s="26"/>
      <c r="F414" s="26">
        <v>484260.2</v>
      </c>
      <c r="G414" s="26">
        <v>342261.36</v>
      </c>
      <c r="H414" s="26"/>
      <c r="I414" s="26"/>
      <c r="J414" s="26"/>
      <c r="K414" s="26"/>
      <c r="L414" s="26"/>
      <c r="M414" s="26">
        <v>148</v>
      </c>
      <c r="N414" s="26">
        <v>330789.40000000002</v>
      </c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>
        <f t="shared" si="80"/>
        <v>19814</v>
      </c>
      <c r="AJ414" s="26">
        <f t="shared" si="77"/>
        <v>14151</v>
      </c>
      <c r="AK414" s="26"/>
      <c r="AL414" s="26">
        <v>8291</v>
      </c>
      <c r="AM414" s="26">
        <v>5860</v>
      </c>
      <c r="AN414" s="26"/>
      <c r="AO414" s="26"/>
      <c r="AP414" s="26"/>
      <c r="AQ414" s="26"/>
      <c r="AR414" s="26">
        <v>5663</v>
      </c>
      <c r="AS414" s="26"/>
      <c r="AT414" s="26"/>
      <c r="AU414" s="26"/>
      <c r="AV414" s="26"/>
    </row>
    <row r="415" spans="1:48" s="16" customFormat="1" ht="15.75" hidden="1">
      <c r="A415" s="25" t="s">
        <v>1824</v>
      </c>
      <c r="B415" s="27" t="s">
        <v>1041</v>
      </c>
      <c r="C415" s="26">
        <f t="shared" si="72"/>
        <v>23916789.850000001</v>
      </c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>
        <v>2952</v>
      </c>
      <c r="P415" s="26">
        <v>23817789.850000001</v>
      </c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>
        <f t="shared" si="80"/>
        <v>99000</v>
      </c>
      <c r="AJ415" s="26"/>
      <c r="AK415" s="26"/>
      <c r="AL415" s="26"/>
      <c r="AM415" s="26"/>
      <c r="AN415" s="26"/>
      <c r="AO415" s="26"/>
      <c r="AP415" s="26"/>
      <c r="AQ415" s="26"/>
      <c r="AR415" s="26"/>
      <c r="AS415" s="26">
        <v>99000</v>
      </c>
      <c r="AT415" s="26"/>
      <c r="AU415" s="26"/>
      <c r="AV415" s="26"/>
    </row>
    <row r="416" spans="1:48" s="16" customFormat="1" ht="15.75" hidden="1">
      <c r="A416" s="25" t="s">
        <v>1825</v>
      </c>
      <c r="B416" s="27" t="s">
        <v>1058</v>
      </c>
      <c r="C416" s="26">
        <f t="shared" si="72"/>
        <v>930234.05</v>
      </c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>
        <f t="shared" si="74"/>
        <v>930234.05</v>
      </c>
      <c r="V416" s="26"/>
      <c r="W416" s="26"/>
      <c r="X416" s="26"/>
      <c r="Y416" s="26"/>
      <c r="Z416" s="26"/>
      <c r="AA416" s="26"/>
      <c r="AB416" s="26"/>
      <c r="AC416" s="26">
        <v>255500.56</v>
      </c>
      <c r="AD416" s="26"/>
      <c r="AE416" s="26">
        <v>537575.42000000004</v>
      </c>
      <c r="AF416" s="26">
        <v>137158.07</v>
      </c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</row>
    <row r="417" spans="1:48" s="16" customFormat="1" ht="15.75" hidden="1">
      <c r="A417" s="25" t="s">
        <v>1826</v>
      </c>
      <c r="B417" s="27" t="s">
        <v>1014</v>
      </c>
      <c r="C417" s="26">
        <f t="shared" si="72"/>
        <v>28450</v>
      </c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>
        <f t="shared" si="74"/>
        <v>28450</v>
      </c>
      <c r="V417" s="26">
        <f t="shared" ref="V417:V473" si="81">SUM(W417:AB417)</f>
        <v>28450</v>
      </c>
      <c r="W417" s="26"/>
      <c r="X417" s="26"/>
      <c r="Y417" s="26"/>
      <c r="Z417" s="26"/>
      <c r="AA417" s="26"/>
      <c r="AB417" s="26">
        <v>28450</v>
      </c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</row>
    <row r="418" spans="1:48" s="16" customFormat="1" ht="15.75" hidden="1">
      <c r="A418" s="25" t="s">
        <v>1827</v>
      </c>
      <c r="B418" s="27" t="s">
        <v>1111</v>
      </c>
      <c r="C418" s="26">
        <f t="shared" si="72"/>
        <v>3477086.3400000003</v>
      </c>
      <c r="D418" s="26"/>
      <c r="E418" s="26"/>
      <c r="F418" s="26"/>
      <c r="G418" s="26"/>
      <c r="H418" s="26"/>
      <c r="I418" s="26"/>
      <c r="J418" s="26"/>
      <c r="K418" s="26">
        <v>1889.6</v>
      </c>
      <c r="L418" s="26">
        <v>3389306.41</v>
      </c>
      <c r="M418" s="26"/>
      <c r="N418" s="26"/>
      <c r="O418" s="26"/>
      <c r="P418" s="26"/>
      <c r="Q418" s="26"/>
      <c r="R418" s="26"/>
      <c r="S418" s="26"/>
      <c r="T418" s="26"/>
      <c r="U418" s="26">
        <f t="shared" si="74"/>
        <v>29755</v>
      </c>
      <c r="V418" s="26">
        <f t="shared" si="81"/>
        <v>29755</v>
      </c>
      <c r="W418" s="26"/>
      <c r="X418" s="26"/>
      <c r="Y418" s="26"/>
      <c r="Z418" s="26"/>
      <c r="AA418" s="26"/>
      <c r="AB418" s="26">
        <v>29755</v>
      </c>
      <c r="AC418" s="26"/>
      <c r="AD418" s="26"/>
      <c r="AE418" s="26"/>
      <c r="AF418" s="26"/>
      <c r="AG418" s="26"/>
      <c r="AH418" s="26"/>
      <c r="AI418" s="26">
        <f t="shared" si="80"/>
        <v>58024.93</v>
      </c>
      <c r="AJ418" s="26"/>
      <c r="AK418" s="26"/>
      <c r="AL418" s="26"/>
      <c r="AM418" s="26"/>
      <c r="AN418" s="26"/>
      <c r="AO418" s="26"/>
      <c r="AP418" s="26"/>
      <c r="AQ418" s="26">
        <v>58024.93</v>
      </c>
      <c r="AR418" s="26"/>
      <c r="AS418" s="26"/>
      <c r="AT418" s="26"/>
      <c r="AU418" s="26"/>
      <c r="AV418" s="26"/>
    </row>
    <row r="419" spans="1:48" s="16" customFormat="1" ht="15.75" hidden="1">
      <c r="A419" s="25" t="s">
        <v>1828</v>
      </c>
      <c r="B419" s="27" t="s">
        <v>1063</v>
      </c>
      <c r="C419" s="26">
        <f t="shared" si="72"/>
        <v>8437872.6099999994</v>
      </c>
      <c r="D419" s="26"/>
      <c r="E419" s="26"/>
      <c r="F419" s="26"/>
      <c r="G419" s="26"/>
      <c r="H419" s="26"/>
      <c r="I419" s="26"/>
      <c r="J419" s="26"/>
      <c r="K419" s="26">
        <v>2090.4</v>
      </c>
      <c r="L419" s="26">
        <v>7644351.7599999998</v>
      </c>
      <c r="M419" s="26"/>
      <c r="N419" s="26"/>
      <c r="O419" s="26"/>
      <c r="P419" s="26"/>
      <c r="Q419" s="26"/>
      <c r="R419" s="26"/>
      <c r="S419" s="26"/>
      <c r="T419" s="26"/>
      <c r="U419" s="26">
        <f t="shared" si="74"/>
        <v>751413.94</v>
      </c>
      <c r="V419" s="26"/>
      <c r="W419" s="26"/>
      <c r="X419" s="26"/>
      <c r="Y419" s="26"/>
      <c r="Z419" s="26"/>
      <c r="AA419" s="26"/>
      <c r="AB419" s="26"/>
      <c r="AC419" s="26">
        <v>428358.36</v>
      </c>
      <c r="AD419" s="26"/>
      <c r="AE419" s="26">
        <v>323055.58</v>
      </c>
      <c r="AF419" s="26"/>
      <c r="AG419" s="26"/>
      <c r="AH419" s="26"/>
      <c r="AI419" s="26">
        <f t="shared" si="80"/>
        <v>42106.91</v>
      </c>
      <c r="AJ419" s="26"/>
      <c r="AK419" s="26"/>
      <c r="AL419" s="26"/>
      <c r="AM419" s="26"/>
      <c r="AN419" s="26"/>
      <c r="AO419" s="26"/>
      <c r="AP419" s="26"/>
      <c r="AQ419" s="26">
        <v>42106.91</v>
      </c>
      <c r="AR419" s="26"/>
      <c r="AS419" s="26"/>
      <c r="AT419" s="26"/>
      <c r="AU419" s="26"/>
      <c r="AV419" s="26"/>
    </row>
    <row r="420" spans="1:48" s="16" customFormat="1" ht="15.75" hidden="1">
      <c r="A420" s="25" t="s">
        <v>1829</v>
      </c>
      <c r="B420" s="27" t="s">
        <v>1233</v>
      </c>
      <c r="C420" s="26">
        <f t="shared" si="72"/>
        <v>1739912.6900000002</v>
      </c>
      <c r="D420" s="26"/>
      <c r="E420" s="26"/>
      <c r="F420" s="26"/>
      <c r="G420" s="26"/>
      <c r="H420" s="26"/>
      <c r="I420" s="26"/>
      <c r="J420" s="26"/>
      <c r="K420" s="26"/>
      <c r="L420" s="26"/>
      <c r="M420" s="26">
        <v>789.2</v>
      </c>
      <c r="N420" s="26">
        <v>784486.42</v>
      </c>
      <c r="O420" s="26"/>
      <c r="P420" s="26"/>
      <c r="Q420" s="26"/>
      <c r="R420" s="26"/>
      <c r="S420" s="26"/>
      <c r="T420" s="26">
        <v>897061.18</v>
      </c>
      <c r="U420" s="26">
        <f t="shared" si="74"/>
        <v>29577</v>
      </c>
      <c r="V420" s="26">
        <f t="shared" si="81"/>
        <v>29577</v>
      </c>
      <c r="W420" s="26"/>
      <c r="X420" s="26"/>
      <c r="Y420" s="26"/>
      <c r="Z420" s="26"/>
      <c r="AA420" s="26"/>
      <c r="AB420" s="26">
        <v>29577</v>
      </c>
      <c r="AC420" s="26"/>
      <c r="AD420" s="26"/>
      <c r="AE420" s="26"/>
      <c r="AF420" s="26"/>
      <c r="AG420" s="26"/>
      <c r="AH420" s="26"/>
      <c r="AI420" s="26">
        <f t="shared" si="80"/>
        <v>28788.09</v>
      </c>
      <c r="AJ420" s="26"/>
      <c r="AK420" s="26"/>
      <c r="AL420" s="26"/>
      <c r="AM420" s="26"/>
      <c r="AN420" s="26"/>
      <c r="AO420" s="26"/>
      <c r="AP420" s="26"/>
      <c r="AQ420" s="26"/>
      <c r="AR420" s="26">
        <v>13430.41</v>
      </c>
      <c r="AS420" s="26"/>
      <c r="AT420" s="26"/>
      <c r="AU420" s="26"/>
      <c r="AV420" s="26">
        <v>15357.68</v>
      </c>
    </row>
    <row r="421" spans="1:48" s="16" customFormat="1" ht="15.75" hidden="1">
      <c r="A421" s="25" t="s">
        <v>1830</v>
      </c>
      <c r="B421" s="27" t="s">
        <v>946</v>
      </c>
      <c r="C421" s="26">
        <f t="shared" si="72"/>
        <v>2306438.34</v>
      </c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>
        <f t="shared" si="74"/>
        <v>2306438.34</v>
      </c>
      <c r="V421" s="26"/>
      <c r="W421" s="26"/>
      <c r="X421" s="26"/>
      <c r="Y421" s="26"/>
      <c r="Z421" s="26"/>
      <c r="AA421" s="26"/>
      <c r="AB421" s="26"/>
      <c r="AC421" s="26"/>
      <c r="AD421" s="26"/>
      <c r="AE421" s="26">
        <v>2077242.82</v>
      </c>
      <c r="AF421" s="26">
        <v>229195.51999999999</v>
      </c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</row>
    <row r="422" spans="1:48" s="16" customFormat="1" ht="15.75" hidden="1">
      <c r="A422" s="25" t="s">
        <v>1831</v>
      </c>
      <c r="B422" s="27" t="s">
        <v>982</v>
      </c>
      <c r="C422" s="26">
        <f t="shared" si="72"/>
        <v>1813902.0700000003</v>
      </c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>
        <f t="shared" si="74"/>
        <v>1813902.0700000003</v>
      </c>
      <c r="V422" s="26"/>
      <c r="W422" s="26"/>
      <c r="X422" s="26"/>
      <c r="Y422" s="26"/>
      <c r="Z422" s="26"/>
      <c r="AA422" s="26"/>
      <c r="AB422" s="26"/>
      <c r="AC422" s="26">
        <v>633813.63</v>
      </c>
      <c r="AD422" s="26"/>
      <c r="AE422" s="26">
        <v>1058303.82</v>
      </c>
      <c r="AF422" s="26">
        <v>121784.62</v>
      </c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</row>
    <row r="423" spans="1:48" s="16" customFormat="1" ht="15.75" hidden="1">
      <c r="A423" s="25" t="s">
        <v>1832</v>
      </c>
      <c r="B423" s="27" t="s">
        <v>1251</v>
      </c>
      <c r="C423" s="26">
        <f t="shared" si="72"/>
        <v>2724509.25</v>
      </c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>
        <f t="shared" si="74"/>
        <v>2724509.25</v>
      </c>
      <c r="V423" s="26"/>
      <c r="W423" s="26"/>
      <c r="X423" s="26"/>
      <c r="Y423" s="26"/>
      <c r="Z423" s="26"/>
      <c r="AA423" s="26"/>
      <c r="AB423" s="26"/>
      <c r="AC423" s="26">
        <v>802672.7</v>
      </c>
      <c r="AD423" s="26"/>
      <c r="AE423" s="26">
        <v>1700805</v>
      </c>
      <c r="AF423" s="26">
        <v>221031.55</v>
      </c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</row>
    <row r="424" spans="1:48" s="16" customFormat="1" ht="15.75" hidden="1">
      <c r="A424" s="25" t="s">
        <v>1833</v>
      </c>
      <c r="B424" s="27" t="s">
        <v>983</v>
      </c>
      <c r="C424" s="26">
        <f t="shared" si="72"/>
        <v>1897022.8800000001</v>
      </c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>
        <f t="shared" si="74"/>
        <v>1897022.8800000001</v>
      </c>
      <c r="V424" s="26">
        <f t="shared" si="81"/>
        <v>42770</v>
      </c>
      <c r="W424" s="26"/>
      <c r="X424" s="26"/>
      <c r="Y424" s="26"/>
      <c r="Z424" s="26"/>
      <c r="AA424" s="26"/>
      <c r="AB424" s="26">
        <v>42770</v>
      </c>
      <c r="AC424" s="26"/>
      <c r="AD424" s="26"/>
      <c r="AE424" s="26">
        <v>1691547.6</v>
      </c>
      <c r="AF424" s="26">
        <v>162705.28</v>
      </c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</row>
    <row r="425" spans="1:48" s="16" customFormat="1" ht="15.75" hidden="1">
      <c r="A425" s="25" t="s">
        <v>1834</v>
      </c>
      <c r="B425" s="27" t="s">
        <v>1217</v>
      </c>
      <c r="C425" s="26">
        <f t="shared" si="72"/>
        <v>8197086.6100000003</v>
      </c>
      <c r="D425" s="26"/>
      <c r="E425" s="26"/>
      <c r="F425" s="26"/>
      <c r="G425" s="26"/>
      <c r="H425" s="26"/>
      <c r="I425" s="26"/>
      <c r="J425" s="26"/>
      <c r="K425" s="26">
        <v>2489.6</v>
      </c>
      <c r="L425" s="26">
        <v>6685880.6100000003</v>
      </c>
      <c r="M425" s="26">
        <v>420.8</v>
      </c>
      <c r="N425" s="26">
        <v>241370.09</v>
      </c>
      <c r="O425" s="26"/>
      <c r="P425" s="26"/>
      <c r="Q425" s="26"/>
      <c r="R425" s="26"/>
      <c r="S425" s="26"/>
      <c r="T425" s="26">
        <v>1073045.8500000001</v>
      </c>
      <c r="U425" s="26">
        <f t="shared" si="74"/>
        <v>59825</v>
      </c>
      <c r="V425" s="26">
        <f t="shared" si="81"/>
        <v>59825</v>
      </c>
      <c r="W425" s="26"/>
      <c r="X425" s="26"/>
      <c r="Y425" s="26"/>
      <c r="Z425" s="26"/>
      <c r="AA425" s="26"/>
      <c r="AB425" s="26">
        <v>59825</v>
      </c>
      <c r="AC425" s="26"/>
      <c r="AD425" s="26"/>
      <c r="AE425" s="26"/>
      <c r="AF425" s="26"/>
      <c r="AG425" s="26"/>
      <c r="AH425" s="26"/>
      <c r="AI425" s="26">
        <f t="shared" si="80"/>
        <v>136965.06</v>
      </c>
      <c r="AJ425" s="26"/>
      <c r="AK425" s="26"/>
      <c r="AL425" s="26"/>
      <c r="AM425" s="26"/>
      <c r="AN425" s="26"/>
      <c r="AO425" s="26"/>
      <c r="AP425" s="26"/>
      <c r="AQ425" s="26">
        <v>114462.27</v>
      </c>
      <c r="AR425" s="26">
        <v>4132.25</v>
      </c>
      <c r="AS425" s="26"/>
      <c r="AT425" s="26"/>
      <c r="AU425" s="26"/>
      <c r="AV425" s="26">
        <v>18370.54</v>
      </c>
    </row>
    <row r="426" spans="1:48" s="16" customFormat="1" ht="15.75" hidden="1">
      <c r="A426" s="25" t="s">
        <v>1835</v>
      </c>
      <c r="B426" s="27" t="s">
        <v>879</v>
      </c>
      <c r="C426" s="26">
        <f t="shared" si="72"/>
        <v>356899.33999999997</v>
      </c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>
        <f t="shared" si="74"/>
        <v>356899.33999999997</v>
      </c>
      <c r="V426" s="26">
        <f t="shared" si="81"/>
        <v>356899.33999999997</v>
      </c>
      <c r="W426" s="26"/>
      <c r="X426" s="26">
        <v>174456</v>
      </c>
      <c r="Y426" s="26">
        <v>80941</v>
      </c>
      <c r="Z426" s="26"/>
      <c r="AA426" s="26"/>
      <c r="AB426" s="26">
        <v>101502.34</v>
      </c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</row>
    <row r="427" spans="1:48" s="16" customFormat="1" ht="15.75" hidden="1">
      <c r="A427" s="25" t="s">
        <v>1836</v>
      </c>
      <c r="B427" s="27" t="s">
        <v>1082</v>
      </c>
      <c r="C427" s="26">
        <f t="shared" si="72"/>
        <v>2896261.77</v>
      </c>
      <c r="D427" s="26"/>
      <c r="E427" s="26"/>
      <c r="F427" s="26"/>
      <c r="G427" s="26"/>
      <c r="H427" s="26"/>
      <c r="I427" s="26"/>
      <c r="J427" s="26"/>
      <c r="K427" s="26">
        <v>1002</v>
      </c>
      <c r="L427" s="26">
        <v>2875271.16</v>
      </c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>
        <f t="shared" si="80"/>
        <v>20990.61</v>
      </c>
      <c r="AJ427" s="26"/>
      <c r="AK427" s="26"/>
      <c r="AL427" s="26"/>
      <c r="AM427" s="26"/>
      <c r="AN427" s="26"/>
      <c r="AO427" s="26"/>
      <c r="AP427" s="26"/>
      <c r="AQ427" s="26">
        <v>20990.61</v>
      </c>
      <c r="AR427" s="26"/>
      <c r="AS427" s="26"/>
      <c r="AT427" s="26"/>
      <c r="AU427" s="26"/>
      <c r="AV427" s="26"/>
    </row>
    <row r="428" spans="1:48" s="16" customFormat="1" ht="15.75" hidden="1">
      <c r="A428" s="25" t="s">
        <v>1837</v>
      </c>
      <c r="B428" s="27" t="s">
        <v>1154</v>
      </c>
      <c r="C428" s="26">
        <f t="shared" si="72"/>
        <v>2154839.8899999997</v>
      </c>
      <c r="D428" s="26">
        <f t="shared" si="79"/>
        <v>2062441.88</v>
      </c>
      <c r="E428" s="26"/>
      <c r="F428" s="26">
        <v>1164700.2</v>
      </c>
      <c r="G428" s="26">
        <v>897741.68</v>
      </c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>
        <f t="shared" si="74"/>
        <v>57089</v>
      </c>
      <c r="V428" s="26">
        <f t="shared" si="81"/>
        <v>57089</v>
      </c>
      <c r="W428" s="26"/>
      <c r="X428" s="26"/>
      <c r="Y428" s="26"/>
      <c r="Z428" s="26"/>
      <c r="AA428" s="26"/>
      <c r="AB428" s="26">
        <v>57089</v>
      </c>
      <c r="AC428" s="26"/>
      <c r="AD428" s="26"/>
      <c r="AE428" s="26"/>
      <c r="AF428" s="26"/>
      <c r="AG428" s="26"/>
      <c r="AH428" s="26"/>
      <c r="AI428" s="26">
        <f t="shared" si="80"/>
        <v>35309.009999999995</v>
      </c>
      <c r="AJ428" s="26">
        <f t="shared" si="77"/>
        <v>35309.009999999995</v>
      </c>
      <c r="AK428" s="26"/>
      <c r="AL428" s="26">
        <v>19939.669999999998</v>
      </c>
      <c r="AM428" s="26">
        <v>15369.34</v>
      </c>
      <c r="AN428" s="26"/>
      <c r="AO428" s="26"/>
      <c r="AP428" s="26"/>
      <c r="AQ428" s="26"/>
      <c r="AR428" s="26"/>
      <c r="AS428" s="26"/>
      <c r="AT428" s="26"/>
      <c r="AU428" s="26"/>
      <c r="AV428" s="26"/>
    </row>
    <row r="429" spans="1:48" s="16" customFormat="1" ht="15.75" hidden="1">
      <c r="A429" s="25" t="s">
        <v>1838</v>
      </c>
      <c r="B429" s="27" t="s">
        <v>984</v>
      </c>
      <c r="C429" s="26">
        <f t="shared" si="72"/>
        <v>1560953.9500000002</v>
      </c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>
        <f t="shared" si="74"/>
        <v>1560953.9500000002</v>
      </c>
      <c r="V429" s="26"/>
      <c r="W429" s="26"/>
      <c r="X429" s="26"/>
      <c r="Y429" s="26"/>
      <c r="Z429" s="26"/>
      <c r="AA429" s="26"/>
      <c r="AB429" s="26"/>
      <c r="AC429" s="26">
        <v>380430.87</v>
      </c>
      <c r="AD429" s="26"/>
      <c r="AE429" s="26">
        <v>1180523.08</v>
      </c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</row>
    <row r="430" spans="1:48" s="16" customFormat="1" ht="15.75" hidden="1">
      <c r="A430" s="25" t="s">
        <v>1839</v>
      </c>
      <c r="B430" s="27" t="s">
        <v>1186</v>
      </c>
      <c r="C430" s="26">
        <f t="shared" si="72"/>
        <v>2453070.5799999996</v>
      </c>
      <c r="D430" s="26">
        <f t="shared" si="79"/>
        <v>805819.64</v>
      </c>
      <c r="E430" s="26">
        <v>805819.64</v>
      </c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>
        <v>961825.08</v>
      </c>
      <c r="T430" s="26">
        <v>489346</v>
      </c>
      <c r="U430" s="26">
        <f t="shared" si="74"/>
        <v>166379</v>
      </c>
      <c r="V430" s="26">
        <f t="shared" si="81"/>
        <v>47638</v>
      </c>
      <c r="W430" s="26">
        <v>47638</v>
      </c>
      <c r="X430" s="26"/>
      <c r="Y430" s="26"/>
      <c r="Z430" s="26"/>
      <c r="AA430" s="26"/>
      <c r="AB430" s="26"/>
      <c r="AC430" s="26"/>
      <c r="AD430" s="26"/>
      <c r="AE430" s="26">
        <v>118741</v>
      </c>
      <c r="AF430" s="26"/>
      <c r="AG430" s="26"/>
      <c r="AH430" s="26"/>
      <c r="AI430" s="26">
        <f t="shared" si="80"/>
        <v>29700.86</v>
      </c>
      <c r="AJ430" s="26">
        <f t="shared" si="77"/>
        <v>17244.54</v>
      </c>
      <c r="AK430" s="26">
        <v>17244.54</v>
      </c>
      <c r="AL430" s="26"/>
      <c r="AM430" s="26"/>
      <c r="AN430" s="26"/>
      <c r="AO430" s="26"/>
      <c r="AP430" s="26"/>
      <c r="AQ430" s="26"/>
      <c r="AR430" s="26"/>
      <c r="AS430" s="26"/>
      <c r="AT430" s="26"/>
      <c r="AU430" s="26">
        <v>8379.2999999999993</v>
      </c>
      <c r="AV430" s="26">
        <v>4077.02</v>
      </c>
    </row>
    <row r="431" spans="1:48" s="16" customFormat="1" ht="15.75" hidden="1">
      <c r="A431" s="25" t="s">
        <v>1840</v>
      </c>
      <c r="B431" s="27" t="s">
        <v>1130</v>
      </c>
      <c r="C431" s="26">
        <f t="shared" si="72"/>
        <v>4931441.8</v>
      </c>
      <c r="D431" s="26"/>
      <c r="E431" s="26"/>
      <c r="F431" s="26"/>
      <c r="G431" s="26"/>
      <c r="H431" s="26"/>
      <c r="I431" s="26"/>
      <c r="J431" s="26"/>
      <c r="K431" s="26">
        <v>1964.1</v>
      </c>
      <c r="L431" s="26">
        <v>4801933.9800000004</v>
      </c>
      <c r="M431" s="26"/>
      <c r="N431" s="26"/>
      <c r="O431" s="26"/>
      <c r="P431" s="26"/>
      <c r="Q431" s="26"/>
      <c r="R431" s="26"/>
      <c r="S431" s="26"/>
      <c r="T431" s="26"/>
      <c r="U431" s="26">
        <f t="shared" si="74"/>
        <v>83991.1</v>
      </c>
      <c r="V431" s="26"/>
      <c r="W431" s="26"/>
      <c r="X431" s="26"/>
      <c r="Y431" s="26"/>
      <c r="Z431" s="26"/>
      <c r="AA431" s="26"/>
      <c r="AB431" s="26"/>
      <c r="AC431" s="26">
        <v>83991.1</v>
      </c>
      <c r="AD431" s="26"/>
      <c r="AE431" s="26"/>
      <c r="AF431" s="26"/>
      <c r="AG431" s="26"/>
      <c r="AH431" s="26"/>
      <c r="AI431" s="26">
        <f t="shared" si="80"/>
        <v>45516.72</v>
      </c>
      <c r="AJ431" s="26"/>
      <c r="AK431" s="26"/>
      <c r="AL431" s="26"/>
      <c r="AM431" s="26"/>
      <c r="AN431" s="26"/>
      <c r="AO431" s="26"/>
      <c r="AP431" s="26"/>
      <c r="AQ431" s="26">
        <v>45516.72</v>
      </c>
      <c r="AR431" s="26"/>
      <c r="AS431" s="26"/>
      <c r="AT431" s="26"/>
      <c r="AU431" s="26"/>
      <c r="AV431" s="26"/>
    </row>
    <row r="432" spans="1:48" s="16" customFormat="1" ht="15.75" hidden="1">
      <c r="A432" s="25" t="s">
        <v>1841</v>
      </c>
      <c r="B432" s="27" t="s">
        <v>1242</v>
      </c>
      <c r="C432" s="26">
        <f t="shared" si="72"/>
        <v>1322867.52</v>
      </c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>
        <f t="shared" si="74"/>
        <v>1322867.52</v>
      </c>
      <c r="V432" s="26"/>
      <c r="W432" s="26"/>
      <c r="X432" s="26"/>
      <c r="Y432" s="26"/>
      <c r="Z432" s="26"/>
      <c r="AA432" s="26"/>
      <c r="AB432" s="26"/>
      <c r="AC432" s="26"/>
      <c r="AD432" s="26"/>
      <c r="AE432" s="26">
        <v>1322867.52</v>
      </c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</row>
    <row r="433" spans="1:48" s="16" customFormat="1" ht="15.75" hidden="1">
      <c r="A433" s="25" t="s">
        <v>1842</v>
      </c>
      <c r="B433" s="27" t="s">
        <v>942</v>
      </c>
      <c r="C433" s="26">
        <f t="shared" si="72"/>
        <v>5623944.5700000003</v>
      </c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>
        <f t="shared" si="74"/>
        <v>5623944.5700000003</v>
      </c>
      <c r="V433" s="26"/>
      <c r="W433" s="26"/>
      <c r="X433" s="26"/>
      <c r="Y433" s="26"/>
      <c r="Z433" s="26"/>
      <c r="AA433" s="26"/>
      <c r="AB433" s="26"/>
      <c r="AC433" s="26"/>
      <c r="AD433" s="26"/>
      <c r="AE433" s="26">
        <v>5623944.5700000003</v>
      </c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</row>
    <row r="434" spans="1:48" s="16" customFormat="1" ht="15.75" hidden="1">
      <c r="A434" s="25" t="s">
        <v>1843</v>
      </c>
      <c r="B434" s="27" t="s">
        <v>1090</v>
      </c>
      <c r="C434" s="26">
        <f t="shared" si="72"/>
        <v>1668999.1300000001</v>
      </c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>
        <f t="shared" si="74"/>
        <v>1668999.1300000001</v>
      </c>
      <c r="V434" s="26">
        <f t="shared" si="81"/>
        <v>88907.289999999979</v>
      </c>
      <c r="W434" s="26">
        <v>18290.78</v>
      </c>
      <c r="X434" s="26">
        <v>16597.12</v>
      </c>
      <c r="Y434" s="26">
        <v>16672.12</v>
      </c>
      <c r="Z434" s="26">
        <v>20675.150000000001</v>
      </c>
      <c r="AA434" s="26">
        <v>16672.12</v>
      </c>
      <c r="AB434" s="26"/>
      <c r="AC434" s="26">
        <v>380001.6</v>
      </c>
      <c r="AD434" s="26">
        <v>20970.12</v>
      </c>
      <c r="AE434" s="26">
        <v>1048691.68</v>
      </c>
      <c r="AF434" s="26">
        <v>129597.82</v>
      </c>
      <c r="AG434" s="26">
        <v>830.62</v>
      </c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</row>
    <row r="435" spans="1:48" s="16" customFormat="1" ht="15.75" hidden="1">
      <c r="A435" s="25" t="s">
        <v>1844</v>
      </c>
      <c r="B435" s="27" t="s">
        <v>971</v>
      </c>
      <c r="C435" s="26">
        <f t="shared" si="72"/>
        <v>7953306.3900000006</v>
      </c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>
        <v>3040</v>
      </c>
      <c r="P435" s="26">
        <v>7926663.9100000001</v>
      </c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>
        <f t="shared" si="80"/>
        <v>26642.48</v>
      </c>
      <c r="AJ435" s="26"/>
      <c r="AK435" s="26"/>
      <c r="AL435" s="26"/>
      <c r="AM435" s="26"/>
      <c r="AN435" s="26"/>
      <c r="AO435" s="26"/>
      <c r="AP435" s="26"/>
      <c r="AQ435" s="26"/>
      <c r="AR435" s="26"/>
      <c r="AS435" s="26">
        <v>26642.48</v>
      </c>
      <c r="AT435" s="26"/>
      <c r="AU435" s="26"/>
      <c r="AV435" s="26"/>
    </row>
    <row r="436" spans="1:48" s="16" customFormat="1" ht="15.75" hidden="1">
      <c r="A436" s="25" t="s">
        <v>1845</v>
      </c>
      <c r="B436" s="27" t="s">
        <v>1305</v>
      </c>
      <c r="C436" s="26">
        <f t="shared" si="72"/>
        <v>212269</v>
      </c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>
        <f t="shared" si="74"/>
        <v>212269</v>
      </c>
      <c r="V436" s="26">
        <f t="shared" si="81"/>
        <v>26174</v>
      </c>
      <c r="W436" s="26"/>
      <c r="X436" s="26"/>
      <c r="Y436" s="26"/>
      <c r="Z436" s="26"/>
      <c r="AA436" s="26"/>
      <c r="AB436" s="26">
        <v>26174</v>
      </c>
      <c r="AC436" s="26">
        <v>97978</v>
      </c>
      <c r="AD436" s="26"/>
      <c r="AE436" s="26">
        <v>76579</v>
      </c>
      <c r="AF436" s="26">
        <v>11538</v>
      </c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</row>
    <row r="437" spans="1:48" s="16" customFormat="1" ht="15.75" hidden="1">
      <c r="A437" s="25" t="s">
        <v>1846</v>
      </c>
      <c r="B437" s="27" t="s">
        <v>985</v>
      </c>
      <c r="C437" s="26">
        <f t="shared" si="72"/>
        <v>4077577.65</v>
      </c>
      <c r="D437" s="26"/>
      <c r="E437" s="26"/>
      <c r="F437" s="26"/>
      <c r="G437" s="26"/>
      <c r="H437" s="26"/>
      <c r="I437" s="26"/>
      <c r="J437" s="26"/>
      <c r="K437" s="26">
        <v>1675</v>
      </c>
      <c r="L437" s="26">
        <v>2779565.98</v>
      </c>
      <c r="M437" s="26"/>
      <c r="N437" s="26"/>
      <c r="O437" s="26"/>
      <c r="P437" s="26"/>
      <c r="Q437" s="26">
        <v>130</v>
      </c>
      <c r="R437" s="26">
        <v>164514.35</v>
      </c>
      <c r="S437" s="26"/>
      <c r="T437" s="26"/>
      <c r="U437" s="26">
        <f t="shared" si="74"/>
        <v>1070494</v>
      </c>
      <c r="V437" s="26">
        <f t="shared" si="81"/>
        <v>103586</v>
      </c>
      <c r="W437" s="26">
        <v>103586</v>
      </c>
      <c r="X437" s="26"/>
      <c r="Y437" s="26"/>
      <c r="Z437" s="26"/>
      <c r="AA437" s="26"/>
      <c r="AB437" s="26"/>
      <c r="AC437" s="26">
        <v>203155</v>
      </c>
      <c r="AD437" s="26">
        <v>13353</v>
      </c>
      <c r="AE437" s="26">
        <v>704180</v>
      </c>
      <c r="AF437" s="26">
        <v>8654</v>
      </c>
      <c r="AG437" s="26"/>
      <c r="AH437" s="26">
        <v>37566</v>
      </c>
      <c r="AI437" s="26">
        <f t="shared" si="80"/>
        <v>63003.32</v>
      </c>
      <c r="AJ437" s="26"/>
      <c r="AK437" s="26"/>
      <c r="AL437" s="26"/>
      <c r="AM437" s="26"/>
      <c r="AN437" s="26"/>
      <c r="AO437" s="26"/>
      <c r="AP437" s="26"/>
      <c r="AQ437" s="26">
        <v>59482.71</v>
      </c>
      <c r="AR437" s="26"/>
      <c r="AS437" s="26"/>
      <c r="AT437" s="26">
        <v>3520.61</v>
      </c>
      <c r="AU437" s="26"/>
      <c r="AV437" s="26"/>
    </row>
    <row r="438" spans="1:48" s="16" customFormat="1" ht="15.75" hidden="1">
      <c r="A438" s="25" t="s">
        <v>1847</v>
      </c>
      <c r="B438" s="27" t="s">
        <v>1374</v>
      </c>
      <c r="C438" s="26">
        <f t="shared" si="72"/>
        <v>3600100.09</v>
      </c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>
        <f t="shared" si="74"/>
        <v>3600100.09</v>
      </c>
      <c r="V438" s="26"/>
      <c r="W438" s="26"/>
      <c r="X438" s="26"/>
      <c r="Y438" s="26"/>
      <c r="Z438" s="26"/>
      <c r="AA438" s="26"/>
      <c r="AB438" s="26"/>
      <c r="AC438" s="26">
        <v>963997.82</v>
      </c>
      <c r="AD438" s="26"/>
      <c r="AE438" s="26">
        <v>2636102.27</v>
      </c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</row>
    <row r="439" spans="1:48" s="16" customFormat="1" ht="15.75" hidden="1">
      <c r="A439" s="25" t="s">
        <v>1848</v>
      </c>
      <c r="B439" s="27" t="s">
        <v>1205</v>
      </c>
      <c r="C439" s="26">
        <f t="shared" si="72"/>
        <v>1385996.95</v>
      </c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>
        <f t="shared" si="74"/>
        <v>1385996.95</v>
      </c>
      <c r="V439" s="26"/>
      <c r="W439" s="26"/>
      <c r="X439" s="26"/>
      <c r="Y439" s="26"/>
      <c r="Z439" s="26"/>
      <c r="AA439" s="26"/>
      <c r="AB439" s="26"/>
      <c r="AC439" s="26">
        <v>419703.83</v>
      </c>
      <c r="AD439" s="26"/>
      <c r="AE439" s="26">
        <v>857398.22</v>
      </c>
      <c r="AF439" s="26">
        <v>108894.9</v>
      </c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</row>
    <row r="440" spans="1:48" s="16" customFormat="1" ht="15.75" hidden="1">
      <c r="A440" s="25" t="s">
        <v>1849</v>
      </c>
      <c r="B440" s="27" t="s">
        <v>1231</v>
      </c>
      <c r="C440" s="26">
        <f t="shared" si="72"/>
        <v>2968802.52</v>
      </c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>
        <f t="shared" si="74"/>
        <v>2968802.52</v>
      </c>
      <c r="V440" s="26"/>
      <c r="W440" s="26"/>
      <c r="X440" s="26"/>
      <c r="Y440" s="26"/>
      <c r="Z440" s="26"/>
      <c r="AA440" s="26"/>
      <c r="AB440" s="26"/>
      <c r="AC440" s="26">
        <v>937563.1</v>
      </c>
      <c r="AD440" s="26"/>
      <c r="AE440" s="26">
        <v>1697387.5</v>
      </c>
      <c r="AF440" s="26">
        <v>333851.92</v>
      </c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</row>
    <row r="441" spans="1:48" s="16" customFormat="1" ht="15.75" hidden="1">
      <c r="A441" s="25" t="s">
        <v>1850</v>
      </c>
      <c r="B441" s="27" t="s">
        <v>1267</v>
      </c>
      <c r="C441" s="26">
        <f t="shared" si="72"/>
        <v>363577.58</v>
      </c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>
        <v>357458.58</v>
      </c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>
        <f t="shared" si="80"/>
        <v>6119</v>
      </c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>
        <v>6119</v>
      </c>
    </row>
    <row r="442" spans="1:48" s="16" customFormat="1" ht="15.75" hidden="1">
      <c r="A442" s="25" t="s">
        <v>1851</v>
      </c>
      <c r="B442" s="27" t="s">
        <v>880</v>
      </c>
      <c r="C442" s="26">
        <f t="shared" si="72"/>
        <v>11378916.33</v>
      </c>
      <c r="D442" s="26">
        <f t="shared" si="79"/>
        <v>2248314.2000000002</v>
      </c>
      <c r="E442" s="26">
        <v>1166637.81</v>
      </c>
      <c r="F442" s="26">
        <v>208195.44</v>
      </c>
      <c r="G442" s="26">
        <v>154703.62</v>
      </c>
      <c r="H442" s="26">
        <v>387375.31</v>
      </c>
      <c r="I442" s="26">
        <v>331402.02</v>
      </c>
      <c r="J442" s="26"/>
      <c r="K442" s="26">
        <v>1728</v>
      </c>
      <c r="L442" s="26">
        <v>2773225</v>
      </c>
      <c r="M442" s="26"/>
      <c r="N442" s="26"/>
      <c r="O442" s="26">
        <v>2796</v>
      </c>
      <c r="P442" s="26">
        <v>5579775</v>
      </c>
      <c r="Q442" s="26"/>
      <c r="R442" s="26"/>
      <c r="S442" s="26">
        <v>637773</v>
      </c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>
        <f t="shared" si="80"/>
        <v>139829.13</v>
      </c>
      <c r="AJ442" s="26">
        <f t="shared" si="77"/>
        <v>48113.919999999998</v>
      </c>
      <c r="AK442" s="26">
        <v>24966.05</v>
      </c>
      <c r="AL442" s="26">
        <v>4455.38</v>
      </c>
      <c r="AM442" s="26">
        <v>3310.66</v>
      </c>
      <c r="AN442" s="26">
        <v>8289.83</v>
      </c>
      <c r="AO442" s="26">
        <v>7092</v>
      </c>
      <c r="AP442" s="26"/>
      <c r="AQ442" s="26">
        <v>59347.02</v>
      </c>
      <c r="AR442" s="26"/>
      <c r="AS442" s="26">
        <v>18719.849999999999</v>
      </c>
      <c r="AT442" s="26"/>
      <c r="AU442" s="26">
        <v>13648.34</v>
      </c>
      <c r="AV442" s="26"/>
    </row>
    <row r="443" spans="1:48" s="16" customFormat="1" ht="15.75" hidden="1">
      <c r="A443" s="25" t="s">
        <v>1852</v>
      </c>
      <c r="B443" s="27" t="s">
        <v>1207</v>
      </c>
      <c r="C443" s="26">
        <f t="shared" si="72"/>
        <v>30157</v>
      </c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>
        <f t="shared" si="74"/>
        <v>30157</v>
      </c>
      <c r="V443" s="26">
        <f t="shared" si="81"/>
        <v>30157</v>
      </c>
      <c r="W443" s="26"/>
      <c r="X443" s="26"/>
      <c r="Y443" s="26"/>
      <c r="Z443" s="26"/>
      <c r="AA443" s="26"/>
      <c r="AB443" s="26">
        <v>30157</v>
      </c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</row>
    <row r="444" spans="1:48" s="16" customFormat="1" ht="15.75" hidden="1">
      <c r="A444" s="25" t="s">
        <v>1853</v>
      </c>
      <c r="B444" s="27" t="s">
        <v>977</v>
      </c>
      <c r="C444" s="26">
        <f t="shared" si="72"/>
        <v>1730172.95</v>
      </c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>
        <f t="shared" si="74"/>
        <v>1730172.95</v>
      </c>
      <c r="V444" s="26"/>
      <c r="W444" s="26"/>
      <c r="X444" s="26"/>
      <c r="Y444" s="26"/>
      <c r="Z444" s="26"/>
      <c r="AA444" s="26"/>
      <c r="AB444" s="26"/>
      <c r="AC444" s="26"/>
      <c r="AD444" s="26"/>
      <c r="AE444" s="26">
        <v>1730172.95</v>
      </c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</row>
    <row r="445" spans="1:48" s="16" customFormat="1" ht="15.75" hidden="1">
      <c r="A445" s="25" t="s">
        <v>1854</v>
      </c>
      <c r="B445" s="27" t="s">
        <v>943</v>
      </c>
      <c r="C445" s="26">
        <f t="shared" si="72"/>
        <v>330467.21000000002</v>
      </c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>
        <f t="shared" si="74"/>
        <v>330467.21000000002</v>
      </c>
      <c r="V445" s="26"/>
      <c r="W445" s="26"/>
      <c r="X445" s="26"/>
      <c r="Y445" s="26"/>
      <c r="Z445" s="26"/>
      <c r="AA445" s="26"/>
      <c r="AB445" s="26"/>
      <c r="AC445" s="26"/>
      <c r="AD445" s="26"/>
      <c r="AE445" s="26">
        <v>330467.21000000002</v>
      </c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</row>
    <row r="446" spans="1:48" s="16" customFormat="1" ht="15.75" hidden="1">
      <c r="A446" s="25" t="s">
        <v>1855</v>
      </c>
      <c r="B446" s="27" t="s">
        <v>1174</v>
      </c>
      <c r="C446" s="26">
        <f t="shared" si="72"/>
        <v>977727.1</v>
      </c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>
        <f t="shared" si="74"/>
        <v>977727.1</v>
      </c>
      <c r="V446" s="26">
        <f t="shared" si="81"/>
        <v>101579.75</v>
      </c>
      <c r="W446" s="26">
        <v>21328.080000000002</v>
      </c>
      <c r="X446" s="26">
        <v>18843.04</v>
      </c>
      <c r="Y446" s="26">
        <v>18933.04</v>
      </c>
      <c r="Z446" s="26">
        <v>23542.55</v>
      </c>
      <c r="AA446" s="26">
        <v>18933.04</v>
      </c>
      <c r="AB446" s="26"/>
      <c r="AC446" s="26">
        <v>498410.61</v>
      </c>
      <c r="AD446" s="26">
        <v>24297.77</v>
      </c>
      <c r="AE446" s="26">
        <v>325926.34999999998</v>
      </c>
      <c r="AF446" s="26">
        <v>22489.97</v>
      </c>
      <c r="AG446" s="26"/>
      <c r="AH446" s="26">
        <v>5022.6499999999996</v>
      </c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</row>
    <row r="447" spans="1:48" s="16" customFormat="1" ht="15.75" hidden="1">
      <c r="A447" s="25" t="s">
        <v>1856</v>
      </c>
      <c r="B447" s="27" t="s">
        <v>990</v>
      </c>
      <c r="C447" s="26">
        <f t="shared" si="72"/>
        <v>540132.82999999996</v>
      </c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>
        <f t="shared" si="74"/>
        <v>540132.82999999996</v>
      </c>
      <c r="V447" s="26"/>
      <c r="W447" s="26"/>
      <c r="X447" s="26"/>
      <c r="Y447" s="26"/>
      <c r="Z447" s="26"/>
      <c r="AA447" s="26"/>
      <c r="AB447" s="26"/>
      <c r="AC447" s="26">
        <v>540132.82999999996</v>
      </c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</row>
    <row r="448" spans="1:48" s="16" customFormat="1" ht="15.75" hidden="1">
      <c r="A448" s="25" t="s">
        <v>1857</v>
      </c>
      <c r="B448" s="27" t="s">
        <v>923</v>
      </c>
      <c r="C448" s="26">
        <f t="shared" si="72"/>
        <v>14221317.25</v>
      </c>
      <c r="D448" s="26"/>
      <c r="E448" s="26"/>
      <c r="F448" s="26"/>
      <c r="G448" s="26"/>
      <c r="H448" s="26"/>
      <c r="I448" s="26"/>
      <c r="J448" s="26"/>
      <c r="K448" s="26">
        <v>1834.8</v>
      </c>
      <c r="L448" s="26">
        <v>5849223.04</v>
      </c>
      <c r="M448" s="26"/>
      <c r="N448" s="26"/>
      <c r="O448" s="26">
        <v>4150</v>
      </c>
      <c r="P448" s="26">
        <v>7551597.96</v>
      </c>
      <c r="Q448" s="26"/>
      <c r="R448" s="26"/>
      <c r="S448" s="26"/>
      <c r="T448" s="26"/>
      <c r="U448" s="26">
        <f t="shared" si="74"/>
        <v>763386.78</v>
      </c>
      <c r="V448" s="26"/>
      <c r="W448" s="26"/>
      <c r="X448" s="26"/>
      <c r="Y448" s="26"/>
      <c r="Z448" s="26"/>
      <c r="AA448" s="26"/>
      <c r="AB448" s="26"/>
      <c r="AC448" s="26">
        <v>443946.22</v>
      </c>
      <c r="AD448" s="26"/>
      <c r="AE448" s="26">
        <v>319440.56</v>
      </c>
      <c r="AF448" s="26"/>
      <c r="AG448" s="26"/>
      <c r="AH448" s="26"/>
      <c r="AI448" s="26">
        <f t="shared" si="80"/>
        <v>57109.47</v>
      </c>
      <c r="AJ448" s="26"/>
      <c r="AK448" s="26"/>
      <c r="AL448" s="26"/>
      <c r="AM448" s="26"/>
      <c r="AN448" s="26"/>
      <c r="AO448" s="26"/>
      <c r="AP448" s="26"/>
      <c r="AQ448" s="26">
        <v>33905.79</v>
      </c>
      <c r="AR448" s="26"/>
      <c r="AS448" s="26">
        <v>23203.68</v>
      </c>
      <c r="AT448" s="26"/>
      <c r="AU448" s="26"/>
      <c r="AV448" s="26"/>
    </row>
    <row r="449" spans="1:48" s="16" customFormat="1" ht="15.75" hidden="1">
      <c r="A449" s="25" t="s">
        <v>1858</v>
      </c>
      <c r="B449" s="27" t="s">
        <v>1067</v>
      </c>
      <c r="C449" s="26">
        <f t="shared" si="72"/>
        <v>4540153.0500000007</v>
      </c>
      <c r="D449" s="26"/>
      <c r="E449" s="26"/>
      <c r="F449" s="26"/>
      <c r="G449" s="26"/>
      <c r="H449" s="26"/>
      <c r="I449" s="26"/>
      <c r="J449" s="26"/>
      <c r="K449" s="26">
        <v>1869</v>
      </c>
      <c r="L449" s="26">
        <v>4415131.2</v>
      </c>
      <c r="M449" s="26"/>
      <c r="N449" s="26"/>
      <c r="O449" s="26"/>
      <c r="P449" s="26"/>
      <c r="Q449" s="26"/>
      <c r="R449" s="26"/>
      <c r="S449" s="26"/>
      <c r="T449" s="26"/>
      <c r="U449" s="26">
        <f t="shared" si="74"/>
        <v>88821.69</v>
      </c>
      <c r="V449" s="26"/>
      <c r="W449" s="26"/>
      <c r="X449" s="26"/>
      <c r="Y449" s="26"/>
      <c r="Z449" s="26"/>
      <c r="AA449" s="26"/>
      <c r="AB449" s="26"/>
      <c r="AC449" s="26">
        <v>88821.69</v>
      </c>
      <c r="AD449" s="26"/>
      <c r="AE449" s="26"/>
      <c r="AF449" s="26"/>
      <c r="AG449" s="26"/>
      <c r="AH449" s="26"/>
      <c r="AI449" s="26">
        <f t="shared" si="80"/>
        <v>36200.160000000003</v>
      </c>
      <c r="AJ449" s="26"/>
      <c r="AK449" s="26"/>
      <c r="AL449" s="26"/>
      <c r="AM449" s="26"/>
      <c r="AN449" s="26"/>
      <c r="AO449" s="26"/>
      <c r="AP449" s="26"/>
      <c r="AQ449" s="26">
        <v>36200.160000000003</v>
      </c>
      <c r="AR449" s="26"/>
      <c r="AS449" s="26"/>
      <c r="AT449" s="26"/>
      <c r="AU449" s="26"/>
      <c r="AV449" s="26"/>
    </row>
    <row r="450" spans="1:48" s="16" customFormat="1" ht="15.75" hidden="1">
      <c r="A450" s="25" t="s">
        <v>1859</v>
      </c>
      <c r="B450" s="27" t="s">
        <v>1013</v>
      </c>
      <c r="C450" s="26">
        <f t="shared" si="72"/>
        <v>15700366.470000003</v>
      </c>
      <c r="D450" s="26"/>
      <c r="E450" s="26"/>
      <c r="F450" s="26"/>
      <c r="G450" s="26"/>
      <c r="H450" s="26"/>
      <c r="I450" s="26"/>
      <c r="J450" s="26"/>
      <c r="K450" s="26">
        <v>2380</v>
      </c>
      <c r="L450" s="26">
        <v>6172517.8600000003</v>
      </c>
      <c r="M450" s="26"/>
      <c r="N450" s="26"/>
      <c r="O450" s="26">
        <v>4358</v>
      </c>
      <c r="P450" s="26">
        <v>9291536.0600000005</v>
      </c>
      <c r="Q450" s="26"/>
      <c r="R450" s="26"/>
      <c r="S450" s="26"/>
      <c r="T450" s="26"/>
      <c r="U450" s="26">
        <f t="shared" si="74"/>
        <v>145332.56</v>
      </c>
      <c r="V450" s="26"/>
      <c r="W450" s="26"/>
      <c r="X450" s="26"/>
      <c r="Y450" s="26"/>
      <c r="Z450" s="26"/>
      <c r="AA450" s="26"/>
      <c r="AB450" s="26"/>
      <c r="AC450" s="26">
        <v>109915.54</v>
      </c>
      <c r="AD450" s="26"/>
      <c r="AE450" s="26">
        <v>35417.019999999997</v>
      </c>
      <c r="AF450" s="26"/>
      <c r="AG450" s="26"/>
      <c r="AH450" s="26"/>
      <c r="AI450" s="26">
        <f t="shared" si="80"/>
        <v>90979.99</v>
      </c>
      <c r="AJ450" s="26"/>
      <c r="AK450" s="26"/>
      <c r="AL450" s="26"/>
      <c r="AM450" s="26"/>
      <c r="AN450" s="26"/>
      <c r="AO450" s="26"/>
      <c r="AP450" s="26"/>
      <c r="AQ450" s="26">
        <v>42550.26</v>
      </c>
      <c r="AR450" s="26"/>
      <c r="AS450" s="26">
        <v>48429.73</v>
      </c>
      <c r="AT450" s="26"/>
      <c r="AU450" s="26"/>
      <c r="AV450" s="26"/>
    </row>
    <row r="451" spans="1:48" s="16" customFormat="1" ht="15.75" hidden="1">
      <c r="A451" s="25" t="s">
        <v>1860</v>
      </c>
      <c r="B451" s="27" t="s">
        <v>1110</v>
      </c>
      <c r="C451" s="26">
        <f t="shared" si="72"/>
        <v>17750354.580000002</v>
      </c>
      <c r="D451" s="26"/>
      <c r="E451" s="26"/>
      <c r="F451" s="26"/>
      <c r="G451" s="26"/>
      <c r="H451" s="26"/>
      <c r="I451" s="26"/>
      <c r="J451" s="26"/>
      <c r="K451" s="26">
        <v>4427.3999999999996</v>
      </c>
      <c r="L451" s="26">
        <v>4497769.34</v>
      </c>
      <c r="M451" s="26"/>
      <c r="N451" s="26"/>
      <c r="O451" s="26">
        <v>9950.52</v>
      </c>
      <c r="P451" s="26">
        <v>12951885.15</v>
      </c>
      <c r="Q451" s="26"/>
      <c r="R451" s="26"/>
      <c r="S451" s="26"/>
      <c r="T451" s="26"/>
      <c r="U451" s="26">
        <f t="shared" si="74"/>
        <v>245362.84999999998</v>
      </c>
      <c r="V451" s="26"/>
      <c r="W451" s="26"/>
      <c r="X451" s="26"/>
      <c r="Y451" s="26"/>
      <c r="Z451" s="26"/>
      <c r="AA451" s="26"/>
      <c r="AB451" s="26"/>
      <c r="AC451" s="26">
        <v>190507.9</v>
      </c>
      <c r="AD451" s="26"/>
      <c r="AE451" s="26">
        <v>54854.95</v>
      </c>
      <c r="AF451" s="26"/>
      <c r="AG451" s="26"/>
      <c r="AH451" s="26"/>
      <c r="AI451" s="26">
        <f t="shared" si="80"/>
        <v>55337.240000000005</v>
      </c>
      <c r="AJ451" s="26"/>
      <c r="AK451" s="26"/>
      <c r="AL451" s="26"/>
      <c r="AM451" s="26"/>
      <c r="AN451" s="26"/>
      <c r="AO451" s="26"/>
      <c r="AP451" s="26"/>
      <c r="AQ451" s="26">
        <v>29468.2</v>
      </c>
      <c r="AR451" s="26"/>
      <c r="AS451" s="26">
        <v>25869.040000000001</v>
      </c>
      <c r="AT451" s="26"/>
      <c r="AU451" s="26"/>
      <c r="AV451" s="26"/>
    </row>
    <row r="452" spans="1:48" s="16" customFormat="1" ht="15.75" hidden="1">
      <c r="A452" s="25" t="s">
        <v>1861</v>
      </c>
      <c r="B452" s="27" t="s">
        <v>1113</v>
      </c>
      <c r="C452" s="26">
        <f t="shared" si="72"/>
        <v>1374287.51</v>
      </c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>
        <f t="shared" si="74"/>
        <v>1374287.51</v>
      </c>
      <c r="V452" s="26"/>
      <c r="W452" s="26"/>
      <c r="X452" s="26"/>
      <c r="Y452" s="26"/>
      <c r="Z452" s="26"/>
      <c r="AA452" s="26"/>
      <c r="AB452" s="26"/>
      <c r="AC452" s="26">
        <v>134623.26999999999</v>
      </c>
      <c r="AD452" s="26"/>
      <c r="AE452" s="26">
        <v>1239664.24</v>
      </c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</row>
    <row r="453" spans="1:48" s="16" customFormat="1" ht="15.75" hidden="1">
      <c r="A453" s="25" t="s">
        <v>1862</v>
      </c>
      <c r="B453" s="27" t="s">
        <v>1188</v>
      </c>
      <c r="C453" s="26">
        <f t="shared" si="72"/>
        <v>4235349.8</v>
      </c>
      <c r="D453" s="26"/>
      <c r="E453" s="26"/>
      <c r="F453" s="26"/>
      <c r="G453" s="26"/>
      <c r="H453" s="26"/>
      <c r="I453" s="26"/>
      <c r="J453" s="26"/>
      <c r="K453" s="26">
        <v>808</v>
      </c>
      <c r="L453" s="26">
        <v>1631275.2</v>
      </c>
      <c r="M453" s="26"/>
      <c r="N453" s="26"/>
      <c r="O453" s="26">
        <v>4975.26</v>
      </c>
      <c r="P453" s="26">
        <v>2442081.6</v>
      </c>
      <c r="Q453" s="26"/>
      <c r="R453" s="26"/>
      <c r="S453" s="26"/>
      <c r="T453" s="26"/>
      <c r="U453" s="26">
        <f t="shared" si="74"/>
        <v>140512.44</v>
      </c>
      <c r="V453" s="26"/>
      <c r="W453" s="26"/>
      <c r="X453" s="26"/>
      <c r="Y453" s="26"/>
      <c r="Z453" s="26"/>
      <c r="AA453" s="26"/>
      <c r="AB453" s="26"/>
      <c r="AC453" s="26">
        <v>111271.2</v>
      </c>
      <c r="AD453" s="26"/>
      <c r="AE453" s="26">
        <v>29241.24</v>
      </c>
      <c r="AF453" s="26"/>
      <c r="AG453" s="26"/>
      <c r="AH453" s="26"/>
      <c r="AI453" s="26">
        <f t="shared" si="80"/>
        <v>21480.560000000001</v>
      </c>
      <c r="AJ453" s="26"/>
      <c r="AK453" s="26"/>
      <c r="AL453" s="26"/>
      <c r="AM453" s="26"/>
      <c r="AN453" s="26"/>
      <c r="AO453" s="26"/>
      <c r="AP453" s="26"/>
      <c r="AQ453" s="26">
        <v>9740.1200000000008</v>
      </c>
      <c r="AR453" s="26"/>
      <c r="AS453" s="26">
        <v>11740.44</v>
      </c>
      <c r="AT453" s="26"/>
      <c r="AU453" s="26"/>
      <c r="AV453" s="26"/>
    </row>
    <row r="454" spans="1:48" s="16" customFormat="1" ht="15.75" hidden="1">
      <c r="A454" s="25" t="s">
        <v>1863</v>
      </c>
      <c r="B454" s="27" t="s">
        <v>1194</v>
      </c>
      <c r="C454" s="26">
        <f t="shared" si="72"/>
        <v>6305363.1900000004</v>
      </c>
      <c r="D454" s="26"/>
      <c r="E454" s="26"/>
      <c r="F454" s="26"/>
      <c r="G454" s="26"/>
      <c r="H454" s="26"/>
      <c r="I454" s="26"/>
      <c r="J454" s="26"/>
      <c r="K454" s="26">
        <v>1326</v>
      </c>
      <c r="L454" s="26">
        <v>2906793</v>
      </c>
      <c r="M454" s="26"/>
      <c r="N454" s="26"/>
      <c r="O454" s="26">
        <v>2138.8000000000002</v>
      </c>
      <c r="P454" s="26">
        <v>3270587.12</v>
      </c>
      <c r="Q454" s="26"/>
      <c r="R454" s="26"/>
      <c r="S454" s="26"/>
      <c r="T454" s="26"/>
      <c r="U454" s="26">
        <f t="shared" si="74"/>
        <v>57992.34</v>
      </c>
      <c r="V454" s="26"/>
      <c r="W454" s="26"/>
      <c r="X454" s="26"/>
      <c r="Y454" s="26"/>
      <c r="Z454" s="26"/>
      <c r="AA454" s="26"/>
      <c r="AB454" s="26"/>
      <c r="AC454" s="26">
        <v>57992.34</v>
      </c>
      <c r="AD454" s="26"/>
      <c r="AE454" s="26"/>
      <c r="AF454" s="26"/>
      <c r="AG454" s="26"/>
      <c r="AH454" s="26"/>
      <c r="AI454" s="26">
        <f t="shared" si="80"/>
        <v>69990.73</v>
      </c>
      <c r="AJ454" s="26"/>
      <c r="AK454" s="26"/>
      <c r="AL454" s="26"/>
      <c r="AM454" s="26"/>
      <c r="AN454" s="26"/>
      <c r="AO454" s="26"/>
      <c r="AP454" s="26"/>
      <c r="AQ454" s="26">
        <v>19649.89</v>
      </c>
      <c r="AR454" s="26"/>
      <c r="AS454" s="26">
        <v>50340.84</v>
      </c>
      <c r="AT454" s="26"/>
      <c r="AU454" s="26"/>
      <c r="AV454" s="26"/>
    </row>
    <row r="455" spans="1:48" s="16" customFormat="1" ht="15.75" hidden="1">
      <c r="A455" s="25" t="s">
        <v>1864</v>
      </c>
      <c r="B455" s="27" t="s">
        <v>1228</v>
      </c>
      <c r="C455" s="26">
        <f t="shared" si="72"/>
        <v>59176</v>
      </c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>
        <f t="shared" si="74"/>
        <v>59176</v>
      </c>
      <c r="V455" s="26">
        <f t="shared" si="81"/>
        <v>59176</v>
      </c>
      <c r="W455" s="26"/>
      <c r="X455" s="26"/>
      <c r="Y455" s="26"/>
      <c r="Z455" s="26"/>
      <c r="AA455" s="26"/>
      <c r="AB455" s="26">
        <v>59176</v>
      </c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</row>
    <row r="456" spans="1:48" s="16" customFormat="1" ht="15.75" hidden="1">
      <c r="A456" s="25" t="s">
        <v>1865</v>
      </c>
      <c r="B456" s="27" t="s">
        <v>1073</v>
      </c>
      <c r="C456" s="26">
        <f t="shared" si="72"/>
        <v>3037736.5600000005</v>
      </c>
      <c r="D456" s="26"/>
      <c r="E456" s="26"/>
      <c r="F456" s="26"/>
      <c r="G456" s="26"/>
      <c r="H456" s="26"/>
      <c r="I456" s="26"/>
      <c r="J456" s="26"/>
      <c r="K456" s="26">
        <v>1171</v>
      </c>
      <c r="L456" s="26">
        <v>2942984.66</v>
      </c>
      <c r="M456" s="26"/>
      <c r="N456" s="26"/>
      <c r="O456" s="26"/>
      <c r="P456" s="26"/>
      <c r="Q456" s="26"/>
      <c r="R456" s="26"/>
      <c r="S456" s="26"/>
      <c r="T456" s="26"/>
      <c r="U456" s="26">
        <f t="shared" si="74"/>
        <v>74222.16</v>
      </c>
      <c r="V456" s="26"/>
      <c r="W456" s="26"/>
      <c r="X456" s="26"/>
      <c r="Y456" s="26"/>
      <c r="Z456" s="26"/>
      <c r="AA456" s="26"/>
      <c r="AB456" s="26"/>
      <c r="AC456" s="26">
        <v>56219.99</v>
      </c>
      <c r="AD456" s="26"/>
      <c r="AE456" s="26">
        <v>18002.169999999998</v>
      </c>
      <c r="AF456" s="26"/>
      <c r="AG456" s="26"/>
      <c r="AH456" s="26"/>
      <c r="AI456" s="26">
        <f t="shared" si="80"/>
        <v>20529.740000000002</v>
      </c>
      <c r="AJ456" s="26"/>
      <c r="AK456" s="26"/>
      <c r="AL456" s="26"/>
      <c r="AM456" s="26"/>
      <c r="AN456" s="26"/>
      <c r="AO456" s="26"/>
      <c r="AP456" s="26"/>
      <c r="AQ456" s="26">
        <v>20529.740000000002</v>
      </c>
      <c r="AR456" s="26"/>
      <c r="AS456" s="26"/>
      <c r="AT456" s="26"/>
      <c r="AU456" s="26"/>
      <c r="AV456" s="26"/>
    </row>
    <row r="457" spans="1:48" s="16" customFormat="1" ht="15.75" hidden="1">
      <c r="A457" s="25" t="s">
        <v>1866</v>
      </c>
      <c r="B457" s="27" t="s">
        <v>1023</v>
      </c>
      <c r="C457" s="26">
        <f t="shared" si="72"/>
        <v>72927</v>
      </c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>
        <f t="shared" si="74"/>
        <v>72927</v>
      </c>
      <c r="V457" s="26">
        <f t="shared" si="81"/>
        <v>72927</v>
      </c>
      <c r="W457" s="26"/>
      <c r="X457" s="26"/>
      <c r="Y457" s="26"/>
      <c r="Z457" s="26"/>
      <c r="AA457" s="26"/>
      <c r="AB457" s="26">
        <v>72927</v>
      </c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</row>
    <row r="458" spans="1:48" s="16" customFormat="1" ht="15.75" hidden="1">
      <c r="A458" s="25" t="s">
        <v>1867</v>
      </c>
      <c r="B458" s="27" t="s">
        <v>1201</v>
      </c>
      <c r="C458" s="26">
        <f t="shared" si="72"/>
        <v>6399277.5500000007</v>
      </c>
      <c r="D458" s="26"/>
      <c r="E458" s="26"/>
      <c r="F458" s="26"/>
      <c r="G458" s="26"/>
      <c r="H458" s="26"/>
      <c r="I458" s="26"/>
      <c r="J458" s="26"/>
      <c r="K458" s="26">
        <v>1891</v>
      </c>
      <c r="L458" s="26">
        <v>2846623.74</v>
      </c>
      <c r="M458" s="26"/>
      <c r="N458" s="26"/>
      <c r="O458" s="26">
        <v>1445</v>
      </c>
      <c r="P458" s="26">
        <v>3386745.14</v>
      </c>
      <c r="Q458" s="26"/>
      <c r="R458" s="26"/>
      <c r="S458" s="26"/>
      <c r="T458" s="26"/>
      <c r="U458" s="26">
        <f t="shared" si="74"/>
        <v>67120.569999999992</v>
      </c>
      <c r="V458" s="26"/>
      <c r="W458" s="26"/>
      <c r="X458" s="26"/>
      <c r="Y458" s="26"/>
      <c r="Z458" s="26"/>
      <c r="AA458" s="26"/>
      <c r="AB458" s="26"/>
      <c r="AC458" s="26">
        <v>51093.31</v>
      </c>
      <c r="AD458" s="26"/>
      <c r="AE458" s="26">
        <v>16027.26</v>
      </c>
      <c r="AF458" s="26"/>
      <c r="AG458" s="26"/>
      <c r="AH458" s="26"/>
      <c r="AI458" s="26">
        <f t="shared" si="80"/>
        <v>98788.1</v>
      </c>
      <c r="AJ458" s="26"/>
      <c r="AK458" s="26"/>
      <c r="AL458" s="26"/>
      <c r="AM458" s="26"/>
      <c r="AN458" s="26"/>
      <c r="AO458" s="26"/>
      <c r="AP458" s="26"/>
      <c r="AQ458" s="26">
        <v>45838.42</v>
      </c>
      <c r="AR458" s="26"/>
      <c r="AS458" s="26">
        <v>52949.68</v>
      </c>
      <c r="AT458" s="26"/>
      <c r="AU458" s="26"/>
      <c r="AV458" s="26"/>
    </row>
    <row r="459" spans="1:48" s="16" customFormat="1" ht="15.75" hidden="1">
      <c r="A459" s="25" t="s">
        <v>1868</v>
      </c>
      <c r="B459" s="27" t="s">
        <v>1172</v>
      </c>
      <c r="C459" s="26">
        <f t="shared" si="72"/>
        <v>6125968.5700000012</v>
      </c>
      <c r="D459" s="26"/>
      <c r="E459" s="26"/>
      <c r="F459" s="26"/>
      <c r="G459" s="26"/>
      <c r="H459" s="26"/>
      <c r="I459" s="26"/>
      <c r="J459" s="26"/>
      <c r="K459" s="26">
        <v>999.7</v>
      </c>
      <c r="L459" s="26">
        <v>2698359.1</v>
      </c>
      <c r="M459" s="26"/>
      <c r="N459" s="26"/>
      <c r="O459" s="26">
        <v>1030</v>
      </c>
      <c r="P459" s="26">
        <v>3270587.12</v>
      </c>
      <c r="Q459" s="26"/>
      <c r="R459" s="26"/>
      <c r="S459" s="26"/>
      <c r="T459" s="26"/>
      <c r="U459" s="26">
        <f t="shared" si="74"/>
        <v>66509.399999999994</v>
      </c>
      <c r="V459" s="26"/>
      <c r="W459" s="26"/>
      <c r="X459" s="26"/>
      <c r="Y459" s="26"/>
      <c r="Z459" s="26"/>
      <c r="AA459" s="26"/>
      <c r="AB459" s="26"/>
      <c r="AC459" s="26">
        <v>50652.1</v>
      </c>
      <c r="AD459" s="26"/>
      <c r="AE459" s="26">
        <v>15857.3</v>
      </c>
      <c r="AF459" s="26"/>
      <c r="AG459" s="26"/>
      <c r="AH459" s="26"/>
      <c r="AI459" s="26">
        <f t="shared" si="80"/>
        <v>90512.95</v>
      </c>
      <c r="AJ459" s="26"/>
      <c r="AK459" s="26"/>
      <c r="AL459" s="26"/>
      <c r="AM459" s="26"/>
      <c r="AN459" s="26"/>
      <c r="AO459" s="26"/>
      <c r="AP459" s="26"/>
      <c r="AQ459" s="26">
        <v>40172.11</v>
      </c>
      <c r="AR459" s="26"/>
      <c r="AS459" s="26">
        <v>50340.84</v>
      </c>
      <c r="AT459" s="26"/>
      <c r="AU459" s="26"/>
      <c r="AV459" s="26"/>
    </row>
    <row r="460" spans="1:48" s="16" customFormat="1" ht="15.75" hidden="1">
      <c r="A460" s="25" t="s">
        <v>1869</v>
      </c>
      <c r="B460" s="27" t="s">
        <v>1287</v>
      </c>
      <c r="C460" s="26">
        <f t="shared" si="72"/>
        <v>1433863.9800000002</v>
      </c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>
        <v>158</v>
      </c>
      <c r="R460" s="26">
        <v>475474.67</v>
      </c>
      <c r="S460" s="26"/>
      <c r="T460" s="26"/>
      <c r="U460" s="26">
        <f t="shared" si="74"/>
        <v>956783.20000000007</v>
      </c>
      <c r="V460" s="26"/>
      <c r="W460" s="26"/>
      <c r="X460" s="26"/>
      <c r="Y460" s="26"/>
      <c r="Z460" s="26"/>
      <c r="AA460" s="26"/>
      <c r="AB460" s="26"/>
      <c r="AC460" s="26">
        <v>378267.9</v>
      </c>
      <c r="AD460" s="26"/>
      <c r="AE460" s="26">
        <v>445827.17</v>
      </c>
      <c r="AF460" s="26">
        <v>132688.13</v>
      </c>
      <c r="AG460" s="26"/>
      <c r="AH460" s="26"/>
      <c r="AI460" s="26">
        <f t="shared" si="80"/>
        <v>1606.11</v>
      </c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>
        <v>1606.11</v>
      </c>
      <c r="AU460" s="26"/>
      <c r="AV460" s="26"/>
    </row>
    <row r="461" spans="1:48" s="16" customFormat="1" ht="15.75" hidden="1">
      <c r="A461" s="25" t="s">
        <v>1870</v>
      </c>
      <c r="B461" s="27" t="s">
        <v>1195</v>
      </c>
      <c r="C461" s="26">
        <f t="shared" si="72"/>
        <v>255489.34999999998</v>
      </c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>
        <v>757.82</v>
      </c>
      <c r="R461" s="26">
        <v>251188.99</v>
      </c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>
        <f t="shared" si="80"/>
        <v>4300.3599999999997</v>
      </c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>
        <v>4300.3599999999997</v>
      </c>
      <c r="AU461" s="26"/>
      <c r="AV461" s="26"/>
    </row>
    <row r="462" spans="1:48" s="16" customFormat="1" ht="15.75" hidden="1">
      <c r="A462" s="25" t="s">
        <v>1871</v>
      </c>
      <c r="B462" s="27" t="s">
        <v>957</v>
      </c>
      <c r="C462" s="26">
        <f t="shared" ref="C462:C525" si="82">D462+L462+N462+P462+R462+S462+T462+U462+AI462</f>
        <v>24799.81</v>
      </c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>
        <f t="shared" ref="U462:U525" si="83">V462+AC462+AD462+AE462+AF462+AG462+AH462</f>
        <v>24799.81</v>
      </c>
      <c r="V462" s="26">
        <f t="shared" si="81"/>
        <v>24799.81</v>
      </c>
      <c r="W462" s="26"/>
      <c r="X462" s="26"/>
      <c r="Y462" s="26"/>
      <c r="Z462" s="26"/>
      <c r="AA462" s="26"/>
      <c r="AB462" s="26">
        <v>24799.81</v>
      </c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</row>
    <row r="463" spans="1:48" s="16" customFormat="1" ht="15.75" hidden="1">
      <c r="A463" s="25" t="s">
        <v>1872</v>
      </c>
      <c r="B463" s="27" t="s">
        <v>1187</v>
      </c>
      <c r="C463" s="26">
        <f t="shared" si="82"/>
        <v>2657685.02</v>
      </c>
      <c r="D463" s="26"/>
      <c r="E463" s="26"/>
      <c r="F463" s="26"/>
      <c r="G463" s="26"/>
      <c r="H463" s="26"/>
      <c r="I463" s="26"/>
      <c r="J463" s="26"/>
      <c r="K463" s="26">
        <v>980</v>
      </c>
      <c r="L463" s="26">
        <v>2525600.02</v>
      </c>
      <c r="M463" s="26"/>
      <c r="N463" s="26"/>
      <c r="O463" s="26"/>
      <c r="P463" s="26"/>
      <c r="Q463" s="26"/>
      <c r="R463" s="26"/>
      <c r="S463" s="26"/>
      <c r="T463" s="26"/>
      <c r="U463" s="26">
        <f t="shared" si="83"/>
        <v>92160.31</v>
      </c>
      <c r="V463" s="26"/>
      <c r="W463" s="26"/>
      <c r="X463" s="26"/>
      <c r="Y463" s="26"/>
      <c r="Z463" s="26"/>
      <c r="AA463" s="26"/>
      <c r="AB463" s="26"/>
      <c r="AC463" s="26">
        <v>71784.789999999994</v>
      </c>
      <c r="AD463" s="26"/>
      <c r="AE463" s="26">
        <v>20375.52</v>
      </c>
      <c r="AF463" s="26"/>
      <c r="AG463" s="26"/>
      <c r="AH463" s="26"/>
      <c r="AI463" s="26">
        <f t="shared" si="80"/>
        <v>39924.69</v>
      </c>
      <c r="AJ463" s="26"/>
      <c r="AK463" s="26"/>
      <c r="AL463" s="26"/>
      <c r="AM463" s="26"/>
      <c r="AN463" s="26"/>
      <c r="AO463" s="26"/>
      <c r="AP463" s="26"/>
      <c r="AQ463" s="26">
        <v>39924.69</v>
      </c>
      <c r="AR463" s="26"/>
      <c r="AS463" s="26"/>
      <c r="AT463" s="26"/>
      <c r="AU463" s="26"/>
      <c r="AV463" s="26"/>
    </row>
    <row r="464" spans="1:48" s="16" customFormat="1" ht="15.75" hidden="1">
      <c r="A464" s="25" t="s">
        <v>1873</v>
      </c>
      <c r="B464" s="27" t="s">
        <v>1203</v>
      </c>
      <c r="C464" s="26">
        <f t="shared" si="82"/>
        <v>2175557.85</v>
      </c>
      <c r="D464" s="26"/>
      <c r="E464" s="26"/>
      <c r="F464" s="26"/>
      <c r="G464" s="26"/>
      <c r="H464" s="26"/>
      <c r="I464" s="26"/>
      <c r="J464" s="26"/>
      <c r="K464" s="26">
        <v>360</v>
      </c>
      <c r="L464" s="26">
        <v>862856.4</v>
      </c>
      <c r="M464" s="26"/>
      <c r="N464" s="26"/>
      <c r="O464" s="26">
        <v>365</v>
      </c>
      <c r="P464" s="26">
        <v>1301853.83</v>
      </c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>
        <f t="shared" si="80"/>
        <v>10847.619999999999</v>
      </c>
      <c r="AJ464" s="26"/>
      <c r="AK464" s="26"/>
      <c r="AL464" s="26"/>
      <c r="AM464" s="26"/>
      <c r="AN464" s="26"/>
      <c r="AO464" s="26"/>
      <c r="AP464" s="26"/>
      <c r="AQ464" s="26">
        <v>6284.61</v>
      </c>
      <c r="AR464" s="26"/>
      <c r="AS464" s="26">
        <v>4563.01</v>
      </c>
      <c r="AT464" s="26"/>
      <c r="AU464" s="26"/>
      <c r="AV464" s="26"/>
    </row>
    <row r="465" spans="1:48" s="16" customFormat="1" ht="15.75" hidden="1">
      <c r="A465" s="25" t="s">
        <v>1874</v>
      </c>
      <c r="B465" s="27" t="s">
        <v>1127</v>
      </c>
      <c r="C465" s="26">
        <f t="shared" si="82"/>
        <v>1104173.06</v>
      </c>
      <c r="D465" s="26"/>
      <c r="E465" s="26"/>
      <c r="F465" s="26"/>
      <c r="G465" s="26"/>
      <c r="H465" s="26"/>
      <c r="I465" s="26"/>
      <c r="J465" s="26"/>
      <c r="K465" s="26">
        <v>360</v>
      </c>
      <c r="L465" s="26">
        <v>1061787.6000000001</v>
      </c>
      <c r="M465" s="26"/>
      <c r="N465" s="26"/>
      <c r="O465" s="26"/>
      <c r="P465" s="26"/>
      <c r="Q465" s="26"/>
      <c r="R465" s="26"/>
      <c r="S465" s="26"/>
      <c r="T465" s="26"/>
      <c r="U465" s="26">
        <f t="shared" si="83"/>
        <v>27740.530000000002</v>
      </c>
      <c r="V465" s="26"/>
      <c r="W465" s="26"/>
      <c r="X465" s="26"/>
      <c r="Y465" s="26"/>
      <c r="Z465" s="26"/>
      <c r="AA465" s="26"/>
      <c r="AB465" s="26"/>
      <c r="AC465" s="26">
        <v>21729.06</v>
      </c>
      <c r="AD465" s="26"/>
      <c r="AE465" s="26">
        <v>6011.47</v>
      </c>
      <c r="AF465" s="26"/>
      <c r="AG465" s="26"/>
      <c r="AH465" s="26"/>
      <c r="AI465" s="26">
        <f t="shared" si="80"/>
        <v>14644.93</v>
      </c>
      <c r="AJ465" s="26"/>
      <c r="AK465" s="26"/>
      <c r="AL465" s="26"/>
      <c r="AM465" s="26"/>
      <c r="AN465" s="26"/>
      <c r="AO465" s="26"/>
      <c r="AP465" s="26"/>
      <c r="AQ465" s="26">
        <v>14644.93</v>
      </c>
      <c r="AR465" s="26"/>
      <c r="AS465" s="26"/>
      <c r="AT465" s="26"/>
      <c r="AU465" s="26"/>
      <c r="AV465" s="26"/>
    </row>
    <row r="466" spans="1:48" s="16" customFormat="1" ht="15.75" hidden="1">
      <c r="A466" s="25" t="s">
        <v>1875</v>
      </c>
      <c r="B466" s="27" t="s">
        <v>1035</v>
      </c>
      <c r="C466" s="26">
        <f t="shared" si="82"/>
        <v>65717.47</v>
      </c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>
        <f t="shared" si="83"/>
        <v>65717.47</v>
      </c>
      <c r="V466" s="26">
        <f t="shared" si="81"/>
        <v>65717.47</v>
      </c>
      <c r="W466" s="26"/>
      <c r="X466" s="26"/>
      <c r="Y466" s="26"/>
      <c r="Z466" s="26"/>
      <c r="AA466" s="26"/>
      <c r="AB466" s="26">
        <v>65717.47</v>
      </c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</row>
    <row r="467" spans="1:48" s="16" customFormat="1" ht="15.75" hidden="1">
      <c r="A467" s="25" t="s">
        <v>1876</v>
      </c>
      <c r="B467" s="27" t="s">
        <v>1126</v>
      </c>
      <c r="C467" s="26">
        <f t="shared" si="82"/>
        <v>963265.31</v>
      </c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>
        <f t="shared" si="83"/>
        <v>963265.31</v>
      </c>
      <c r="V467" s="26"/>
      <c r="W467" s="26"/>
      <c r="X467" s="26"/>
      <c r="Y467" s="26"/>
      <c r="Z467" s="26"/>
      <c r="AA467" s="26"/>
      <c r="AB467" s="26"/>
      <c r="AC467" s="26">
        <v>343609.19</v>
      </c>
      <c r="AD467" s="26"/>
      <c r="AE467" s="26">
        <v>619656.12</v>
      </c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</row>
    <row r="468" spans="1:48" s="16" customFormat="1" ht="15.75" hidden="1">
      <c r="A468" s="25" t="s">
        <v>1877</v>
      </c>
      <c r="B468" s="27" t="s">
        <v>1133</v>
      </c>
      <c r="C468" s="26">
        <f t="shared" si="82"/>
        <v>2544414.2700000005</v>
      </c>
      <c r="D468" s="26"/>
      <c r="E468" s="26"/>
      <c r="F468" s="26"/>
      <c r="G468" s="26"/>
      <c r="H468" s="26"/>
      <c r="I468" s="26"/>
      <c r="J468" s="26"/>
      <c r="K468" s="26">
        <v>959</v>
      </c>
      <c r="L468" s="26">
        <v>2443440.16</v>
      </c>
      <c r="M468" s="26"/>
      <c r="N468" s="26"/>
      <c r="O468" s="26"/>
      <c r="P468" s="26"/>
      <c r="Q468" s="26"/>
      <c r="R468" s="26"/>
      <c r="S468" s="26"/>
      <c r="T468" s="26"/>
      <c r="U468" s="26">
        <f t="shared" si="83"/>
        <v>60782.97</v>
      </c>
      <c r="V468" s="26"/>
      <c r="W468" s="26"/>
      <c r="X468" s="26"/>
      <c r="Y468" s="26"/>
      <c r="Z468" s="26"/>
      <c r="AA468" s="26"/>
      <c r="AB468" s="26"/>
      <c r="AC468" s="26">
        <v>46518.15</v>
      </c>
      <c r="AD468" s="26"/>
      <c r="AE468" s="26">
        <v>14264.82</v>
      </c>
      <c r="AF468" s="26"/>
      <c r="AG468" s="26"/>
      <c r="AH468" s="26"/>
      <c r="AI468" s="26">
        <f t="shared" si="80"/>
        <v>40191.14</v>
      </c>
      <c r="AJ468" s="26"/>
      <c r="AK468" s="26"/>
      <c r="AL468" s="26"/>
      <c r="AM468" s="26"/>
      <c r="AN468" s="26"/>
      <c r="AO468" s="26"/>
      <c r="AP468" s="26"/>
      <c r="AQ468" s="26">
        <v>40191.14</v>
      </c>
      <c r="AR468" s="26"/>
      <c r="AS468" s="26"/>
      <c r="AT468" s="26"/>
      <c r="AU468" s="26"/>
      <c r="AV468" s="26"/>
    </row>
    <row r="469" spans="1:48" s="16" customFormat="1" ht="15.75" hidden="1">
      <c r="A469" s="25" t="s">
        <v>1878</v>
      </c>
      <c r="B469" s="27" t="s">
        <v>1313</v>
      </c>
      <c r="C469" s="26">
        <f t="shared" si="82"/>
        <v>6028945.4199999999</v>
      </c>
      <c r="D469" s="26"/>
      <c r="E469" s="26"/>
      <c r="F469" s="26"/>
      <c r="G469" s="26"/>
      <c r="H469" s="26"/>
      <c r="I469" s="26"/>
      <c r="J469" s="26"/>
      <c r="K469" s="26">
        <v>1917</v>
      </c>
      <c r="L469" s="26">
        <v>5849183.2999999998</v>
      </c>
      <c r="M469" s="26"/>
      <c r="N469" s="26"/>
      <c r="O469" s="26"/>
      <c r="P469" s="26"/>
      <c r="Q469" s="26"/>
      <c r="R469" s="26"/>
      <c r="S469" s="26"/>
      <c r="T469" s="26"/>
      <c r="U469" s="26">
        <f t="shared" si="83"/>
        <v>101283.20999999999</v>
      </c>
      <c r="V469" s="26"/>
      <c r="W469" s="26"/>
      <c r="X469" s="26"/>
      <c r="Y469" s="26"/>
      <c r="Z469" s="26"/>
      <c r="AA469" s="26"/>
      <c r="AB469" s="26"/>
      <c r="AC469" s="26">
        <v>75755.539999999994</v>
      </c>
      <c r="AD469" s="26"/>
      <c r="AE469" s="26">
        <v>25527.67</v>
      </c>
      <c r="AF469" s="26"/>
      <c r="AG469" s="26"/>
      <c r="AH469" s="26"/>
      <c r="AI469" s="26">
        <f t="shared" si="80"/>
        <v>78478.91</v>
      </c>
      <c r="AJ469" s="26"/>
      <c r="AK469" s="26"/>
      <c r="AL469" s="26"/>
      <c r="AM469" s="26"/>
      <c r="AN469" s="26"/>
      <c r="AO469" s="26"/>
      <c r="AP469" s="26"/>
      <c r="AQ469" s="26">
        <v>78478.91</v>
      </c>
      <c r="AR469" s="26"/>
      <c r="AS469" s="26"/>
      <c r="AT469" s="26"/>
      <c r="AU469" s="26"/>
      <c r="AV469" s="26"/>
    </row>
    <row r="470" spans="1:48" s="16" customFormat="1" ht="15.75" hidden="1">
      <c r="A470" s="25" t="s">
        <v>1879</v>
      </c>
      <c r="B470" s="27" t="s">
        <v>978</v>
      </c>
      <c r="C470" s="26">
        <f t="shared" si="82"/>
        <v>20769.88</v>
      </c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>
        <f t="shared" si="83"/>
        <v>20769.88</v>
      </c>
      <c r="V470" s="26"/>
      <c r="W470" s="26"/>
      <c r="X470" s="26"/>
      <c r="Y470" s="26"/>
      <c r="Z470" s="26"/>
      <c r="AA470" s="26"/>
      <c r="AB470" s="26"/>
      <c r="AC470" s="26"/>
      <c r="AD470" s="26"/>
      <c r="AE470" s="26">
        <v>20769.88</v>
      </c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</row>
    <row r="471" spans="1:48" s="16" customFormat="1" ht="15.75" hidden="1">
      <c r="A471" s="25" t="s">
        <v>1880</v>
      </c>
      <c r="B471" s="27" t="s">
        <v>1332</v>
      </c>
      <c r="C471" s="26">
        <f t="shared" si="82"/>
        <v>2846449.2800000003</v>
      </c>
      <c r="D471" s="26"/>
      <c r="E471" s="26"/>
      <c r="F471" s="26"/>
      <c r="G471" s="26"/>
      <c r="H471" s="26"/>
      <c r="I471" s="26"/>
      <c r="J471" s="26"/>
      <c r="K471" s="26">
        <v>594.1</v>
      </c>
      <c r="L471" s="26">
        <v>1119961.76</v>
      </c>
      <c r="M471" s="26"/>
      <c r="N471" s="26"/>
      <c r="O471" s="26">
        <v>2428.5</v>
      </c>
      <c r="P471" s="26">
        <v>1631460.78</v>
      </c>
      <c r="Q471" s="26"/>
      <c r="R471" s="26"/>
      <c r="S471" s="26"/>
      <c r="T471" s="26"/>
      <c r="U471" s="26">
        <f t="shared" si="83"/>
        <v>81700.31</v>
      </c>
      <c r="V471" s="26"/>
      <c r="W471" s="26"/>
      <c r="X471" s="26"/>
      <c r="Y471" s="26"/>
      <c r="Z471" s="26"/>
      <c r="AA471" s="26"/>
      <c r="AB471" s="26"/>
      <c r="AC471" s="26">
        <v>64286.8</v>
      </c>
      <c r="AD471" s="26"/>
      <c r="AE471" s="26">
        <v>17413.509999999998</v>
      </c>
      <c r="AF471" s="26"/>
      <c r="AG471" s="26"/>
      <c r="AH471" s="26"/>
      <c r="AI471" s="26">
        <f t="shared" si="80"/>
        <v>13326.43</v>
      </c>
      <c r="AJ471" s="26"/>
      <c r="AK471" s="26"/>
      <c r="AL471" s="26"/>
      <c r="AM471" s="26"/>
      <c r="AN471" s="26"/>
      <c r="AO471" s="26"/>
      <c r="AP471" s="26"/>
      <c r="AQ471" s="26">
        <v>9531.66</v>
      </c>
      <c r="AR471" s="26"/>
      <c r="AS471" s="26">
        <v>3794.77</v>
      </c>
      <c r="AT471" s="26"/>
      <c r="AU471" s="26"/>
      <c r="AV471" s="26"/>
    </row>
    <row r="472" spans="1:48" s="16" customFormat="1" ht="15.75" hidden="1">
      <c r="A472" s="25" t="s">
        <v>1881</v>
      </c>
      <c r="B472" s="27" t="s">
        <v>1373</v>
      </c>
      <c r="C472" s="26">
        <f t="shared" si="82"/>
        <v>26316</v>
      </c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>
        <f t="shared" si="83"/>
        <v>26316</v>
      </c>
      <c r="V472" s="26">
        <f t="shared" si="81"/>
        <v>26316</v>
      </c>
      <c r="W472" s="26"/>
      <c r="X472" s="26"/>
      <c r="Y472" s="26"/>
      <c r="Z472" s="26"/>
      <c r="AA472" s="26"/>
      <c r="AB472" s="26">
        <v>26316</v>
      </c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</row>
    <row r="473" spans="1:48" s="16" customFormat="1" ht="15.75" hidden="1">
      <c r="A473" s="25" t="s">
        <v>1882</v>
      </c>
      <c r="B473" s="27" t="s">
        <v>1292</v>
      </c>
      <c r="C473" s="26">
        <f t="shared" si="82"/>
        <v>1313883.2699999998</v>
      </c>
      <c r="D473" s="26"/>
      <c r="E473" s="26"/>
      <c r="F473" s="26"/>
      <c r="G473" s="26"/>
      <c r="H473" s="26"/>
      <c r="I473" s="26"/>
      <c r="J473" s="26"/>
      <c r="K473" s="26">
        <v>588.9</v>
      </c>
      <c r="L473" s="26">
        <v>1219403.95</v>
      </c>
      <c r="M473" s="26"/>
      <c r="N473" s="26"/>
      <c r="O473" s="26"/>
      <c r="P473" s="26"/>
      <c r="Q473" s="26"/>
      <c r="R473" s="26"/>
      <c r="S473" s="26"/>
      <c r="T473" s="26"/>
      <c r="U473" s="26">
        <f t="shared" si="83"/>
        <v>84947.66</v>
      </c>
      <c r="V473" s="26">
        <f t="shared" si="81"/>
        <v>20389</v>
      </c>
      <c r="W473" s="26"/>
      <c r="X473" s="26"/>
      <c r="Y473" s="26"/>
      <c r="Z473" s="26"/>
      <c r="AA473" s="26"/>
      <c r="AB473" s="26">
        <v>20389</v>
      </c>
      <c r="AC473" s="26">
        <v>64558.66</v>
      </c>
      <c r="AD473" s="26"/>
      <c r="AE473" s="26"/>
      <c r="AF473" s="26"/>
      <c r="AG473" s="26"/>
      <c r="AH473" s="26"/>
      <c r="AI473" s="26">
        <f t="shared" si="80"/>
        <v>9531.66</v>
      </c>
      <c r="AJ473" s="26"/>
      <c r="AK473" s="26"/>
      <c r="AL473" s="26"/>
      <c r="AM473" s="26"/>
      <c r="AN473" s="26"/>
      <c r="AO473" s="26"/>
      <c r="AP473" s="26"/>
      <c r="AQ473" s="26">
        <v>9531.66</v>
      </c>
      <c r="AR473" s="26"/>
      <c r="AS473" s="26"/>
      <c r="AT473" s="26"/>
      <c r="AU473" s="26"/>
      <c r="AV473" s="26"/>
    </row>
    <row r="474" spans="1:48" s="16" customFormat="1" ht="15.75" hidden="1">
      <c r="A474" s="25" t="s">
        <v>1883</v>
      </c>
      <c r="B474" s="27" t="s">
        <v>1333</v>
      </c>
      <c r="C474" s="26">
        <f t="shared" si="82"/>
        <v>3233616.1500000004</v>
      </c>
      <c r="D474" s="26"/>
      <c r="E474" s="26"/>
      <c r="F474" s="26"/>
      <c r="G474" s="26"/>
      <c r="H474" s="26"/>
      <c r="I474" s="26"/>
      <c r="J474" s="26"/>
      <c r="K474" s="26">
        <v>873.6</v>
      </c>
      <c r="L474" s="26">
        <v>1325632.8</v>
      </c>
      <c r="M474" s="26"/>
      <c r="N474" s="26"/>
      <c r="O474" s="26">
        <v>24285</v>
      </c>
      <c r="P474" s="26">
        <v>1810773.6</v>
      </c>
      <c r="Q474" s="26"/>
      <c r="R474" s="26"/>
      <c r="S474" s="26"/>
      <c r="T474" s="26"/>
      <c r="U474" s="26">
        <f t="shared" si="83"/>
        <v>83883.320000000007</v>
      </c>
      <c r="V474" s="26"/>
      <c r="W474" s="26"/>
      <c r="X474" s="26"/>
      <c r="Y474" s="26"/>
      <c r="Z474" s="26"/>
      <c r="AA474" s="26"/>
      <c r="AB474" s="26"/>
      <c r="AC474" s="26">
        <v>65852.17</v>
      </c>
      <c r="AD474" s="26"/>
      <c r="AE474" s="26">
        <v>18031.150000000001</v>
      </c>
      <c r="AF474" s="26"/>
      <c r="AG474" s="26"/>
      <c r="AH474" s="26"/>
      <c r="AI474" s="26">
        <f t="shared" si="80"/>
        <v>13326.43</v>
      </c>
      <c r="AJ474" s="26"/>
      <c r="AK474" s="26"/>
      <c r="AL474" s="26"/>
      <c r="AM474" s="26"/>
      <c r="AN474" s="26"/>
      <c r="AO474" s="26"/>
      <c r="AP474" s="26"/>
      <c r="AQ474" s="26">
        <v>9531.66</v>
      </c>
      <c r="AR474" s="26"/>
      <c r="AS474" s="26">
        <v>3794.77</v>
      </c>
      <c r="AT474" s="26"/>
      <c r="AU474" s="26"/>
      <c r="AV474" s="26"/>
    </row>
    <row r="475" spans="1:48" s="16" customFormat="1" ht="15.75" hidden="1">
      <c r="A475" s="25" t="s">
        <v>1884</v>
      </c>
      <c r="B475" s="27" t="s">
        <v>1138</v>
      </c>
      <c r="C475" s="26">
        <f t="shared" si="82"/>
        <v>5778412.3199999994</v>
      </c>
      <c r="D475" s="26"/>
      <c r="E475" s="26"/>
      <c r="F475" s="26"/>
      <c r="G475" s="26"/>
      <c r="H475" s="26"/>
      <c r="I475" s="26"/>
      <c r="J475" s="26"/>
      <c r="K475" s="26">
        <v>1090.8</v>
      </c>
      <c r="L475" s="26">
        <v>2097831.73</v>
      </c>
      <c r="M475" s="26"/>
      <c r="N475" s="26"/>
      <c r="O475" s="26">
        <v>4856.8999999999996</v>
      </c>
      <c r="P475" s="26">
        <v>3563329.43</v>
      </c>
      <c r="Q475" s="26"/>
      <c r="R475" s="26"/>
      <c r="S475" s="26"/>
      <c r="T475" s="26"/>
      <c r="U475" s="26">
        <f t="shared" si="83"/>
        <v>93241.099999999991</v>
      </c>
      <c r="V475" s="26"/>
      <c r="W475" s="26"/>
      <c r="X475" s="26"/>
      <c r="Y475" s="26"/>
      <c r="Z475" s="26"/>
      <c r="AA475" s="26"/>
      <c r="AB475" s="26"/>
      <c r="AC475" s="26">
        <v>72562.34</v>
      </c>
      <c r="AD475" s="26"/>
      <c r="AE475" s="26">
        <v>20678.759999999998</v>
      </c>
      <c r="AF475" s="26"/>
      <c r="AG475" s="26"/>
      <c r="AH475" s="26"/>
      <c r="AI475" s="26">
        <f t="shared" si="80"/>
        <v>24010.059999999998</v>
      </c>
      <c r="AJ475" s="26"/>
      <c r="AK475" s="26"/>
      <c r="AL475" s="26"/>
      <c r="AM475" s="26"/>
      <c r="AN475" s="26"/>
      <c r="AO475" s="26"/>
      <c r="AP475" s="26"/>
      <c r="AQ475" s="26">
        <v>11276.73</v>
      </c>
      <c r="AR475" s="26"/>
      <c r="AS475" s="26">
        <v>12733.33</v>
      </c>
      <c r="AT475" s="26"/>
      <c r="AU475" s="26"/>
      <c r="AV475" s="26"/>
    </row>
    <row r="476" spans="1:48" s="16" customFormat="1" ht="15.75" hidden="1">
      <c r="A476" s="25" t="s">
        <v>1885</v>
      </c>
      <c r="B476" s="27" t="s">
        <v>1366</v>
      </c>
      <c r="C476" s="26">
        <f t="shared" si="82"/>
        <v>128161.84</v>
      </c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>
        <f t="shared" si="83"/>
        <v>128161.84</v>
      </c>
      <c r="V476" s="26"/>
      <c r="W476" s="26"/>
      <c r="X476" s="26"/>
      <c r="Y476" s="26"/>
      <c r="Z476" s="26"/>
      <c r="AA476" s="26"/>
      <c r="AB476" s="26"/>
      <c r="AC476" s="26">
        <v>101937.7</v>
      </c>
      <c r="AD476" s="26"/>
      <c r="AE476" s="26">
        <v>26224.14</v>
      </c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</row>
    <row r="477" spans="1:48" s="16" customFormat="1" ht="15.75" hidden="1">
      <c r="A477" s="25" t="s">
        <v>1886</v>
      </c>
      <c r="B477" s="27" t="s">
        <v>1367</v>
      </c>
      <c r="C477" s="26">
        <f t="shared" si="82"/>
        <v>132894.09999999998</v>
      </c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>
        <f t="shared" si="83"/>
        <v>132894.09999999998</v>
      </c>
      <c r="V477" s="26"/>
      <c r="W477" s="26"/>
      <c r="X477" s="26"/>
      <c r="Y477" s="26"/>
      <c r="Z477" s="26"/>
      <c r="AA477" s="26"/>
      <c r="AB477" s="26"/>
      <c r="AC477" s="26">
        <v>105513.93</v>
      </c>
      <c r="AD477" s="26"/>
      <c r="AE477" s="26">
        <v>27380.17</v>
      </c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</row>
    <row r="478" spans="1:48" s="16" customFormat="1" ht="15.75" hidden="1">
      <c r="A478" s="25" t="s">
        <v>1887</v>
      </c>
      <c r="B478" s="27" t="s">
        <v>1116</v>
      </c>
      <c r="C478" s="26">
        <f t="shared" si="82"/>
        <v>3609147.29</v>
      </c>
      <c r="D478" s="26"/>
      <c r="E478" s="26"/>
      <c r="F478" s="26"/>
      <c r="G478" s="26"/>
      <c r="H478" s="26"/>
      <c r="I478" s="26"/>
      <c r="J478" s="26"/>
      <c r="K478" s="26">
        <v>458.5</v>
      </c>
      <c r="L478" s="26">
        <v>758597.22</v>
      </c>
      <c r="M478" s="26"/>
      <c r="N478" s="26"/>
      <c r="O478" s="26">
        <v>1658.42</v>
      </c>
      <c r="P478" s="26">
        <v>2703185.06</v>
      </c>
      <c r="Q478" s="26"/>
      <c r="R478" s="26"/>
      <c r="S478" s="26"/>
      <c r="T478" s="26"/>
      <c r="U478" s="26">
        <f t="shared" si="83"/>
        <v>131362.82</v>
      </c>
      <c r="V478" s="26"/>
      <c r="W478" s="26"/>
      <c r="X478" s="26"/>
      <c r="Y478" s="26"/>
      <c r="Z478" s="26"/>
      <c r="AA478" s="26"/>
      <c r="AB478" s="26"/>
      <c r="AC478" s="26">
        <v>104356.72</v>
      </c>
      <c r="AD478" s="26"/>
      <c r="AE478" s="26">
        <v>27006.1</v>
      </c>
      <c r="AF478" s="26"/>
      <c r="AG478" s="26"/>
      <c r="AH478" s="26"/>
      <c r="AI478" s="26">
        <f t="shared" ref="AI478:AI539" si="84">AJ478+AQ478+AR478+AS478+AT478+AU478+AV478</f>
        <v>16002.189999999999</v>
      </c>
      <c r="AJ478" s="26"/>
      <c r="AK478" s="26"/>
      <c r="AL478" s="26"/>
      <c r="AM478" s="26"/>
      <c r="AN478" s="26"/>
      <c r="AO478" s="26"/>
      <c r="AP478" s="26"/>
      <c r="AQ478" s="26">
        <v>7918.61</v>
      </c>
      <c r="AR478" s="26"/>
      <c r="AS478" s="26">
        <v>8083.58</v>
      </c>
      <c r="AT478" s="26"/>
      <c r="AU478" s="26"/>
      <c r="AV478" s="26"/>
    </row>
    <row r="479" spans="1:48" s="16" customFormat="1" ht="15.75" hidden="1">
      <c r="A479" s="25" t="s">
        <v>1888</v>
      </c>
      <c r="B479" s="27" t="s">
        <v>1160</v>
      </c>
      <c r="C479" s="26">
        <f t="shared" si="82"/>
        <v>5310155.0600000005</v>
      </c>
      <c r="D479" s="26"/>
      <c r="E479" s="26"/>
      <c r="F479" s="26"/>
      <c r="G479" s="26"/>
      <c r="H479" s="26"/>
      <c r="I479" s="26"/>
      <c r="J479" s="26"/>
      <c r="K479" s="26">
        <v>951.3</v>
      </c>
      <c r="L479" s="26">
        <v>2529811.44</v>
      </c>
      <c r="M479" s="26"/>
      <c r="N479" s="26"/>
      <c r="O479" s="26">
        <v>2575</v>
      </c>
      <c r="P479" s="26">
        <v>2672712.04</v>
      </c>
      <c r="Q479" s="26"/>
      <c r="R479" s="26"/>
      <c r="S479" s="26"/>
      <c r="T479" s="26"/>
      <c r="U479" s="26">
        <f t="shared" si="83"/>
        <v>93092.3</v>
      </c>
      <c r="V479" s="26"/>
      <c r="W479" s="26"/>
      <c r="X479" s="26"/>
      <c r="Y479" s="26"/>
      <c r="Z479" s="26"/>
      <c r="AA479" s="26"/>
      <c r="AB479" s="26"/>
      <c r="AC479" s="26">
        <v>72455.64</v>
      </c>
      <c r="AD479" s="26"/>
      <c r="AE479" s="26">
        <v>20636.66</v>
      </c>
      <c r="AF479" s="26"/>
      <c r="AG479" s="26"/>
      <c r="AH479" s="26"/>
      <c r="AI479" s="26">
        <f t="shared" si="84"/>
        <v>14539.279999999999</v>
      </c>
      <c r="AJ479" s="26"/>
      <c r="AK479" s="26"/>
      <c r="AL479" s="26"/>
      <c r="AM479" s="26"/>
      <c r="AN479" s="26"/>
      <c r="AO479" s="26"/>
      <c r="AP479" s="26"/>
      <c r="AQ479" s="26">
        <v>7918.61</v>
      </c>
      <c r="AR479" s="26"/>
      <c r="AS479" s="26">
        <v>6620.67</v>
      </c>
      <c r="AT479" s="26"/>
      <c r="AU479" s="26"/>
      <c r="AV479" s="26"/>
    </row>
    <row r="480" spans="1:48" s="16" customFormat="1" ht="15.75" hidden="1">
      <c r="A480" s="25" t="s">
        <v>1889</v>
      </c>
      <c r="B480" s="27" t="s">
        <v>1281</v>
      </c>
      <c r="C480" s="26">
        <f t="shared" si="82"/>
        <v>7179625.6999999993</v>
      </c>
      <c r="D480" s="26">
        <f t="shared" ref="D480:D539" si="85">SUM(E480:J480)</f>
        <v>5248470.12</v>
      </c>
      <c r="E480" s="26"/>
      <c r="F480" s="26"/>
      <c r="G480" s="26"/>
      <c r="H480" s="26">
        <v>5248470.12</v>
      </c>
      <c r="I480" s="26"/>
      <c r="J480" s="26"/>
      <c r="K480" s="26"/>
      <c r="L480" s="26"/>
      <c r="M480" s="26"/>
      <c r="N480" s="26"/>
      <c r="O480" s="26">
        <v>5216.29</v>
      </c>
      <c r="P480" s="26">
        <v>1446773.01</v>
      </c>
      <c r="Q480" s="26">
        <v>1602.6</v>
      </c>
      <c r="R480" s="26">
        <v>223315.09</v>
      </c>
      <c r="S480" s="26"/>
      <c r="T480" s="26"/>
      <c r="U480" s="26">
        <f t="shared" si="83"/>
        <v>142760.13</v>
      </c>
      <c r="V480" s="26">
        <f t="shared" ref="V480:V539" si="86">SUM(W480:AB480)</f>
        <v>77953</v>
      </c>
      <c r="W480" s="26"/>
      <c r="X480" s="26"/>
      <c r="Y480" s="26"/>
      <c r="Z480" s="26"/>
      <c r="AA480" s="26"/>
      <c r="AB480" s="26">
        <v>77953</v>
      </c>
      <c r="AC480" s="26">
        <v>64807.13</v>
      </c>
      <c r="AD480" s="26"/>
      <c r="AE480" s="26"/>
      <c r="AF480" s="26"/>
      <c r="AG480" s="26"/>
      <c r="AH480" s="26"/>
      <c r="AI480" s="26">
        <f t="shared" si="84"/>
        <v>118307.35</v>
      </c>
      <c r="AJ480" s="26">
        <f t="shared" ref="AJ480:AJ507" si="87">SUM(AK480:AP480)</f>
        <v>89748.84</v>
      </c>
      <c r="AK480" s="26"/>
      <c r="AL480" s="26"/>
      <c r="AM480" s="26"/>
      <c r="AN480" s="26">
        <v>89748.84</v>
      </c>
      <c r="AO480" s="26"/>
      <c r="AP480" s="26"/>
      <c r="AQ480" s="26"/>
      <c r="AR480" s="26"/>
      <c r="AS480" s="26">
        <v>24739.82</v>
      </c>
      <c r="AT480" s="26">
        <v>3818.69</v>
      </c>
      <c r="AU480" s="26"/>
      <c r="AV480" s="26"/>
    </row>
    <row r="481" spans="1:48" s="16" customFormat="1" ht="15.75" hidden="1">
      <c r="A481" s="25" t="s">
        <v>1890</v>
      </c>
      <c r="B481" s="27" t="s">
        <v>1368</v>
      </c>
      <c r="C481" s="26">
        <f t="shared" si="82"/>
        <v>978280.35000000009</v>
      </c>
      <c r="D481" s="26"/>
      <c r="E481" s="26"/>
      <c r="F481" s="26"/>
      <c r="G481" s="26"/>
      <c r="H481" s="26"/>
      <c r="I481" s="26"/>
      <c r="J481" s="26"/>
      <c r="K481" s="26">
        <v>254.8</v>
      </c>
      <c r="L481" s="26">
        <v>656498.66</v>
      </c>
      <c r="M481" s="26"/>
      <c r="N481" s="26"/>
      <c r="O481" s="26">
        <v>515</v>
      </c>
      <c r="P481" s="26">
        <v>222367.93</v>
      </c>
      <c r="Q481" s="26"/>
      <c r="R481" s="26"/>
      <c r="S481" s="26"/>
      <c r="T481" s="26"/>
      <c r="U481" s="26">
        <f t="shared" si="83"/>
        <v>73850.87</v>
      </c>
      <c r="V481" s="26"/>
      <c r="W481" s="26"/>
      <c r="X481" s="26"/>
      <c r="Y481" s="26"/>
      <c r="Z481" s="26"/>
      <c r="AA481" s="26"/>
      <c r="AB481" s="26"/>
      <c r="AC481" s="26">
        <v>58658.21</v>
      </c>
      <c r="AD481" s="26"/>
      <c r="AE481" s="26">
        <v>15192.66</v>
      </c>
      <c r="AF481" s="26"/>
      <c r="AG481" s="26"/>
      <c r="AH481" s="26"/>
      <c r="AI481" s="26">
        <f t="shared" si="84"/>
        <v>25562.890000000003</v>
      </c>
      <c r="AJ481" s="26"/>
      <c r="AK481" s="26"/>
      <c r="AL481" s="26"/>
      <c r="AM481" s="26"/>
      <c r="AN481" s="26"/>
      <c r="AO481" s="26"/>
      <c r="AP481" s="26"/>
      <c r="AQ481" s="26">
        <v>19063.330000000002</v>
      </c>
      <c r="AR481" s="26"/>
      <c r="AS481" s="26">
        <v>6499.56</v>
      </c>
      <c r="AT481" s="26"/>
      <c r="AU481" s="26"/>
      <c r="AV481" s="26"/>
    </row>
    <row r="482" spans="1:48" s="16" customFormat="1" ht="15.75" hidden="1">
      <c r="A482" s="25" t="s">
        <v>1891</v>
      </c>
      <c r="B482" s="27" t="s">
        <v>1075</v>
      </c>
      <c r="C482" s="26">
        <f t="shared" si="82"/>
        <v>87341</v>
      </c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>
        <f t="shared" si="83"/>
        <v>87341</v>
      </c>
      <c r="V482" s="26">
        <f t="shared" si="86"/>
        <v>87341</v>
      </c>
      <c r="W482" s="26"/>
      <c r="X482" s="26"/>
      <c r="Y482" s="26"/>
      <c r="Z482" s="26"/>
      <c r="AA482" s="26"/>
      <c r="AB482" s="26">
        <v>87341</v>
      </c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</row>
    <row r="483" spans="1:48" s="16" customFormat="1" ht="15.75" hidden="1">
      <c r="A483" s="25" t="s">
        <v>1892</v>
      </c>
      <c r="B483" s="27" t="s">
        <v>1047</v>
      </c>
      <c r="C483" s="26">
        <f t="shared" si="82"/>
        <v>358244.83999999997</v>
      </c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>
        <f t="shared" si="83"/>
        <v>358244.83999999997</v>
      </c>
      <c r="V483" s="26">
        <f t="shared" si="86"/>
        <v>25606.29</v>
      </c>
      <c r="W483" s="26"/>
      <c r="X483" s="26"/>
      <c r="Y483" s="26"/>
      <c r="Z483" s="26"/>
      <c r="AA483" s="26"/>
      <c r="AB483" s="26">
        <v>25606.29</v>
      </c>
      <c r="AC483" s="26"/>
      <c r="AD483" s="26"/>
      <c r="AE483" s="26">
        <v>332638.55</v>
      </c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</row>
    <row r="484" spans="1:48" s="16" customFormat="1" ht="15.75" hidden="1">
      <c r="A484" s="25" t="s">
        <v>1893</v>
      </c>
      <c r="B484" s="27" t="s">
        <v>1260</v>
      </c>
      <c r="C484" s="26">
        <f t="shared" si="82"/>
        <v>2600238.15</v>
      </c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>
        <v>2753</v>
      </c>
      <c r="P484" s="26">
        <v>2594268.96</v>
      </c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>
        <f t="shared" si="84"/>
        <v>5969.19</v>
      </c>
      <c r="AJ484" s="26"/>
      <c r="AK484" s="26"/>
      <c r="AL484" s="26"/>
      <c r="AM484" s="26"/>
      <c r="AN484" s="26"/>
      <c r="AO484" s="26"/>
      <c r="AP484" s="26"/>
      <c r="AQ484" s="26"/>
      <c r="AR484" s="26"/>
      <c r="AS484" s="26">
        <v>5969.19</v>
      </c>
      <c r="AT484" s="26"/>
      <c r="AU484" s="26"/>
      <c r="AV484" s="26"/>
    </row>
    <row r="485" spans="1:48" s="16" customFormat="1" ht="15.75" hidden="1">
      <c r="A485" s="25" t="s">
        <v>1894</v>
      </c>
      <c r="B485" s="27" t="s">
        <v>1036</v>
      </c>
      <c r="C485" s="26">
        <f t="shared" si="82"/>
        <v>5924424.9400000004</v>
      </c>
      <c r="D485" s="26"/>
      <c r="E485" s="26"/>
      <c r="F485" s="26"/>
      <c r="G485" s="26"/>
      <c r="H485" s="26"/>
      <c r="I485" s="26"/>
      <c r="J485" s="26"/>
      <c r="K485" s="26">
        <v>1234</v>
      </c>
      <c r="L485" s="26">
        <v>2724079.9</v>
      </c>
      <c r="M485" s="26"/>
      <c r="N485" s="26"/>
      <c r="O485" s="26">
        <v>2336</v>
      </c>
      <c r="P485" s="26">
        <v>3186428.09</v>
      </c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>
        <f t="shared" si="84"/>
        <v>13916.95</v>
      </c>
      <c r="AJ485" s="26"/>
      <c r="AK485" s="26"/>
      <c r="AL485" s="26"/>
      <c r="AM485" s="26"/>
      <c r="AN485" s="26"/>
      <c r="AO485" s="26"/>
      <c r="AP485" s="26"/>
      <c r="AQ485" s="26">
        <v>7094.46</v>
      </c>
      <c r="AR485" s="26"/>
      <c r="AS485" s="26">
        <v>6822.49</v>
      </c>
      <c r="AT485" s="26"/>
      <c r="AU485" s="26"/>
      <c r="AV485" s="26"/>
    </row>
    <row r="486" spans="1:48" s="16" customFormat="1" ht="15.75" hidden="1">
      <c r="A486" s="25" t="s">
        <v>1895</v>
      </c>
      <c r="B486" s="27" t="s">
        <v>1038</v>
      </c>
      <c r="C486" s="26">
        <f t="shared" si="82"/>
        <v>4113522.13</v>
      </c>
      <c r="D486" s="26"/>
      <c r="E486" s="26"/>
      <c r="F486" s="26"/>
      <c r="G486" s="26"/>
      <c r="H486" s="26"/>
      <c r="I486" s="26"/>
      <c r="J486" s="26"/>
      <c r="K486" s="26">
        <v>748</v>
      </c>
      <c r="L486" s="26">
        <v>1469837</v>
      </c>
      <c r="M486" s="26"/>
      <c r="N486" s="26"/>
      <c r="O486" s="26">
        <v>1856</v>
      </c>
      <c r="P486" s="26">
        <v>2634785.04</v>
      </c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>
        <f t="shared" si="84"/>
        <v>8900.09</v>
      </c>
      <c r="AJ486" s="26"/>
      <c r="AK486" s="26"/>
      <c r="AL486" s="26"/>
      <c r="AM486" s="26"/>
      <c r="AN486" s="26"/>
      <c r="AO486" s="26"/>
      <c r="AP486" s="26"/>
      <c r="AQ486" s="26">
        <v>3466.49</v>
      </c>
      <c r="AR486" s="26"/>
      <c r="AS486" s="26">
        <v>5433.6</v>
      </c>
      <c r="AT486" s="26"/>
      <c r="AU486" s="26"/>
      <c r="AV486" s="26"/>
    </row>
    <row r="487" spans="1:48" s="16" customFormat="1" ht="15.75" hidden="1">
      <c r="A487" s="25" t="s">
        <v>1896</v>
      </c>
      <c r="B487" s="27" t="s">
        <v>1049</v>
      </c>
      <c r="C487" s="26">
        <f t="shared" si="82"/>
        <v>51092.32</v>
      </c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>
        <f t="shared" si="83"/>
        <v>51092.32</v>
      </c>
      <c r="V487" s="26">
        <f t="shared" si="86"/>
        <v>51092.32</v>
      </c>
      <c r="W487" s="26"/>
      <c r="X487" s="26"/>
      <c r="Y487" s="26"/>
      <c r="Z487" s="26"/>
      <c r="AA487" s="26"/>
      <c r="AB487" s="26">
        <v>51092.32</v>
      </c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</row>
    <row r="488" spans="1:48" s="16" customFormat="1" ht="15.75" hidden="1">
      <c r="A488" s="25" t="s">
        <v>1897</v>
      </c>
      <c r="B488" s="27" t="s">
        <v>1243</v>
      </c>
      <c r="C488" s="26">
        <f t="shared" si="82"/>
        <v>5191479.2600000007</v>
      </c>
      <c r="D488" s="26"/>
      <c r="E488" s="26"/>
      <c r="F488" s="26"/>
      <c r="G488" s="26"/>
      <c r="H488" s="26"/>
      <c r="I488" s="26"/>
      <c r="J488" s="26"/>
      <c r="K488" s="26">
        <v>1250</v>
      </c>
      <c r="L488" s="26">
        <v>2653017.4900000002</v>
      </c>
      <c r="M488" s="26"/>
      <c r="N488" s="26"/>
      <c r="O488" s="26">
        <v>2970</v>
      </c>
      <c r="P488" s="26">
        <v>2526164.7000000002</v>
      </c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>
        <f t="shared" si="84"/>
        <v>12297.07</v>
      </c>
      <c r="AJ488" s="26"/>
      <c r="AK488" s="26"/>
      <c r="AL488" s="26"/>
      <c r="AM488" s="26"/>
      <c r="AN488" s="26"/>
      <c r="AO488" s="26"/>
      <c r="AP488" s="26"/>
      <c r="AQ488" s="26">
        <v>6506.36</v>
      </c>
      <c r="AR488" s="26"/>
      <c r="AS488" s="26">
        <v>5790.71</v>
      </c>
      <c r="AT488" s="26"/>
      <c r="AU488" s="26"/>
      <c r="AV488" s="26"/>
    </row>
    <row r="489" spans="1:48" s="16" customFormat="1" ht="15.75" hidden="1">
      <c r="A489" s="25" t="s">
        <v>1898</v>
      </c>
      <c r="B489" s="27" t="s">
        <v>1273</v>
      </c>
      <c r="C489" s="26">
        <f t="shared" si="82"/>
        <v>1318797.32</v>
      </c>
      <c r="D489" s="26"/>
      <c r="E489" s="26"/>
      <c r="F489" s="26"/>
      <c r="G489" s="26"/>
      <c r="H489" s="26"/>
      <c r="I489" s="26"/>
      <c r="J489" s="26"/>
      <c r="K489" s="26">
        <v>1412</v>
      </c>
      <c r="L489" s="26">
        <v>1315235.04</v>
      </c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>
        <f t="shared" si="84"/>
        <v>3562.28</v>
      </c>
      <c r="AJ489" s="26"/>
      <c r="AK489" s="26"/>
      <c r="AL489" s="26"/>
      <c r="AM489" s="26"/>
      <c r="AN489" s="26"/>
      <c r="AO489" s="26"/>
      <c r="AP489" s="26"/>
      <c r="AQ489" s="26">
        <v>3562.28</v>
      </c>
      <c r="AR489" s="26"/>
      <c r="AS489" s="26"/>
      <c r="AT489" s="26"/>
      <c r="AU489" s="26"/>
      <c r="AV489" s="26"/>
    </row>
    <row r="490" spans="1:48" s="16" customFormat="1" ht="15.75" hidden="1">
      <c r="A490" s="25" t="s">
        <v>1899</v>
      </c>
      <c r="B490" s="27" t="s">
        <v>1345</v>
      </c>
      <c r="C490" s="26">
        <f t="shared" si="82"/>
        <v>5977399.9199999999</v>
      </c>
      <c r="D490" s="26"/>
      <c r="E490" s="26"/>
      <c r="F490" s="26"/>
      <c r="G490" s="26"/>
      <c r="H490" s="26"/>
      <c r="I490" s="26"/>
      <c r="J490" s="26"/>
      <c r="K490" s="26">
        <v>881</v>
      </c>
      <c r="L490" s="26">
        <v>3164733.72</v>
      </c>
      <c r="M490" s="26"/>
      <c r="N490" s="26"/>
      <c r="O490" s="26">
        <v>2557</v>
      </c>
      <c r="P490" s="26">
        <v>2798485.15</v>
      </c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>
        <f t="shared" si="84"/>
        <v>14181.05</v>
      </c>
      <c r="AJ490" s="26"/>
      <c r="AK490" s="26"/>
      <c r="AL490" s="26"/>
      <c r="AM490" s="26"/>
      <c r="AN490" s="26"/>
      <c r="AO490" s="26"/>
      <c r="AP490" s="26"/>
      <c r="AQ490" s="26">
        <v>7539.63</v>
      </c>
      <c r="AR490" s="26"/>
      <c r="AS490" s="26">
        <v>6641.42</v>
      </c>
      <c r="AT490" s="26"/>
      <c r="AU490" s="26"/>
      <c r="AV490" s="26"/>
    </row>
    <row r="491" spans="1:48" s="16" customFormat="1" ht="15.75" hidden="1">
      <c r="A491" s="25" t="s">
        <v>1900</v>
      </c>
      <c r="B491" s="27" t="s">
        <v>1346</v>
      </c>
      <c r="C491" s="26">
        <f t="shared" si="82"/>
        <v>65094.71</v>
      </c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>
        <f t="shared" si="83"/>
        <v>65094.71</v>
      </c>
      <c r="V491" s="26">
        <f t="shared" si="86"/>
        <v>65094.71</v>
      </c>
      <c r="W491" s="26"/>
      <c r="X491" s="26"/>
      <c r="Y491" s="26"/>
      <c r="Z491" s="26"/>
      <c r="AA491" s="26"/>
      <c r="AB491" s="26">
        <v>65094.71</v>
      </c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</row>
    <row r="492" spans="1:48" s="16" customFormat="1" ht="15.75" hidden="1">
      <c r="A492" s="25" t="s">
        <v>1901</v>
      </c>
      <c r="B492" s="27" t="s">
        <v>1162</v>
      </c>
      <c r="C492" s="26">
        <f t="shared" si="82"/>
        <v>444647.62</v>
      </c>
      <c r="D492" s="26"/>
      <c r="E492" s="26"/>
      <c r="F492" s="26"/>
      <c r="G492" s="26"/>
      <c r="H492" s="26"/>
      <c r="I492" s="26"/>
      <c r="J492" s="26"/>
      <c r="K492" s="26"/>
      <c r="L492" s="26"/>
      <c r="M492" s="26">
        <v>972</v>
      </c>
      <c r="N492" s="26">
        <v>392534.86</v>
      </c>
      <c r="O492" s="26"/>
      <c r="P492" s="26"/>
      <c r="Q492" s="26"/>
      <c r="R492" s="26"/>
      <c r="S492" s="26"/>
      <c r="T492" s="26"/>
      <c r="U492" s="26">
        <f t="shared" si="83"/>
        <v>45392.56</v>
      </c>
      <c r="V492" s="26">
        <f t="shared" si="86"/>
        <v>45392.56</v>
      </c>
      <c r="W492" s="26"/>
      <c r="X492" s="26"/>
      <c r="Y492" s="26"/>
      <c r="Z492" s="26"/>
      <c r="AA492" s="26"/>
      <c r="AB492" s="26">
        <v>45392.56</v>
      </c>
      <c r="AC492" s="26"/>
      <c r="AD492" s="26"/>
      <c r="AE492" s="26"/>
      <c r="AF492" s="26"/>
      <c r="AG492" s="26"/>
      <c r="AH492" s="26"/>
      <c r="AI492" s="26">
        <f t="shared" si="84"/>
        <v>6720.2</v>
      </c>
      <c r="AJ492" s="26"/>
      <c r="AK492" s="26"/>
      <c r="AL492" s="26"/>
      <c r="AM492" s="26"/>
      <c r="AN492" s="26"/>
      <c r="AO492" s="26"/>
      <c r="AP492" s="26"/>
      <c r="AQ492" s="26"/>
      <c r="AR492" s="26">
        <v>6720.2</v>
      </c>
      <c r="AS492" s="26"/>
      <c r="AT492" s="26"/>
      <c r="AU492" s="26"/>
      <c r="AV492" s="26"/>
    </row>
    <row r="493" spans="1:48" s="16" customFormat="1" ht="15.75" hidden="1">
      <c r="A493" s="25" t="s">
        <v>1902</v>
      </c>
      <c r="B493" s="27" t="s">
        <v>1028</v>
      </c>
      <c r="C493" s="26">
        <f t="shared" si="82"/>
        <v>1901794.67</v>
      </c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>
        <v>1065</v>
      </c>
      <c r="P493" s="26">
        <v>1897064.73</v>
      </c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>
        <f t="shared" si="84"/>
        <v>4729.9399999999996</v>
      </c>
      <c r="AJ493" s="26"/>
      <c r="AK493" s="26"/>
      <c r="AL493" s="26"/>
      <c r="AM493" s="26"/>
      <c r="AN493" s="26"/>
      <c r="AO493" s="26"/>
      <c r="AP493" s="26"/>
      <c r="AQ493" s="26"/>
      <c r="AR493" s="26"/>
      <c r="AS493" s="26">
        <v>4729.9399999999996</v>
      </c>
      <c r="AT493" s="26"/>
      <c r="AU493" s="26"/>
      <c r="AV493" s="26"/>
    </row>
    <row r="494" spans="1:48" s="16" customFormat="1" ht="15.75" hidden="1">
      <c r="A494" s="25" t="s">
        <v>1903</v>
      </c>
      <c r="B494" s="27" t="s">
        <v>1347</v>
      </c>
      <c r="C494" s="26">
        <f t="shared" si="82"/>
        <v>2596413.83</v>
      </c>
      <c r="D494" s="26"/>
      <c r="E494" s="26"/>
      <c r="F494" s="26"/>
      <c r="G494" s="26"/>
      <c r="H494" s="26"/>
      <c r="I494" s="26"/>
      <c r="J494" s="26"/>
      <c r="K494" s="26">
        <v>780</v>
      </c>
      <c r="L494" s="26">
        <v>2589410.63</v>
      </c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>
        <f t="shared" si="84"/>
        <v>7003.2</v>
      </c>
      <c r="AJ494" s="26"/>
      <c r="AK494" s="26"/>
      <c r="AL494" s="26"/>
      <c r="AM494" s="26"/>
      <c r="AN494" s="26"/>
      <c r="AO494" s="26"/>
      <c r="AP494" s="26"/>
      <c r="AQ494" s="26">
        <v>7003.2</v>
      </c>
      <c r="AR494" s="26"/>
      <c r="AS494" s="26"/>
      <c r="AT494" s="26"/>
      <c r="AU494" s="26"/>
      <c r="AV494" s="26"/>
    </row>
    <row r="495" spans="1:48" s="16" customFormat="1" ht="15.75" hidden="1">
      <c r="A495" s="25" t="s">
        <v>1904</v>
      </c>
      <c r="B495" s="27" t="s">
        <v>1068</v>
      </c>
      <c r="C495" s="26">
        <f t="shared" si="82"/>
        <v>5613539.8100000005</v>
      </c>
      <c r="D495" s="26"/>
      <c r="E495" s="26"/>
      <c r="F495" s="26"/>
      <c r="G495" s="26"/>
      <c r="H495" s="26"/>
      <c r="I495" s="26"/>
      <c r="J495" s="26"/>
      <c r="K495" s="26">
        <v>1092.4000000000001</v>
      </c>
      <c r="L495" s="26">
        <v>1774798.36</v>
      </c>
      <c r="M495" s="26"/>
      <c r="N495" s="26"/>
      <c r="O495" s="26">
        <v>2260</v>
      </c>
      <c r="P495" s="26">
        <v>3722971.91</v>
      </c>
      <c r="Q495" s="26"/>
      <c r="R495" s="26"/>
      <c r="S495" s="26"/>
      <c r="T495" s="26"/>
      <c r="U495" s="26">
        <f t="shared" si="83"/>
        <v>97946.13</v>
      </c>
      <c r="V495" s="26"/>
      <c r="W495" s="26"/>
      <c r="X495" s="26"/>
      <c r="Y495" s="26"/>
      <c r="Z495" s="26"/>
      <c r="AA495" s="26"/>
      <c r="AB495" s="26"/>
      <c r="AC495" s="26">
        <v>75936.210000000006</v>
      </c>
      <c r="AD495" s="26"/>
      <c r="AE495" s="26">
        <v>22009.919999999998</v>
      </c>
      <c r="AF495" s="26"/>
      <c r="AG495" s="26"/>
      <c r="AH495" s="26"/>
      <c r="AI495" s="26">
        <f t="shared" si="84"/>
        <v>17823.41</v>
      </c>
      <c r="AJ495" s="26"/>
      <c r="AK495" s="26"/>
      <c r="AL495" s="26"/>
      <c r="AM495" s="26"/>
      <c r="AN495" s="26"/>
      <c r="AO495" s="26"/>
      <c r="AP495" s="26"/>
      <c r="AQ495" s="26">
        <v>10473.870000000001</v>
      </c>
      <c r="AR495" s="26"/>
      <c r="AS495" s="26">
        <v>7349.54</v>
      </c>
      <c r="AT495" s="26"/>
      <c r="AU495" s="26"/>
      <c r="AV495" s="26"/>
    </row>
    <row r="496" spans="1:48" s="16" customFormat="1" ht="15.75" hidden="1">
      <c r="A496" s="25" t="s">
        <v>1905</v>
      </c>
      <c r="B496" s="27" t="s">
        <v>904</v>
      </c>
      <c r="C496" s="26">
        <f t="shared" si="82"/>
        <v>4181909.6500000004</v>
      </c>
      <c r="D496" s="26"/>
      <c r="E496" s="26"/>
      <c r="F496" s="26"/>
      <c r="G496" s="26"/>
      <c r="H496" s="26"/>
      <c r="I496" s="26"/>
      <c r="J496" s="26"/>
      <c r="K496" s="26">
        <v>731</v>
      </c>
      <c r="L496" s="26">
        <v>695864.7</v>
      </c>
      <c r="M496" s="26"/>
      <c r="N496" s="26"/>
      <c r="O496" s="26">
        <v>2640</v>
      </c>
      <c r="P496" s="26">
        <v>3342332.7</v>
      </c>
      <c r="Q496" s="26"/>
      <c r="R496" s="26"/>
      <c r="S496" s="26"/>
      <c r="T496" s="26"/>
      <c r="U496" s="26">
        <f t="shared" si="83"/>
        <v>128173.09</v>
      </c>
      <c r="V496" s="26"/>
      <c r="W496" s="26"/>
      <c r="X496" s="26"/>
      <c r="Y496" s="26"/>
      <c r="Z496" s="26"/>
      <c r="AA496" s="26"/>
      <c r="AB496" s="26"/>
      <c r="AC496" s="26">
        <v>101946.24000000001</v>
      </c>
      <c r="AD496" s="26"/>
      <c r="AE496" s="26">
        <v>26226.85</v>
      </c>
      <c r="AF496" s="26"/>
      <c r="AG496" s="26"/>
      <c r="AH496" s="26"/>
      <c r="AI496" s="26">
        <f t="shared" si="84"/>
        <v>15539.16</v>
      </c>
      <c r="AJ496" s="26"/>
      <c r="AK496" s="26"/>
      <c r="AL496" s="26"/>
      <c r="AM496" s="26"/>
      <c r="AN496" s="26"/>
      <c r="AO496" s="26"/>
      <c r="AP496" s="26"/>
      <c r="AQ496" s="26">
        <v>5977.24</v>
      </c>
      <c r="AR496" s="26"/>
      <c r="AS496" s="26">
        <v>9561.92</v>
      </c>
      <c r="AT496" s="26"/>
      <c r="AU496" s="26"/>
      <c r="AV496" s="26"/>
    </row>
    <row r="497" spans="1:48" s="16" customFormat="1" ht="15.75" hidden="1">
      <c r="A497" s="25" t="s">
        <v>1906</v>
      </c>
      <c r="B497" s="27" t="s">
        <v>1156</v>
      </c>
      <c r="C497" s="26">
        <f t="shared" si="82"/>
        <v>2079946.6</v>
      </c>
      <c r="D497" s="26"/>
      <c r="E497" s="26"/>
      <c r="F497" s="26"/>
      <c r="G497" s="26"/>
      <c r="H497" s="26"/>
      <c r="I497" s="26"/>
      <c r="J497" s="26"/>
      <c r="K497" s="26">
        <v>934.8</v>
      </c>
      <c r="L497" s="26">
        <v>1992368.1</v>
      </c>
      <c r="M497" s="26"/>
      <c r="N497" s="26"/>
      <c r="O497" s="26"/>
      <c r="P497" s="26"/>
      <c r="Q497" s="26"/>
      <c r="R497" s="26"/>
      <c r="S497" s="26"/>
      <c r="T497" s="26"/>
      <c r="U497" s="26">
        <f t="shared" si="83"/>
        <v>69269.84</v>
      </c>
      <c r="V497" s="26"/>
      <c r="W497" s="26"/>
      <c r="X497" s="26"/>
      <c r="Y497" s="26"/>
      <c r="Z497" s="26"/>
      <c r="AA497" s="26"/>
      <c r="AB497" s="26"/>
      <c r="AC497" s="26">
        <v>69269.84</v>
      </c>
      <c r="AD497" s="26"/>
      <c r="AE497" s="26"/>
      <c r="AF497" s="26"/>
      <c r="AG497" s="26"/>
      <c r="AH497" s="26"/>
      <c r="AI497" s="26">
        <f t="shared" si="84"/>
        <v>18308.66</v>
      </c>
      <c r="AJ497" s="26"/>
      <c r="AK497" s="26"/>
      <c r="AL497" s="26"/>
      <c r="AM497" s="26"/>
      <c r="AN497" s="26"/>
      <c r="AO497" s="26"/>
      <c r="AP497" s="26"/>
      <c r="AQ497" s="26">
        <v>18308.66</v>
      </c>
      <c r="AR497" s="26"/>
      <c r="AS497" s="26"/>
      <c r="AT497" s="26"/>
      <c r="AU497" s="26"/>
      <c r="AV497" s="26"/>
    </row>
    <row r="498" spans="1:48" s="16" customFormat="1" ht="15.75" hidden="1">
      <c r="A498" s="25" t="s">
        <v>1907</v>
      </c>
      <c r="B498" s="27" t="s">
        <v>1043</v>
      </c>
      <c r="C498" s="26">
        <f t="shared" si="82"/>
        <v>6096897.6700000009</v>
      </c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>
        <v>3342</v>
      </c>
      <c r="P498" s="26">
        <v>6041678.4000000004</v>
      </c>
      <c r="Q498" s="26"/>
      <c r="R498" s="26"/>
      <c r="S498" s="26"/>
      <c r="T498" s="26"/>
      <c r="U498" s="26">
        <f t="shared" si="83"/>
        <v>23055.48</v>
      </c>
      <c r="V498" s="26"/>
      <c r="W498" s="26"/>
      <c r="X498" s="26"/>
      <c r="Y498" s="26"/>
      <c r="Z498" s="26"/>
      <c r="AA498" s="26"/>
      <c r="AB498" s="26"/>
      <c r="AC498" s="26"/>
      <c r="AD498" s="26"/>
      <c r="AE498" s="26">
        <v>23055.48</v>
      </c>
      <c r="AF498" s="26"/>
      <c r="AG498" s="26"/>
      <c r="AH498" s="26"/>
      <c r="AI498" s="26">
        <f t="shared" si="84"/>
        <v>32163.79</v>
      </c>
      <c r="AJ498" s="26"/>
      <c r="AK498" s="26"/>
      <c r="AL498" s="26"/>
      <c r="AM498" s="26"/>
      <c r="AN498" s="26"/>
      <c r="AO498" s="26"/>
      <c r="AP498" s="26"/>
      <c r="AQ498" s="26"/>
      <c r="AR498" s="26"/>
      <c r="AS498" s="26">
        <v>32163.79</v>
      </c>
      <c r="AT498" s="26"/>
      <c r="AU498" s="26"/>
      <c r="AV498" s="26"/>
    </row>
    <row r="499" spans="1:48" s="16" customFormat="1" ht="15.75" hidden="1">
      <c r="A499" s="25" t="s">
        <v>1908</v>
      </c>
      <c r="B499" s="27" t="s">
        <v>1125</v>
      </c>
      <c r="C499" s="26">
        <f t="shared" si="82"/>
        <v>53106</v>
      </c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>
        <f t="shared" si="83"/>
        <v>53106</v>
      </c>
      <c r="V499" s="26">
        <f t="shared" si="86"/>
        <v>53106</v>
      </c>
      <c r="W499" s="26"/>
      <c r="X499" s="26"/>
      <c r="Y499" s="26"/>
      <c r="Z499" s="26"/>
      <c r="AA499" s="26"/>
      <c r="AB499" s="26">
        <v>53106</v>
      </c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</row>
    <row r="500" spans="1:48" s="16" customFormat="1" ht="15.75" hidden="1">
      <c r="A500" s="25" t="s">
        <v>1909</v>
      </c>
      <c r="B500" s="27" t="s">
        <v>1306</v>
      </c>
      <c r="C500" s="26">
        <f t="shared" si="82"/>
        <v>4683121.93</v>
      </c>
      <c r="D500" s="26"/>
      <c r="E500" s="26"/>
      <c r="F500" s="26"/>
      <c r="G500" s="26"/>
      <c r="H500" s="26"/>
      <c r="I500" s="26"/>
      <c r="J500" s="26"/>
      <c r="K500" s="26">
        <v>999</v>
      </c>
      <c r="L500" s="26">
        <v>1876959.7</v>
      </c>
      <c r="M500" s="26"/>
      <c r="N500" s="26"/>
      <c r="O500" s="26">
        <v>2330</v>
      </c>
      <c r="P500" s="26">
        <v>2795851.98</v>
      </c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>
        <f t="shared" si="84"/>
        <v>10310.25</v>
      </c>
      <c r="AJ500" s="26"/>
      <c r="AK500" s="26"/>
      <c r="AL500" s="26"/>
      <c r="AM500" s="26"/>
      <c r="AN500" s="26"/>
      <c r="AO500" s="26"/>
      <c r="AP500" s="26"/>
      <c r="AQ500" s="26">
        <v>4427.1400000000003</v>
      </c>
      <c r="AR500" s="26"/>
      <c r="AS500" s="26">
        <v>5883.11</v>
      </c>
      <c r="AT500" s="26"/>
      <c r="AU500" s="26"/>
      <c r="AV500" s="26"/>
    </row>
    <row r="501" spans="1:48" s="16" customFormat="1" ht="15.75" hidden="1">
      <c r="A501" s="25" t="s">
        <v>1910</v>
      </c>
      <c r="B501" s="27" t="s">
        <v>1358</v>
      </c>
      <c r="C501" s="26">
        <f t="shared" si="82"/>
        <v>1630490.8499999999</v>
      </c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>
        <v>775</v>
      </c>
      <c r="P501" s="26">
        <v>1221847</v>
      </c>
      <c r="Q501" s="26">
        <v>87</v>
      </c>
      <c r="R501" s="26">
        <v>286748</v>
      </c>
      <c r="S501" s="26"/>
      <c r="T501" s="26"/>
      <c r="U501" s="26">
        <f t="shared" si="83"/>
        <v>89611.91</v>
      </c>
      <c r="V501" s="26">
        <f t="shared" si="86"/>
        <v>29749.91</v>
      </c>
      <c r="W501" s="26"/>
      <c r="X501" s="26"/>
      <c r="Y501" s="26"/>
      <c r="Z501" s="26"/>
      <c r="AA501" s="26"/>
      <c r="AB501" s="26">
        <v>29749.91</v>
      </c>
      <c r="AC501" s="26"/>
      <c r="AD501" s="26"/>
      <c r="AE501" s="26">
        <v>41613</v>
      </c>
      <c r="AF501" s="26">
        <v>18249</v>
      </c>
      <c r="AG501" s="26"/>
      <c r="AH501" s="26"/>
      <c r="AI501" s="26">
        <f t="shared" si="84"/>
        <v>32283.94</v>
      </c>
      <c r="AJ501" s="26"/>
      <c r="AK501" s="26"/>
      <c r="AL501" s="26"/>
      <c r="AM501" s="26"/>
      <c r="AN501" s="26"/>
      <c r="AO501" s="26"/>
      <c r="AP501" s="26"/>
      <c r="AQ501" s="26"/>
      <c r="AR501" s="26"/>
      <c r="AS501" s="26">
        <v>26147.53</v>
      </c>
      <c r="AT501" s="26">
        <v>6136.41</v>
      </c>
      <c r="AU501" s="26"/>
      <c r="AV501" s="26"/>
    </row>
    <row r="502" spans="1:48" s="16" customFormat="1" ht="15.75" hidden="1">
      <c r="A502" s="25" t="s">
        <v>1911</v>
      </c>
      <c r="B502" s="27" t="s">
        <v>1359</v>
      </c>
      <c r="C502" s="26">
        <f t="shared" si="82"/>
        <v>56247.380000000005</v>
      </c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>
        <f t="shared" si="83"/>
        <v>56247.380000000005</v>
      </c>
      <c r="V502" s="26">
        <f t="shared" si="86"/>
        <v>23952.38</v>
      </c>
      <c r="W502" s="26"/>
      <c r="X502" s="26"/>
      <c r="Y502" s="26"/>
      <c r="Z502" s="26"/>
      <c r="AA502" s="26"/>
      <c r="AB502" s="26">
        <v>23952.38</v>
      </c>
      <c r="AC502" s="26"/>
      <c r="AD502" s="26"/>
      <c r="AE502" s="26">
        <v>22057</v>
      </c>
      <c r="AF502" s="26">
        <v>10238</v>
      </c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</row>
    <row r="503" spans="1:48" s="16" customFormat="1" ht="15.75" hidden="1">
      <c r="A503" s="25" t="s">
        <v>1912</v>
      </c>
      <c r="B503" s="27" t="s">
        <v>1114</v>
      </c>
      <c r="C503" s="26">
        <f t="shared" si="82"/>
        <v>1991348.81</v>
      </c>
      <c r="D503" s="26">
        <f t="shared" si="85"/>
        <v>1171844.3400000001</v>
      </c>
      <c r="E503" s="26">
        <v>1171844.3400000001</v>
      </c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>
        <f t="shared" si="83"/>
        <v>794427</v>
      </c>
      <c r="V503" s="26">
        <f t="shared" si="86"/>
        <v>629856</v>
      </c>
      <c r="W503" s="26">
        <v>69143</v>
      </c>
      <c r="X503" s="26">
        <v>91791</v>
      </c>
      <c r="Y503" s="26">
        <v>31807</v>
      </c>
      <c r="Z503" s="26">
        <v>360490</v>
      </c>
      <c r="AA503" s="26"/>
      <c r="AB503" s="26">
        <v>76625</v>
      </c>
      <c r="AC503" s="26"/>
      <c r="AD503" s="26">
        <v>8168</v>
      </c>
      <c r="AE503" s="26"/>
      <c r="AF503" s="26">
        <v>35530</v>
      </c>
      <c r="AG503" s="26">
        <v>59445</v>
      </c>
      <c r="AH503" s="26">
        <v>61428</v>
      </c>
      <c r="AI503" s="26">
        <f t="shared" si="84"/>
        <v>25077.47</v>
      </c>
      <c r="AJ503" s="26">
        <f t="shared" si="87"/>
        <v>25077.47</v>
      </c>
      <c r="AK503" s="26">
        <v>25077.47</v>
      </c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</row>
    <row r="504" spans="1:48" s="16" customFormat="1" ht="15.75" hidden="1">
      <c r="A504" s="25" t="s">
        <v>1913</v>
      </c>
      <c r="B504" s="27" t="s">
        <v>1324</v>
      </c>
      <c r="C504" s="26">
        <f t="shared" si="82"/>
        <v>1470386.7100000002</v>
      </c>
      <c r="D504" s="26"/>
      <c r="E504" s="26"/>
      <c r="F504" s="26"/>
      <c r="G504" s="26"/>
      <c r="H504" s="26"/>
      <c r="I504" s="26"/>
      <c r="J504" s="26"/>
      <c r="K504" s="26"/>
      <c r="L504" s="26"/>
      <c r="M504" s="26">
        <v>1053</v>
      </c>
      <c r="N504" s="26">
        <v>448250.49</v>
      </c>
      <c r="O504" s="26"/>
      <c r="P504" s="26"/>
      <c r="Q504" s="26">
        <v>131</v>
      </c>
      <c r="R504" s="26">
        <v>718763.13</v>
      </c>
      <c r="S504" s="26"/>
      <c r="T504" s="26"/>
      <c r="U504" s="26">
        <f t="shared" si="83"/>
        <v>278399</v>
      </c>
      <c r="V504" s="26">
        <f t="shared" si="86"/>
        <v>216033</v>
      </c>
      <c r="W504" s="26"/>
      <c r="X504" s="26"/>
      <c r="Y504" s="26"/>
      <c r="Z504" s="26">
        <v>216033</v>
      </c>
      <c r="AA504" s="26"/>
      <c r="AB504" s="26"/>
      <c r="AC504" s="26"/>
      <c r="AD504" s="26">
        <v>29430</v>
      </c>
      <c r="AE504" s="26"/>
      <c r="AF504" s="26">
        <v>32936</v>
      </c>
      <c r="AG504" s="26"/>
      <c r="AH504" s="26"/>
      <c r="AI504" s="26">
        <f t="shared" si="84"/>
        <v>24974.09</v>
      </c>
      <c r="AJ504" s="26"/>
      <c r="AK504" s="26"/>
      <c r="AL504" s="26"/>
      <c r="AM504" s="26"/>
      <c r="AN504" s="26"/>
      <c r="AO504" s="26"/>
      <c r="AP504" s="26"/>
      <c r="AQ504" s="26"/>
      <c r="AR504" s="26">
        <v>9592.56</v>
      </c>
      <c r="AS504" s="26"/>
      <c r="AT504" s="26">
        <v>15381.53</v>
      </c>
      <c r="AU504" s="26"/>
      <c r="AV504" s="26"/>
    </row>
    <row r="505" spans="1:48" s="16" customFormat="1" ht="15.75" hidden="1">
      <c r="A505" s="25" t="s">
        <v>1914</v>
      </c>
      <c r="B505" s="27" t="s">
        <v>1245</v>
      </c>
      <c r="C505" s="26">
        <f t="shared" si="82"/>
        <v>6511659.4999999991</v>
      </c>
      <c r="D505" s="26">
        <f t="shared" si="85"/>
        <v>3094036.0799999996</v>
      </c>
      <c r="E505" s="26"/>
      <c r="F505" s="26"/>
      <c r="G505" s="26">
        <v>289133.07</v>
      </c>
      <c r="H505" s="26">
        <v>2804903.01</v>
      </c>
      <c r="I505" s="26"/>
      <c r="J505" s="26"/>
      <c r="K505" s="26"/>
      <c r="L505" s="26"/>
      <c r="M505" s="26">
        <v>1063</v>
      </c>
      <c r="N505" s="26">
        <v>336072.04</v>
      </c>
      <c r="O505" s="26">
        <v>3369</v>
      </c>
      <c r="P505" s="26">
        <v>1067829.03</v>
      </c>
      <c r="Q505" s="26">
        <v>195</v>
      </c>
      <c r="R505" s="26">
        <v>800316.31</v>
      </c>
      <c r="S505" s="26">
        <v>579083.04</v>
      </c>
      <c r="T505" s="26"/>
      <c r="U505" s="26">
        <f t="shared" si="83"/>
        <v>508548</v>
      </c>
      <c r="V505" s="26">
        <f t="shared" si="86"/>
        <v>346742</v>
      </c>
      <c r="W505" s="26"/>
      <c r="X505" s="26">
        <v>57695</v>
      </c>
      <c r="Y505" s="26">
        <v>19850</v>
      </c>
      <c r="Z505" s="26">
        <v>227755</v>
      </c>
      <c r="AA505" s="26"/>
      <c r="AB505" s="26">
        <v>41442</v>
      </c>
      <c r="AC505" s="26"/>
      <c r="AD505" s="26">
        <v>19515</v>
      </c>
      <c r="AE505" s="26">
        <v>66955</v>
      </c>
      <c r="AF505" s="26">
        <v>40201</v>
      </c>
      <c r="AG505" s="26">
        <v>35135</v>
      </c>
      <c r="AH505" s="26"/>
      <c r="AI505" s="26">
        <f t="shared" si="84"/>
        <v>125775.00000000001</v>
      </c>
      <c r="AJ505" s="26">
        <f t="shared" si="87"/>
        <v>66212.37</v>
      </c>
      <c r="AK505" s="26"/>
      <c r="AL505" s="26"/>
      <c r="AM505" s="26">
        <v>6187.45</v>
      </c>
      <c r="AN505" s="26">
        <v>60024.92</v>
      </c>
      <c r="AO505" s="26"/>
      <c r="AP505" s="26"/>
      <c r="AQ505" s="26"/>
      <c r="AR505" s="26">
        <v>7191.94</v>
      </c>
      <c r="AS505" s="26">
        <v>22851.54</v>
      </c>
      <c r="AT505" s="26">
        <v>17126.77</v>
      </c>
      <c r="AU505" s="26">
        <v>12392.38</v>
      </c>
      <c r="AV505" s="26"/>
    </row>
    <row r="506" spans="1:48" s="16" customFormat="1" ht="15.75" hidden="1">
      <c r="A506" s="25" t="s">
        <v>1915</v>
      </c>
      <c r="B506" s="27" t="s">
        <v>986</v>
      </c>
      <c r="C506" s="26">
        <f t="shared" si="82"/>
        <v>54150</v>
      </c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>
        <f t="shared" si="83"/>
        <v>54150</v>
      </c>
      <c r="V506" s="26">
        <f t="shared" si="86"/>
        <v>54150</v>
      </c>
      <c r="W506" s="26"/>
      <c r="X506" s="26"/>
      <c r="Y506" s="26"/>
      <c r="Z506" s="26"/>
      <c r="AA506" s="26"/>
      <c r="AB506" s="26">
        <v>54150</v>
      </c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</row>
    <row r="507" spans="1:48" s="16" customFormat="1" ht="15.75" hidden="1">
      <c r="A507" s="25" t="s">
        <v>1916</v>
      </c>
      <c r="B507" s="27" t="s">
        <v>1055</v>
      </c>
      <c r="C507" s="26">
        <f t="shared" si="82"/>
        <v>848630.62000000011</v>
      </c>
      <c r="D507" s="26">
        <f t="shared" si="85"/>
        <v>834346.62000000011</v>
      </c>
      <c r="E507" s="26"/>
      <c r="F507" s="26">
        <v>112652.52</v>
      </c>
      <c r="G507" s="26">
        <v>60054.06</v>
      </c>
      <c r="H507" s="26">
        <v>661640.04</v>
      </c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>
        <f t="shared" si="84"/>
        <v>14284</v>
      </c>
      <c r="AJ507" s="26">
        <f t="shared" si="87"/>
        <v>14284</v>
      </c>
      <c r="AK507" s="26"/>
      <c r="AL507" s="26">
        <v>1929</v>
      </c>
      <c r="AM507" s="26">
        <v>1028</v>
      </c>
      <c r="AN507" s="26">
        <v>11327</v>
      </c>
      <c r="AO507" s="26"/>
      <c r="AP507" s="26"/>
      <c r="AQ507" s="26"/>
      <c r="AR507" s="26"/>
      <c r="AS507" s="26"/>
      <c r="AT507" s="26"/>
      <c r="AU507" s="26"/>
      <c r="AV507" s="26"/>
    </row>
    <row r="508" spans="1:48" s="16" customFormat="1" ht="15.75" hidden="1">
      <c r="A508" s="25" t="s">
        <v>1917</v>
      </c>
      <c r="B508" s="27" t="s">
        <v>1003</v>
      </c>
      <c r="C508" s="26">
        <f t="shared" si="82"/>
        <v>27881</v>
      </c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>
        <f t="shared" si="83"/>
        <v>27881</v>
      </c>
      <c r="V508" s="26">
        <f t="shared" si="86"/>
        <v>27881</v>
      </c>
      <c r="W508" s="26"/>
      <c r="X508" s="26"/>
      <c r="Y508" s="26"/>
      <c r="Z508" s="26"/>
      <c r="AA508" s="26"/>
      <c r="AB508" s="26">
        <v>27881</v>
      </c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</row>
    <row r="509" spans="1:48" s="16" customFormat="1" ht="15.75" hidden="1">
      <c r="A509" s="25" t="s">
        <v>1918</v>
      </c>
      <c r="B509" s="27" t="s">
        <v>1210</v>
      </c>
      <c r="C509" s="26">
        <f t="shared" si="82"/>
        <v>568487.47</v>
      </c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>
        <v>512016</v>
      </c>
      <c r="U509" s="26">
        <f t="shared" si="83"/>
        <v>47716</v>
      </c>
      <c r="V509" s="26">
        <f t="shared" si="86"/>
        <v>47716</v>
      </c>
      <c r="W509" s="26"/>
      <c r="X509" s="26"/>
      <c r="Y509" s="26"/>
      <c r="Z509" s="26"/>
      <c r="AA509" s="26"/>
      <c r="AB509" s="26">
        <v>47716</v>
      </c>
      <c r="AC509" s="26"/>
      <c r="AD509" s="26"/>
      <c r="AE509" s="26"/>
      <c r="AF509" s="26"/>
      <c r="AG509" s="26"/>
      <c r="AH509" s="26"/>
      <c r="AI509" s="26">
        <f t="shared" si="84"/>
        <v>8755.4699999999993</v>
      </c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>
        <v>8755.4699999999993</v>
      </c>
    </row>
    <row r="510" spans="1:48" s="16" customFormat="1" ht="15.75" hidden="1">
      <c r="A510" s="25" t="s">
        <v>1919</v>
      </c>
      <c r="B510" s="27" t="s">
        <v>934</v>
      </c>
      <c r="C510" s="26">
        <f t="shared" si="82"/>
        <v>951899.87</v>
      </c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>
        <v>452232.64</v>
      </c>
      <c r="T510" s="26">
        <v>434048.84</v>
      </c>
      <c r="U510" s="26">
        <f t="shared" si="83"/>
        <v>46651.96</v>
      </c>
      <c r="V510" s="26">
        <f t="shared" si="86"/>
        <v>46651.96</v>
      </c>
      <c r="W510" s="26"/>
      <c r="X510" s="26"/>
      <c r="Y510" s="26"/>
      <c r="Z510" s="26"/>
      <c r="AA510" s="26"/>
      <c r="AB510" s="26">
        <v>46651.96</v>
      </c>
      <c r="AC510" s="26"/>
      <c r="AD510" s="26"/>
      <c r="AE510" s="26"/>
      <c r="AF510" s="26"/>
      <c r="AG510" s="26"/>
      <c r="AH510" s="26"/>
      <c r="AI510" s="26">
        <f t="shared" si="84"/>
        <v>18966.43</v>
      </c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>
        <v>9677.7800000000007</v>
      </c>
      <c r="AV510" s="26">
        <v>9288.65</v>
      </c>
    </row>
    <row r="511" spans="1:48" s="16" customFormat="1" ht="15.75" hidden="1">
      <c r="A511" s="25" t="s">
        <v>1920</v>
      </c>
      <c r="B511" s="27" t="s">
        <v>1081</v>
      </c>
      <c r="C511" s="26">
        <f t="shared" si="82"/>
        <v>4352375.5200000005</v>
      </c>
      <c r="D511" s="26"/>
      <c r="E511" s="26"/>
      <c r="F511" s="26"/>
      <c r="G511" s="26"/>
      <c r="H511" s="26"/>
      <c r="I511" s="26"/>
      <c r="J511" s="26"/>
      <c r="K511" s="26">
        <v>910</v>
      </c>
      <c r="L511" s="26">
        <v>2295737.2000000002</v>
      </c>
      <c r="M511" s="26"/>
      <c r="N511" s="26"/>
      <c r="O511" s="26">
        <v>635</v>
      </c>
      <c r="P511" s="26">
        <v>1962888.7</v>
      </c>
      <c r="Q511" s="26"/>
      <c r="R511" s="26"/>
      <c r="S511" s="26"/>
      <c r="T511" s="26"/>
      <c r="U511" s="26">
        <f t="shared" si="83"/>
        <v>37657.440000000002</v>
      </c>
      <c r="V511" s="26"/>
      <c r="W511" s="26"/>
      <c r="X511" s="26"/>
      <c r="Y511" s="26"/>
      <c r="Z511" s="26"/>
      <c r="AA511" s="26"/>
      <c r="AB511" s="26"/>
      <c r="AC511" s="26">
        <v>28791.89</v>
      </c>
      <c r="AD511" s="26"/>
      <c r="AE511" s="26">
        <v>8865.5499999999993</v>
      </c>
      <c r="AF511" s="26"/>
      <c r="AG511" s="26"/>
      <c r="AH511" s="26"/>
      <c r="AI511" s="26">
        <f t="shared" si="84"/>
        <v>56092.18</v>
      </c>
      <c r="AJ511" s="26"/>
      <c r="AK511" s="26"/>
      <c r="AL511" s="26"/>
      <c r="AM511" s="26"/>
      <c r="AN511" s="26"/>
      <c r="AO511" s="26"/>
      <c r="AP511" s="26"/>
      <c r="AQ511" s="26">
        <v>34118.78</v>
      </c>
      <c r="AR511" s="26"/>
      <c r="AS511" s="26">
        <v>21973.4</v>
      </c>
      <c r="AT511" s="26"/>
      <c r="AU511" s="26"/>
      <c r="AV511" s="26"/>
    </row>
    <row r="512" spans="1:48" s="16" customFormat="1" ht="15.75" hidden="1">
      <c r="A512" s="25" t="s">
        <v>1921</v>
      </c>
      <c r="B512" s="27" t="s">
        <v>1271</v>
      </c>
      <c r="C512" s="26">
        <f t="shared" si="82"/>
        <v>42489.01</v>
      </c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>
        <f t="shared" si="83"/>
        <v>42489.01</v>
      </c>
      <c r="V512" s="26">
        <f t="shared" si="86"/>
        <v>42489.01</v>
      </c>
      <c r="W512" s="26"/>
      <c r="X512" s="26"/>
      <c r="Y512" s="26"/>
      <c r="Z512" s="26"/>
      <c r="AA512" s="26"/>
      <c r="AB512" s="26">
        <v>42489.01</v>
      </c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</row>
    <row r="513" spans="1:48" s="16" customFormat="1" ht="15.75" hidden="1">
      <c r="A513" s="25" t="s">
        <v>1922</v>
      </c>
      <c r="B513" s="27" t="s">
        <v>1327</v>
      </c>
      <c r="C513" s="26">
        <f t="shared" si="82"/>
        <v>39830</v>
      </c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>
        <f t="shared" si="83"/>
        <v>39830</v>
      </c>
      <c r="V513" s="26">
        <f t="shared" si="86"/>
        <v>39830</v>
      </c>
      <c r="W513" s="26"/>
      <c r="X513" s="26"/>
      <c r="Y513" s="26"/>
      <c r="Z513" s="26"/>
      <c r="AA513" s="26"/>
      <c r="AB513" s="26">
        <v>39830</v>
      </c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</row>
    <row r="514" spans="1:48" s="16" customFormat="1" ht="15.75" hidden="1">
      <c r="A514" s="25" t="s">
        <v>1923</v>
      </c>
      <c r="B514" s="27" t="s">
        <v>1328</v>
      </c>
      <c r="C514" s="26">
        <f t="shared" si="82"/>
        <v>40778</v>
      </c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>
        <f t="shared" si="83"/>
        <v>40778</v>
      </c>
      <c r="V514" s="26">
        <f t="shared" si="86"/>
        <v>40778</v>
      </c>
      <c r="W514" s="26"/>
      <c r="X514" s="26"/>
      <c r="Y514" s="26"/>
      <c r="Z514" s="26"/>
      <c r="AA514" s="26"/>
      <c r="AB514" s="26">
        <v>40778</v>
      </c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</row>
    <row r="515" spans="1:48" s="16" customFormat="1" ht="15.75" hidden="1">
      <c r="A515" s="25" t="s">
        <v>1924</v>
      </c>
      <c r="B515" s="27" t="s">
        <v>1329</v>
      </c>
      <c r="C515" s="26">
        <f t="shared" si="82"/>
        <v>40778</v>
      </c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>
        <f t="shared" si="83"/>
        <v>40778</v>
      </c>
      <c r="V515" s="26">
        <f t="shared" si="86"/>
        <v>40778</v>
      </c>
      <c r="W515" s="26"/>
      <c r="X515" s="26"/>
      <c r="Y515" s="26"/>
      <c r="Z515" s="26"/>
      <c r="AA515" s="26"/>
      <c r="AB515" s="26">
        <v>40778</v>
      </c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</row>
    <row r="516" spans="1:48" s="16" customFormat="1" ht="15.75" hidden="1">
      <c r="A516" s="25" t="s">
        <v>1925</v>
      </c>
      <c r="B516" s="27" t="s">
        <v>948</v>
      </c>
      <c r="C516" s="26">
        <f t="shared" si="82"/>
        <v>995232.91000000015</v>
      </c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>
        <v>513533.64</v>
      </c>
      <c r="T516" s="26">
        <v>415685.68</v>
      </c>
      <c r="U516" s="26">
        <f t="shared" si="83"/>
        <v>46128.3</v>
      </c>
      <c r="V516" s="26">
        <f t="shared" si="86"/>
        <v>46128.3</v>
      </c>
      <c r="W516" s="26"/>
      <c r="X516" s="26"/>
      <c r="Y516" s="26"/>
      <c r="Z516" s="26"/>
      <c r="AA516" s="26"/>
      <c r="AB516" s="26">
        <v>46128.3</v>
      </c>
      <c r="AC516" s="26"/>
      <c r="AD516" s="26"/>
      <c r="AE516" s="26"/>
      <c r="AF516" s="26"/>
      <c r="AG516" s="26"/>
      <c r="AH516" s="26"/>
      <c r="AI516" s="26">
        <f t="shared" si="84"/>
        <v>19885.29</v>
      </c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>
        <v>10989.62</v>
      </c>
      <c r="AV516" s="26">
        <v>8895.67</v>
      </c>
    </row>
    <row r="517" spans="1:48" s="16" customFormat="1" ht="15.75" hidden="1">
      <c r="A517" s="25" t="s">
        <v>1926</v>
      </c>
      <c r="B517" s="27" t="s">
        <v>1161</v>
      </c>
      <c r="C517" s="26">
        <f t="shared" si="82"/>
        <v>444923.21</v>
      </c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>
        <v>415669.77</v>
      </c>
      <c r="U517" s="26">
        <f t="shared" si="83"/>
        <v>20358.11</v>
      </c>
      <c r="V517" s="26">
        <f t="shared" si="86"/>
        <v>20358.11</v>
      </c>
      <c r="W517" s="26"/>
      <c r="X517" s="26"/>
      <c r="Y517" s="26"/>
      <c r="Z517" s="26"/>
      <c r="AA517" s="26"/>
      <c r="AB517" s="26">
        <v>20358.11</v>
      </c>
      <c r="AC517" s="26"/>
      <c r="AD517" s="26"/>
      <c r="AE517" s="26"/>
      <c r="AF517" s="26"/>
      <c r="AG517" s="26"/>
      <c r="AH517" s="26"/>
      <c r="AI517" s="26">
        <f t="shared" si="84"/>
        <v>8895.33</v>
      </c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>
        <v>8895.33</v>
      </c>
    </row>
    <row r="518" spans="1:48" s="16" customFormat="1" ht="15.75" hidden="1">
      <c r="A518" s="25" t="s">
        <v>1927</v>
      </c>
      <c r="B518" s="27" t="s">
        <v>1070</v>
      </c>
      <c r="C518" s="26">
        <f t="shared" si="82"/>
        <v>459876.09</v>
      </c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>
        <v>426870.33</v>
      </c>
      <c r="U518" s="26">
        <f t="shared" si="83"/>
        <v>23870.74</v>
      </c>
      <c r="V518" s="26">
        <f t="shared" si="86"/>
        <v>23870.74</v>
      </c>
      <c r="W518" s="26"/>
      <c r="X518" s="26"/>
      <c r="Y518" s="26"/>
      <c r="Z518" s="26"/>
      <c r="AA518" s="26"/>
      <c r="AB518" s="26">
        <v>23870.74</v>
      </c>
      <c r="AC518" s="26"/>
      <c r="AD518" s="26"/>
      <c r="AE518" s="26"/>
      <c r="AF518" s="26"/>
      <c r="AG518" s="26"/>
      <c r="AH518" s="26"/>
      <c r="AI518" s="26">
        <f t="shared" si="84"/>
        <v>9135.02</v>
      </c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>
        <v>9135.02</v>
      </c>
    </row>
    <row r="519" spans="1:48" s="16" customFormat="1" ht="15.75" hidden="1">
      <c r="A519" s="25" t="s">
        <v>1928</v>
      </c>
      <c r="B519" s="27" t="s">
        <v>1236</v>
      </c>
      <c r="C519" s="26">
        <f t="shared" si="82"/>
        <v>23549.79</v>
      </c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>
        <f t="shared" si="83"/>
        <v>23549.79</v>
      </c>
      <c r="V519" s="26">
        <f t="shared" si="86"/>
        <v>23549.79</v>
      </c>
      <c r="W519" s="26"/>
      <c r="X519" s="26"/>
      <c r="Y519" s="26"/>
      <c r="Z519" s="26"/>
      <c r="AA519" s="26"/>
      <c r="AB519" s="26">
        <v>23549.79</v>
      </c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</row>
    <row r="520" spans="1:48" s="16" customFormat="1" ht="15.75" hidden="1">
      <c r="A520" s="25" t="s">
        <v>1929</v>
      </c>
      <c r="B520" s="27" t="s">
        <v>1059</v>
      </c>
      <c r="C520" s="26">
        <f t="shared" si="82"/>
        <v>434281.79000000004</v>
      </c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>
        <v>405096.95</v>
      </c>
      <c r="U520" s="26">
        <f t="shared" si="83"/>
        <v>20515.77</v>
      </c>
      <c r="V520" s="26">
        <f t="shared" si="86"/>
        <v>20515.77</v>
      </c>
      <c r="W520" s="26"/>
      <c r="X520" s="26"/>
      <c r="Y520" s="26"/>
      <c r="Z520" s="26"/>
      <c r="AA520" s="26"/>
      <c r="AB520" s="26">
        <v>20515.77</v>
      </c>
      <c r="AC520" s="26"/>
      <c r="AD520" s="26"/>
      <c r="AE520" s="26"/>
      <c r="AF520" s="26"/>
      <c r="AG520" s="26"/>
      <c r="AH520" s="26"/>
      <c r="AI520" s="26">
        <f t="shared" si="84"/>
        <v>8669.07</v>
      </c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>
        <v>8669.07</v>
      </c>
    </row>
    <row r="521" spans="1:48" s="16" customFormat="1" ht="15.75" hidden="1">
      <c r="A521" s="25" t="s">
        <v>1930</v>
      </c>
      <c r="B521" s="27" t="s">
        <v>1076</v>
      </c>
      <c r="C521" s="26">
        <f t="shared" si="82"/>
        <v>53419.33</v>
      </c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>
        <f t="shared" si="83"/>
        <v>53419.33</v>
      </c>
      <c r="V521" s="26">
        <f t="shared" si="86"/>
        <v>53419.33</v>
      </c>
      <c r="W521" s="26"/>
      <c r="X521" s="26"/>
      <c r="Y521" s="26"/>
      <c r="Z521" s="26"/>
      <c r="AA521" s="26"/>
      <c r="AB521" s="26">
        <v>53419.33</v>
      </c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</row>
    <row r="522" spans="1:48" s="16" customFormat="1" ht="15.75" hidden="1">
      <c r="A522" s="25" t="s">
        <v>1931</v>
      </c>
      <c r="B522" s="27" t="s">
        <v>956</v>
      </c>
      <c r="C522" s="26">
        <f t="shared" si="82"/>
        <v>930905.09</v>
      </c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>
        <f t="shared" si="83"/>
        <v>930905.09</v>
      </c>
      <c r="V522" s="26"/>
      <c r="W522" s="26"/>
      <c r="X522" s="26"/>
      <c r="Y522" s="26"/>
      <c r="Z522" s="26"/>
      <c r="AA522" s="26"/>
      <c r="AB522" s="26"/>
      <c r="AC522" s="26"/>
      <c r="AD522" s="26"/>
      <c r="AE522" s="26">
        <v>712421.61</v>
      </c>
      <c r="AF522" s="26">
        <v>218483.48</v>
      </c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</row>
    <row r="523" spans="1:48" s="16" customFormat="1" ht="15.75" hidden="1">
      <c r="A523" s="25" t="s">
        <v>1932</v>
      </c>
      <c r="B523" s="27" t="s">
        <v>995</v>
      </c>
      <c r="C523" s="26">
        <f t="shared" si="82"/>
        <v>1262845.53</v>
      </c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>
        <f t="shared" si="83"/>
        <v>1262845.53</v>
      </c>
      <c r="V523" s="26"/>
      <c r="W523" s="26"/>
      <c r="X523" s="26"/>
      <c r="Y523" s="26"/>
      <c r="Z523" s="26"/>
      <c r="AA523" s="26"/>
      <c r="AB523" s="26"/>
      <c r="AC523" s="26"/>
      <c r="AD523" s="26"/>
      <c r="AE523" s="26">
        <v>970071.08</v>
      </c>
      <c r="AF523" s="26">
        <v>292774.45</v>
      </c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</row>
    <row r="524" spans="1:48" s="16" customFormat="1" ht="15.75" hidden="1">
      <c r="A524" s="25" t="s">
        <v>1933</v>
      </c>
      <c r="B524" s="27" t="s">
        <v>1262</v>
      </c>
      <c r="C524" s="26">
        <f t="shared" si="82"/>
        <v>3341152.6399999997</v>
      </c>
      <c r="D524" s="26"/>
      <c r="E524" s="26"/>
      <c r="F524" s="26"/>
      <c r="G524" s="26"/>
      <c r="H524" s="26"/>
      <c r="I524" s="26"/>
      <c r="J524" s="26"/>
      <c r="K524" s="26">
        <v>589.54999999999995</v>
      </c>
      <c r="L524" s="26">
        <v>1354210.48</v>
      </c>
      <c r="M524" s="26"/>
      <c r="N524" s="26"/>
      <c r="O524" s="26">
        <v>615</v>
      </c>
      <c r="P524" s="26">
        <v>1112983.08</v>
      </c>
      <c r="Q524" s="26">
        <v>105</v>
      </c>
      <c r="R524" s="26">
        <v>274883.36</v>
      </c>
      <c r="S524" s="26"/>
      <c r="T524" s="26"/>
      <c r="U524" s="26">
        <f t="shared" si="83"/>
        <v>592020.18999999994</v>
      </c>
      <c r="V524" s="26"/>
      <c r="W524" s="26"/>
      <c r="X524" s="26"/>
      <c r="Y524" s="26"/>
      <c r="Z524" s="26"/>
      <c r="AA524" s="26"/>
      <c r="AB524" s="26"/>
      <c r="AC524" s="26">
        <v>254573.93</v>
      </c>
      <c r="AD524" s="26"/>
      <c r="AE524" s="26">
        <v>249973</v>
      </c>
      <c r="AF524" s="26">
        <v>87473.26</v>
      </c>
      <c r="AG524" s="26"/>
      <c r="AH524" s="26"/>
      <c r="AI524" s="26">
        <f t="shared" si="84"/>
        <v>7055.53</v>
      </c>
      <c r="AJ524" s="26"/>
      <c r="AK524" s="26"/>
      <c r="AL524" s="26"/>
      <c r="AM524" s="26"/>
      <c r="AN524" s="26"/>
      <c r="AO524" s="26"/>
      <c r="AP524" s="26"/>
      <c r="AQ524" s="26">
        <v>3375.69</v>
      </c>
      <c r="AR524" s="26"/>
      <c r="AS524" s="26">
        <v>2806.98</v>
      </c>
      <c r="AT524" s="26">
        <v>872.86</v>
      </c>
      <c r="AU524" s="26"/>
      <c r="AV524" s="26"/>
    </row>
    <row r="525" spans="1:48" s="16" customFormat="1" ht="15.75" hidden="1">
      <c r="A525" s="25" t="s">
        <v>1934</v>
      </c>
      <c r="B525" s="27" t="s">
        <v>1315</v>
      </c>
      <c r="C525" s="26">
        <f t="shared" si="82"/>
        <v>1756222.51</v>
      </c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>
        <v>2385</v>
      </c>
      <c r="P525" s="26">
        <v>1652451.82</v>
      </c>
      <c r="Q525" s="26"/>
      <c r="R525" s="26"/>
      <c r="S525" s="26"/>
      <c r="T525" s="26"/>
      <c r="U525" s="26">
        <f t="shared" si="83"/>
        <v>68408.22</v>
      </c>
      <c r="V525" s="26">
        <f t="shared" si="86"/>
        <v>68408.22</v>
      </c>
      <c r="W525" s="26"/>
      <c r="X525" s="26"/>
      <c r="Y525" s="26"/>
      <c r="Z525" s="26"/>
      <c r="AA525" s="26"/>
      <c r="AB525" s="26">
        <v>68408.22</v>
      </c>
      <c r="AC525" s="26"/>
      <c r="AD525" s="26"/>
      <c r="AE525" s="26"/>
      <c r="AF525" s="26"/>
      <c r="AG525" s="26"/>
      <c r="AH525" s="26"/>
      <c r="AI525" s="26">
        <f t="shared" si="84"/>
        <v>35362.47</v>
      </c>
      <c r="AJ525" s="26"/>
      <c r="AK525" s="26"/>
      <c r="AL525" s="26"/>
      <c r="AM525" s="26"/>
      <c r="AN525" s="26"/>
      <c r="AO525" s="26"/>
      <c r="AP525" s="26"/>
      <c r="AQ525" s="26"/>
      <c r="AR525" s="26"/>
      <c r="AS525" s="26">
        <v>35362.47</v>
      </c>
      <c r="AT525" s="26"/>
      <c r="AU525" s="26"/>
      <c r="AV525" s="26"/>
    </row>
    <row r="526" spans="1:48" s="16" customFormat="1" ht="15.75" hidden="1">
      <c r="A526" s="25" t="s">
        <v>1935</v>
      </c>
      <c r="B526" s="27" t="s">
        <v>945</v>
      </c>
      <c r="C526" s="26">
        <f t="shared" ref="C526:C589" si="88">D526+L526+N526+P526+R526+S526+T526+U526+AI526</f>
        <v>211819.37</v>
      </c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>
        <f t="shared" ref="U526:U589" si="89">V526+AC526+AD526+AE526+AF526+AG526+AH526</f>
        <v>211819.37</v>
      </c>
      <c r="V526" s="26">
        <f t="shared" si="86"/>
        <v>135010.04999999999</v>
      </c>
      <c r="W526" s="26">
        <v>29372.92</v>
      </c>
      <c r="X526" s="26">
        <v>24644.03</v>
      </c>
      <c r="Y526" s="26">
        <v>25394.03</v>
      </c>
      <c r="Z526" s="26">
        <v>30205.040000000001</v>
      </c>
      <c r="AA526" s="26">
        <v>25394.03</v>
      </c>
      <c r="AB526" s="26"/>
      <c r="AC526" s="26">
        <v>36415.589999999997</v>
      </c>
      <c r="AD526" s="26"/>
      <c r="AE526" s="26"/>
      <c r="AF526" s="26">
        <v>32106.15</v>
      </c>
      <c r="AG526" s="26">
        <v>3292.19</v>
      </c>
      <c r="AH526" s="26">
        <v>4995.3900000000003</v>
      </c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</row>
    <row r="527" spans="1:48" s="16" customFormat="1" ht="15.75" hidden="1">
      <c r="A527" s="25" t="s">
        <v>1936</v>
      </c>
      <c r="B527" s="27" t="s">
        <v>1017</v>
      </c>
      <c r="C527" s="26">
        <f t="shared" si="88"/>
        <v>666516.84</v>
      </c>
      <c r="D527" s="26"/>
      <c r="E527" s="26"/>
      <c r="F527" s="26"/>
      <c r="G527" s="26"/>
      <c r="H527" s="26"/>
      <c r="I527" s="26"/>
      <c r="J527" s="26"/>
      <c r="K527" s="26"/>
      <c r="L527" s="26"/>
      <c r="M527" s="26">
        <v>615</v>
      </c>
      <c r="N527" s="26">
        <v>314010.98</v>
      </c>
      <c r="O527" s="26"/>
      <c r="P527" s="26"/>
      <c r="Q527" s="26">
        <v>135</v>
      </c>
      <c r="R527" s="26">
        <v>341287.86</v>
      </c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>
        <f t="shared" si="84"/>
        <v>11218</v>
      </c>
      <c r="AJ527" s="26"/>
      <c r="AK527" s="26"/>
      <c r="AL527" s="26"/>
      <c r="AM527" s="26"/>
      <c r="AN527" s="26"/>
      <c r="AO527" s="26"/>
      <c r="AP527" s="26"/>
      <c r="AQ527" s="26"/>
      <c r="AR527" s="26">
        <v>5375</v>
      </c>
      <c r="AS527" s="26"/>
      <c r="AT527" s="26">
        <v>5843</v>
      </c>
      <c r="AU527" s="26"/>
      <c r="AV527" s="26"/>
    </row>
    <row r="528" spans="1:48" s="16" customFormat="1" ht="15.75" hidden="1">
      <c r="A528" s="25" t="s">
        <v>1937</v>
      </c>
      <c r="B528" s="27" t="s">
        <v>1039</v>
      </c>
      <c r="C528" s="26">
        <f t="shared" si="88"/>
        <v>30157</v>
      </c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>
        <f t="shared" si="89"/>
        <v>30157</v>
      </c>
      <c r="V528" s="26">
        <f t="shared" si="86"/>
        <v>30157</v>
      </c>
      <c r="W528" s="26"/>
      <c r="X528" s="26"/>
      <c r="Y528" s="26"/>
      <c r="Z528" s="26"/>
      <c r="AA528" s="26"/>
      <c r="AB528" s="26">
        <v>30157</v>
      </c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</row>
    <row r="529" spans="1:48" s="16" customFormat="1" ht="15.75" hidden="1">
      <c r="A529" s="25" t="s">
        <v>1938</v>
      </c>
      <c r="B529" s="27" t="s">
        <v>1046</v>
      </c>
      <c r="C529" s="26">
        <f t="shared" si="88"/>
        <v>7402076.9800000004</v>
      </c>
      <c r="D529" s="26">
        <f t="shared" si="85"/>
        <v>5706496.5200000005</v>
      </c>
      <c r="E529" s="26">
        <v>2237881.7999999998</v>
      </c>
      <c r="F529" s="26">
        <v>1726092.2</v>
      </c>
      <c r="G529" s="26">
        <v>629904.06000000006</v>
      </c>
      <c r="H529" s="26"/>
      <c r="I529" s="26">
        <v>1112618.46</v>
      </c>
      <c r="J529" s="26"/>
      <c r="K529" s="26"/>
      <c r="L529" s="26"/>
      <c r="M529" s="26"/>
      <c r="N529" s="26"/>
      <c r="O529" s="26"/>
      <c r="P529" s="26"/>
      <c r="Q529" s="26"/>
      <c r="R529" s="26"/>
      <c r="S529" s="26">
        <v>1041593.08</v>
      </c>
      <c r="T529" s="26">
        <v>529396.38</v>
      </c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>
        <f t="shared" si="84"/>
        <v>124591</v>
      </c>
      <c r="AJ529" s="26">
        <f t="shared" ref="AJ529:AJ579" si="90">SUM(AK529:AP529)</f>
        <v>97696</v>
      </c>
      <c r="AK529" s="26">
        <v>38313</v>
      </c>
      <c r="AL529" s="26">
        <v>29551</v>
      </c>
      <c r="AM529" s="26">
        <v>10784</v>
      </c>
      <c r="AN529" s="26"/>
      <c r="AO529" s="26">
        <v>19048</v>
      </c>
      <c r="AP529" s="26"/>
      <c r="AQ529" s="26"/>
      <c r="AR529" s="26"/>
      <c r="AS529" s="26"/>
      <c r="AT529" s="26"/>
      <c r="AU529" s="26">
        <v>17832</v>
      </c>
      <c r="AV529" s="26">
        <v>9063</v>
      </c>
    </row>
    <row r="530" spans="1:48" s="16" customFormat="1" ht="15.75" hidden="1">
      <c r="A530" s="25" t="s">
        <v>1939</v>
      </c>
      <c r="B530" s="27" t="s">
        <v>961</v>
      </c>
      <c r="C530" s="26">
        <f t="shared" si="88"/>
        <v>2984375.58</v>
      </c>
      <c r="D530" s="26">
        <f t="shared" si="85"/>
        <v>2853829.1</v>
      </c>
      <c r="E530" s="26"/>
      <c r="F530" s="26">
        <v>1987482.75</v>
      </c>
      <c r="G530" s="26">
        <v>866346.35</v>
      </c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>
        <f t="shared" si="89"/>
        <v>81746</v>
      </c>
      <c r="V530" s="26">
        <f t="shared" si="86"/>
        <v>81746</v>
      </c>
      <c r="W530" s="26"/>
      <c r="X530" s="26"/>
      <c r="Y530" s="26"/>
      <c r="Z530" s="26"/>
      <c r="AA530" s="26"/>
      <c r="AB530" s="26">
        <v>81746</v>
      </c>
      <c r="AC530" s="26"/>
      <c r="AD530" s="26"/>
      <c r="AE530" s="26"/>
      <c r="AF530" s="26"/>
      <c r="AG530" s="26"/>
      <c r="AH530" s="26"/>
      <c r="AI530" s="26">
        <f t="shared" si="84"/>
        <v>48800.479999999996</v>
      </c>
      <c r="AJ530" s="26">
        <f t="shared" si="90"/>
        <v>48800.479999999996</v>
      </c>
      <c r="AK530" s="26"/>
      <c r="AL530" s="26">
        <v>33985.96</v>
      </c>
      <c r="AM530" s="26">
        <v>14814.52</v>
      </c>
      <c r="AN530" s="26"/>
      <c r="AO530" s="26"/>
      <c r="AP530" s="26"/>
      <c r="AQ530" s="26"/>
      <c r="AR530" s="26"/>
      <c r="AS530" s="26"/>
      <c r="AT530" s="26"/>
      <c r="AU530" s="26"/>
      <c r="AV530" s="26"/>
    </row>
    <row r="531" spans="1:48" s="16" customFormat="1" ht="15.75" hidden="1">
      <c r="A531" s="25" t="s">
        <v>1940</v>
      </c>
      <c r="B531" s="27" t="s">
        <v>937</v>
      </c>
      <c r="C531" s="26">
        <f t="shared" si="88"/>
        <v>44761</v>
      </c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>
        <f t="shared" si="89"/>
        <v>44761</v>
      </c>
      <c r="V531" s="26">
        <f t="shared" si="86"/>
        <v>44761</v>
      </c>
      <c r="W531" s="26"/>
      <c r="X531" s="26"/>
      <c r="Y531" s="26"/>
      <c r="Z531" s="26"/>
      <c r="AA531" s="26"/>
      <c r="AB531" s="26">
        <v>44761</v>
      </c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</row>
    <row r="532" spans="1:48" s="16" customFormat="1" ht="15.75" hidden="1">
      <c r="A532" s="25" t="s">
        <v>1941</v>
      </c>
      <c r="B532" s="27" t="s">
        <v>1165</v>
      </c>
      <c r="C532" s="26">
        <f t="shared" si="88"/>
        <v>3193323.34</v>
      </c>
      <c r="D532" s="26">
        <f t="shared" si="85"/>
        <v>795170</v>
      </c>
      <c r="E532" s="26">
        <v>795170</v>
      </c>
      <c r="F532" s="26"/>
      <c r="G532" s="26"/>
      <c r="H532" s="26"/>
      <c r="I532" s="26"/>
      <c r="J532" s="26"/>
      <c r="K532" s="26"/>
      <c r="L532" s="26"/>
      <c r="M532" s="26">
        <v>462.2</v>
      </c>
      <c r="N532" s="26">
        <v>536893</v>
      </c>
      <c r="O532" s="26">
        <v>2426.7600000000002</v>
      </c>
      <c r="P532" s="26">
        <v>991002</v>
      </c>
      <c r="Q532" s="26">
        <v>188</v>
      </c>
      <c r="R532" s="26">
        <v>803353</v>
      </c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>
        <f t="shared" si="84"/>
        <v>66905.34</v>
      </c>
      <c r="AJ532" s="26">
        <f t="shared" si="90"/>
        <v>17016.64</v>
      </c>
      <c r="AK532" s="26">
        <v>17016.64</v>
      </c>
      <c r="AL532" s="26"/>
      <c r="AM532" s="26"/>
      <c r="AN532" s="26"/>
      <c r="AO532" s="26"/>
      <c r="AP532" s="26"/>
      <c r="AQ532" s="26"/>
      <c r="AR532" s="26">
        <v>11489.51</v>
      </c>
      <c r="AS532" s="26">
        <v>21207.439999999999</v>
      </c>
      <c r="AT532" s="26">
        <v>17191.75</v>
      </c>
      <c r="AU532" s="26"/>
      <c r="AV532" s="26"/>
    </row>
    <row r="533" spans="1:48" s="16" customFormat="1" ht="15.75" hidden="1">
      <c r="A533" s="25" t="s">
        <v>1942</v>
      </c>
      <c r="B533" s="27" t="s">
        <v>996</v>
      </c>
      <c r="C533" s="26">
        <f t="shared" si="88"/>
        <v>24046.05</v>
      </c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>
        <f t="shared" si="89"/>
        <v>24046.05</v>
      </c>
      <c r="V533" s="26">
        <f t="shared" si="86"/>
        <v>24046.05</v>
      </c>
      <c r="W533" s="26"/>
      <c r="X533" s="26"/>
      <c r="Y533" s="26"/>
      <c r="Z533" s="26"/>
      <c r="AA533" s="26"/>
      <c r="AB533" s="26">
        <v>24046.05</v>
      </c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</row>
    <row r="534" spans="1:48" s="16" customFormat="1" ht="15.75" hidden="1">
      <c r="A534" s="25" t="s">
        <v>1943</v>
      </c>
      <c r="B534" s="27" t="s">
        <v>1256</v>
      </c>
      <c r="C534" s="26">
        <f t="shared" si="88"/>
        <v>23900.09</v>
      </c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>
        <f t="shared" si="89"/>
        <v>23900.09</v>
      </c>
      <c r="V534" s="26">
        <f t="shared" si="86"/>
        <v>23900.09</v>
      </c>
      <c r="W534" s="26"/>
      <c r="X534" s="26"/>
      <c r="Y534" s="26"/>
      <c r="Z534" s="26"/>
      <c r="AA534" s="26"/>
      <c r="AB534" s="26">
        <v>23900.09</v>
      </c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</row>
    <row r="535" spans="1:48" s="16" customFormat="1" ht="15.75" hidden="1">
      <c r="A535" s="25" t="s">
        <v>1944</v>
      </c>
      <c r="B535" s="27" t="s">
        <v>1361</v>
      </c>
      <c r="C535" s="26">
        <f t="shared" si="88"/>
        <v>23985.05</v>
      </c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>
        <f t="shared" si="89"/>
        <v>23985.05</v>
      </c>
      <c r="V535" s="26">
        <f t="shared" si="86"/>
        <v>23985.05</v>
      </c>
      <c r="W535" s="26"/>
      <c r="X535" s="26"/>
      <c r="Y535" s="26"/>
      <c r="Z535" s="26"/>
      <c r="AA535" s="26"/>
      <c r="AB535" s="26">
        <v>23985.05</v>
      </c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</row>
    <row r="536" spans="1:48" s="16" customFormat="1" ht="15.75" hidden="1">
      <c r="A536" s="25" t="s">
        <v>1945</v>
      </c>
      <c r="B536" s="27" t="s">
        <v>1362</v>
      </c>
      <c r="C536" s="26">
        <f t="shared" si="88"/>
        <v>30194.33</v>
      </c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>
        <f t="shared" si="89"/>
        <v>30194.33</v>
      </c>
      <c r="V536" s="26">
        <f t="shared" si="86"/>
        <v>30194.33</v>
      </c>
      <c r="W536" s="26"/>
      <c r="X536" s="26"/>
      <c r="Y536" s="26"/>
      <c r="Z536" s="26"/>
      <c r="AA536" s="26"/>
      <c r="AB536" s="26">
        <v>30194.33</v>
      </c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</row>
    <row r="537" spans="1:48" s="16" customFormat="1" ht="15.75" hidden="1">
      <c r="A537" s="25" t="s">
        <v>1946</v>
      </c>
      <c r="B537" s="27" t="s">
        <v>1080</v>
      </c>
      <c r="C537" s="26">
        <f t="shared" si="88"/>
        <v>19441</v>
      </c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>
        <f t="shared" si="89"/>
        <v>19441</v>
      </c>
      <c r="V537" s="26">
        <f t="shared" si="86"/>
        <v>19441</v>
      </c>
      <c r="W537" s="26"/>
      <c r="X537" s="26"/>
      <c r="Y537" s="26"/>
      <c r="Z537" s="26"/>
      <c r="AA537" s="26"/>
      <c r="AB537" s="26">
        <v>19441</v>
      </c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</row>
    <row r="538" spans="1:48" s="16" customFormat="1" ht="15.75" hidden="1">
      <c r="A538" s="25" t="s">
        <v>1947</v>
      </c>
      <c r="B538" s="27" t="s">
        <v>1056</v>
      </c>
      <c r="C538" s="26">
        <f t="shared" si="88"/>
        <v>47984.55</v>
      </c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>
        <f t="shared" si="89"/>
        <v>47984.55</v>
      </c>
      <c r="V538" s="26">
        <f t="shared" si="86"/>
        <v>47984.55</v>
      </c>
      <c r="W538" s="26"/>
      <c r="X538" s="26"/>
      <c r="Y538" s="26"/>
      <c r="Z538" s="26"/>
      <c r="AA538" s="26"/>
      <c r="AB538" s="26">
        <v>47984.55</v>
      </c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</row>
    <row r="539" spans="1:48" s="16" customFormat="1" ht="15.75" hidden="1">
      <c r="A539" s="25" t="s">
        <v>1948</v>
      </c>
      <c r="B539" s="27" t="s">
        <v>1048</v>
      </c>
      <c r="C539" s="26">
        <f t="shared" si="88"/>
        <v>4824320.4899999993</v>
      </c>
      <c r="D539" s="26">
        <f t="shared" si="85"/>
        <v>4062086.01</v>
      </c>
      <c r="E539" s="26"/>
      <c r="F539" s="26">
        <v>497988.78</v>
      </c>
      <c r="G539" s="26"/>
      <c r="H539" s="26">
        <v>3564097.23</v>
      </c>
      <c r="I539" s="26"/>
      <c r="J539" s="26"/>
      <c r="K539" s="26"/>
      <c r="L539" s="26"/>
      <c r="M539" s="26">
        <v>712.7</v>
      </c>
      <c r="N539" s="26">
        <v>643516.59</v>
      </c>
      <c r="O539" s="26"/>
      <c r="P539" s="26"/>
      <c r="Q539" s="26"/>
      <c r="R539" s="26"/>
      <c r="S539" s="26"/>
      <c r="T539" s="26"/>
      <c r="U539" s="26">
        <f t="shared" si="89"/>
        <v>18018</v>
      </c>
      <c r="V539" s="26">
        <f t="shared" si="86"/>
        <v>18018</v>
      </c>
      <c r="W539" s="26"/>
      <c r="X539" s="26"/>
      <c r="Y539" s="26"/>
      <c r="Z539" s="26"/>
      <c r="AA539" s="26"/>
      <c r="AB539" s="26">
        <v>18018</v>
      </c>
      <c r="AC539" s="26"/>
      <c r="AD539" s="26"/>
      <c r="AE539" s="26"/>
      <c r="AF539" s="26"/>
      <c r="AG539" s="26"/>
      <c r="AH539" s="26"/>
      <c r="AI539" s="26">
        <f t="shared" si="84"/>
        <v>100699.88999999998</v>
      </c>
      <c r="AJ539" s="26">
        <f t="shared" si="90"/>
        <v>86928.639999999985</v>
      </c>
      <c r="AK539" s="26"/>
      <c r="AL539" s="26">
        <v>10656.96</v>
      </c>
      <c r="AM539" s="26"/>
      <c r="AN539" s="26">
        <v>76271.679999999993</v>
      </c>
      <c r="AO539" s="26"/>
      <c r="AP539" s="26"/>
      <c r="AQ539" s="26"/>
      <c r="AR539" s="26">
        <v>13771.25</v>
      </c>
      <c r="AS539" s="26"/>
      <c r="AT539" s="26"/>
      <c r="AU539" s="26"/>
      <c r="AV539" s="26"/>
    </row>
    <row r="540" spans="1:48" s="16" customFormat="1" ht="15.75" hidden="1">
      <c r="A540" s="25" t="s">
        <v>1949</v>
      </c>
      <c r="B540" s="27" t="s">
        <v>950</v>
      </c>
      <c r="C540" s="26">
        <f t="shared" si="88"/>
        <v>19441</v>
      </c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>
        <f t="shared" si="89"/>
        <v>19441</v>
      </c>
      <c r="V540" s="26">
        <f t="shared" ref="V540:V602" si="91">SUM(W540:AB540)</f>
        <v>19441</v>
      </c>
      <c r="W540" s="26"/>
      <c r="X540" s="26"/>
      <c r="Y540" s="26"/>
      <c r="Z540" s="26"/>
      <c r="AA540" s="26"/>
      <c r="AB540" s="26">
        <v>19441</v>
      </c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</row>
    <row r="541" spans="1:48" s="16" customFormat="1" ht="15.75" hidden="1">
      <c r="A541" s="25" t="s">
        <v>1950</v>
      </c>
      <c r="B541" s="27" t="s">
        <v>1372</v>
      </c>
      <c r="C541" s="26">
        <f t="shared" si="88"/>
        <v>648075.07999999996</v>
      </c>
      <c r="D541" s="26">
        <f t="shared" ref="D541:D579" si="92">SUM(E541:J541)</f>
        <v>589630.59</v>
      </c>
      <c r="E541" s="26"/>
      <c r="F541" s="26"/>
      <c r="G541" s="26"/>
      <c r="H541" s="26"/>
      <c r="I541" s="26">
        <v>589630.59</v>
      </c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>
        <f t="shared" si="89"/>
        <v>48361.81</v>
      </c>
      <c r="V541" s="26">
        <f t="shared" si="91"/>
        <v>48361.81</v>
      </c>
      <c r="W541" s="26"/>
      <c r="X541" s="26"/>
      <c r="Y541" s="26"/>
      <c r="Z541" s="26"/>
      <c r="AA541" s="26"/>
      <c r="AB541" s="26">
        <v>48361.81</v>
      </c>
      <c r="AC541" s="26"/>
      <c r="AD541" s="26"/>
      <c r="AE541" s="26"/>
      <c r="AF541" s="26"/>
      <c r="AG541" s="26"/>
      <c r="AH541" s="26"/>
      <c r="AI541" s="26">
        <f t="shared" ref="AI541:AI602" si="93">AJ541+AQ541+AR541+AS541+AT541+AU541+AV541</f>
        <v>10082.68</v>
      </c>
      <c r="AJ541" s="26">
        <f t="shared" si="90"/>
        <v>10082.68</v>
      </c>
      <c r="AK541" s="26"/>
      <c r="AL541" s="26"/>
      <c r="AM541" s="26"/>
      <c r="AN541" s="26"/>
      <c r="AO541" s="26">
        <v>10082.68</v>
      </c>
      <c r="AP541" s="26"/>
      <c r="AQ541" s="26"/>
      <c r="AR541" s="26"/>
      <c r="AS541" s="26"/>
      <c r="AT541" s="26"/>
      <c r="AU541" s="26"/>
      <c r="AV541" s="26"/>
    </row>
    <row r="542" spans="1:48" s="16" customFormat="1" ht="15.75" hidden="1">
      <c r="A542" s="25" t="s">
        <v>1951</v>
      </c>
      <c r="B542" s="27" t="s">
        <v>998</v>
      </c>
      <c r="C542" s="26">
        <f t="shared" si="88"/>
        <v>32433</v>
      </c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>
        <f t="shared" si="89"/>
        <v>32433</v>
      </c>
      <c r="V542" s="26">
        <f t="shared" si="91"/>
        <v>32433</v>
      </c>
      <c r="W542" s="26"/>
      <c r="X542" s="26"/>
      <c r="Y542" s="26"/>
      <c r="Z542" s="26"/>
      <c r="AA542" s="26"/>
      <c r="AB542" s="26">
        <v>32433</v>
      </c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</row>
    <row r="543" spans="1:48" s="16" customFormat="1" ht="15.75" hidden="1">
      <c r="A543" s="25" t="s">
        <v>1952</v>
      </c>
      <c r="B543" s="27" t="s">
        <v>1237</v>
      </c>
      <c r="C543" s="26">
        <f t="shared" si="88"/>
        <v>30821</v>
      </c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>
        <f t="shared" si="89"/>
        <v>30821</v>
      </c>
      <c r="V543" s="26">
        <f t="shared" si="91"/>
        <v>30821</v>
      </c>
      <c r="W543" s="26"/>
      <c r="X543" s="26"/>
      <c r="Y543" s="26"/>
      <c r="Z543" s="26"/>
      <c r="AA543" s="26"/>
      <c r="AB543" s="26">
        <v>30821</v>
      </c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</row>
    <row r="544" spans="1:48" s="16" customFormat="1" ht="15.75" hidden="1">
      <c r="A544" s="25" t="s">
        <v>1953</v>
      </c>
      <c r="B544" s="27" t="s">
        <v>1200</v>
      </c>
      <c r="C544" s="26">
        <f t="shared" si="88"/>
        <v>52319.63</v>
      </c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>
        <f t="shared" si="89"/>
        <v>52319.63</v>
      </c>
      <c r="V544" s="26">
        <f t="shared" si="91"/>
        <v>52319.63</v>
      </c>
      <c r="W544" s="26"/>
      <c r="X544" s="26"/>
      <c r="Y544" s="26"/>
      <c r="Z544" s="26"/>
      <c r="AA544" s="26"/>
      <c r="AB544" s="26">
        <v>52319.63</v>
      </c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</row>
    <row r="545" spans="1:48" s="16" customFormat="1" ht="15.75" hidden="1">
      <c r="A545" s="25" t="s">
        <v>1954</v>
      </c>
      <c r="B545" s="27" t="s">
        <v>1263</v>
      </c>
      <c r="C545" s="26">
        <f t="shared" si="88"/>
        <v>915280.86</v>
      </c>
      <c r="D545" s="26">
        <f t="shared" si="92"/>
        <v>899875</v>
      </c>
      <c r="E545" s="26">
        <v>899875</v>
      </c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>
        <f t="shared" si="93"/>
        <v>15405.86</v>
      </c>
      <c r="AJ545" s="26">
        <f t="shared" si="90"/>
        <v>15405.86</v>
      </c>
      <c r="AK545" s="26">
        <v>15405.86</v>
      </c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</row>
    <row r="546" spans="1:48" s="16" customFormat="1" ht="15.75" hidden="1">
      <c r="A546" s="25" t="s">
        <v>1955</v>
      </c>
      <c r="B546" s="27" t="s">
        <v>878</v>
      </c>
      <c r="C546" s="26">
        <f t="shared" si="88"/>
        <v>528858.43999999994</v>
      </c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>
        <v>519967</v>
      </c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>
        <f t="shared" si="93"/>
        <v>8891.44</v>
      </c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>
        <v>8891.44</v>
      </c>
    </row>
    <row r="547" spans="1:48" s="16" customFormat="1" ht="15.75" hidden="1">
      <c r="A547" s="25" t="s">
        <v>1956</v>
      </c>
      <c r="B547" s="27" t="s">
        <v>1124</v>
      </c>
      <c r="C547" s="26">
        <f t="shared" si="88"/>
        <v>34187.46</v>
      </c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>
        <f t="shared" si="89"/>
        <v>34187.46</v>
      </c>
      <c r="V547" s="26">
        <f t="shared" si="91"/>
        <v>34187.46</v>
      </c>
      <c r="W547" s="26"/>
      <c r="X547" s="26"/>
      <c r="Y547" s="26"/>
      <c r="Z547" s="26"/>
      <c r="AA547" s="26"/>
      <c r="AB547" s="26">
        <v>34187.46</v>
      </c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</row>
    <row r="548" spans="1:48" s="16" customFormat="1" ht="15.75" hidden="1">
      <c r="A548" s="25" t="s">
        <v>1957</v>
      </c>
      <c r="B548" s="27" t="s">
        <v>1335</v>
      </c>
      <c r="C548" s="26">
        <f t="shared" si="88"/>
        <v>1341173.29</v>
      </c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>
        <v>977.13</v>
      </c>
      <c r="P548" s="26">
        <v>1313073.52</v>
      </c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>
        <f t="shared" si="93"/>
        <v>28099.77</v>
      </c>
      <c r="AJ548" s="26"/>
      <c r="AK548" s="26"/>
      <c r="AL548" s="26"/>
      <c r="AM548" s="26"/>
      <c r="AN548" s="26"/>
      <c r="AO548" s="26"/>
      <c r="AP548" s="26"/>
      <c r="AQ548" s="26"/>
      <c r="AR548" s="26"/>
      <c r="AS548" s="26">
        <v>28099.77</v>
      </c>
      <c r="AT548" s="26"/>
      <c r="AU548" s="26"/>
      <c r="AV548" s="26"/>
    </row>
    <row r="549" spans="1:48" s="16" customFormat="1" ht="15.75" hidden="1">
      <c r="A549" s="25" t="s">
        <v>1958</v>
      </c>
      <c r="B549" s="27" t="s">
        <v>1150</v>
      </c>
      <c r="C549" s="26">
        <f t="shared" si="88"/>
        <v>2676311.06</v>
      </c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>
        <v>1250</v>
      </c>
      <c r="P549" s="26">
        <v>2098402.2599999998</v>
      </c>
      <c r="Q549" s="26"/>
      <c r="R549" s="26"/>
      <c r="S549" s="26"/>
      <c r="T549" s="26"/>
      <c r="U549" s="26">
        <f t="shared" si="89"/>
        <v>571885.78</v>
      </c>
      <c r="V549" s="26"/>
      <c r="W549" s="26"/>
      <c r="X549" s="26"/>
      <c r="Y549" s="26"/>
      <c r="Z549" s="26"/>
      <c r="AA549" s="26"/>
      <c r="AB549" s="26"/>
      <c r="AC549" s="26"/>
      <c r="AD549" s="26"/>
      <c r="AE549" s="26">
        <v>571885.78</v>
      </c>
      <c r="AF549" s="26"/>
      <c r="AG549" s="26"/>
      <c r="AH549" s="26"/>
      <c r="AI549" s="26">
        <f t="shared" si="93"/>
        <v>6023.02</v>
      </c>
      <c r="AJ549" s="26"/>
      <c r="AK549" s="26"/>
      <c r="AL549" s="26"/>
      <c r="AM549" s="26"/>
      <c r="AN549" s="26"/>
      <c r="AO549" s="26"/>
      <c r="AP549" s="26"/>
      <c r="AQ549" s="26"/>
      <c r="AR549" s="26"/>
      <c r="AS549" s="26">
        <v>6023.02</v>
      </c>
      <c r="AT549" s="26"/>
      <c r="AU549" s="26"/>
      <c r="AV549" s="26"/>
    </row>
    <row r="550" spans="1:48" s="16" customFormat="1" ht="15.75" hidden="1">
      <c r="A550" s="25" t="s">
        <v>1959</v>
      </c>
      <c r="B550" s="27" t="s">
        <v>1019</v>
      </c>
      <c r="C550" s="26">
        <f t="shared" si="88"/>
        <v>587347.9</v>
      </c>
      <c r="D550" s="26">
        <f t="shared" si="92"/>
        <v>575042</v>
      </c>
      <c r="E550" s="26">
        <v>575042</v>
      </c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>
        <f t="shared" si="93"/>
        <v>12305.9</v>
      </c>
      <c r="AJ550" s="26">
        <f t="shared" si="90"/>
        <v>12305.9</v>
      </c>
      <c r="AK550" s="26">
        <v>12305.9</v>
      </c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</row>
    <row r="551" spans="1:48" s="16" customFormat="1" ht="15.75" hidden="1">
      <c r="A551" s="25" t="s">
        <v>1960</v>
      </c>
      <c r="B551" s="27" t="s">
        <v>1018</v>
      </c>
      <c r="C551" s="26">
        <f t="shared" si="88"/>
        <v>1894333.1300000001</v>
      </c>
      <c r="D551" s="26">
        <f t="shared" si="92"/>
        <v>409992.87</v>
      </c>
      <c r="E551" s="26"/>
      <c r="F551" s="26"/>
      <c r="G551" s="26"/>
      <c r="H551" s="26">
        <v>409992.87</v>
      </c>
      <c r="I551" s="26"/>
      <c r="J551" s="26"/>
      <c r="K551" s="26">
        <v>315.60000000000002</v>
      </c>
      <c r="L551" s="26">
        <v>1018284.87</v>
      </c>
      <c r="M551" s="26"/>
      <c r="N551" s="26"/>
      <c r="O551" s="26"/>
      <c r="P551" s="26"/>
      <c r="Q551" s="26"/>
      <c r="R551" s="26"/>
      <c r="S551" s="26"/>
      <c r="T551" s="26">
        <v>426366.3</v>
      </c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>
        <f t="shared" si="93"/>
        <v>39689.089999999997</v>
      </c>
      <c r="AJ551" s="26">
        <f t="shared" si="90"/>
        <v>8773.85</v>
      </c>
      <c r="AK551" s="26"/>
      <c r="AL551" s="26"/>
      <c r="AM551" s="26"/>
      <c r="AN551" s="26">
        <v>8773.85</v>
      </c>
      <c r="AO551" s="26"/>
      <c r="AP551" s="26"/>
      <c r="AQ551" s="26">
        <v>21791</v>
      </c>
      <c r="AR551" s="26"/>
      <c r="AS551" s="26"/>
      <c r="AT551" s="26"/>
      <c r="AU551" s="26"/>
      <c r="AV551" s="26">
        <v>9124.24</v>
      </c>
    </row>
    <row r="552" spans="1:48" s="16" customFormat="1" ht="15.75" hidden="1">
      <c r="A552" s="25" t="s">
        <v>1961</v>
      </c>
      <c r="B552" s="27" t="s">
        <v>1167</v>
      </c>
      <c r="C552" s="26">
        <f t="shared" si="88"/>
        <v>636799.72</v>
      </c>
      <c r="D552" s="26">
        <f t="shared" si="92"/>
        <v>623457.72</v>
      </c>
      <c r="E552" s="26"/>
      <c r="F552" s="26">
        <v>623457.72</v>
      </c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>
        <f t="shared" si="93"/>
        <v>13342</v>
      </c>
      <c r="AJ552" s="26">
        <f t="shared" si="90"/>
        <v>13342</v>
      </c>
      <c r="AK552" s="26"/>
      <c r="AL552" s="26">
        <v>13342</v>
      </c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</row>
    <row r="553" spans="1:48" s="16" customFormat="1" ht="15.75" hidden="1">
      <c r="A553" s="25" t="s">
        <v>1962</v>
      </c>
      <c r="B553" s="27" t="s">
        <v>1302</v>
      </c>
      <c r="C553" s="26">
        <f t="shared" si="88"/>
        <v>4501651.7699999996</v>
      </c>
      <c r="D553" s="26">
        <f t="shared" si="92"/>
        <v>4364439.76</v>
      </c>
      <c r="E553" s="26"/>
      <c r="F553" s="26">
        <v>940907.63</v>
      </c>
      <c r="G553" s="26">
        <v>367770</v>
      </c>
      <c r="H553" s="26">
        <v>2297831</v>
      </c>
      <c r="I553" s="26">
        <v>757931.13</v>
      </c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>
        <f t="shared" si="89"/>
        <v>43813</v>
      </c>
      <c r="V553" s="26">
        <f t="shared" si="91"/>
        <v>43813</v>
      </c>
      <c r="W553" s="26"/>
      <c r="X553" s="26"/>
      <c r="Y553" s="26"/>
      <c r="Z553" s="26"/>
      <c r="AA553" s="26"/>
      <c r="AB553" s="26">
        <v>43813</v>
      </c>
      <c r="AC553" s="26"/>
      <c r="AD553" s="26"/>
      <c r="AE553" s="26"/>
      <c r="AF553" s="26"/>
      <c r="AG553" s="26"/>
      <c r="AH553" s="26"/>
      <c r="AI553" s="26">
        <f t="shared" si="93"/>
        <v>93399.01</v>
      </c>
      <c r="AJ553" s="26">
        <f t="shared" si="90"/>
        <v>93399.01</v>
      </c>
      <c r="AK553" s="26"/>
      <c r="AL553" s="26">
        <v>20135.419999999998</v>
      </c>
      <c r="AM553" s="26">
        <v>7870.28</v>
      </c>
      <c r="AN553" s="26">
        <v>49173.58</v>
      </c>
      <c r="AO553" s="26">
        <v>16219.73</v>
      </c>
      <c r="AP553" s="26"/>
      <c r="AQ553" s="26"/>
      <c r="AR553" s="26"/>
      <c r="AS553" s="26"/>
      <c r="AT553" s="26"/>
      <c r="AU553" s="26"/>
      <c r="AV553" s="26"/>
    </row>
    <row r="554" spans="1:48" s="16" customFormat="1" ht="15.75" hidden="1">
      <c r="A554" s="25" t="s">
        <v>1963</v>
      </c>
      <c r="B554" s="27" t="s">
        <v>962</v>
      </c>
      <c r="C554" s="26">
        <f t="shared" si="88"/>
        <v>40308.35</v>
      </c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>
        <f t="shared" si="89"/>
        <v>40308.35</v>
      </c>
      <c r="V554" s="26"/>
      <c r="W554" s="26"/>
      <c r="X554" s="26"/>
      <c r="Y554" s="26"/>
      <c r="Z554" s="26"/>
      <c r="AA554" s="26"/>
      <c r="AB554" s="26"/>
      <c r="AC554" s="26"/>
      <c r="AD554" s="26"/>
      <c r="AE554" s="26">
        <v>19586.46</v>
      </c>
      <c r="AF554" s="26">
        <v>20721.89</v>
      </c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</row>
    <row r="555" spans="1:48" s="16" customFormat="1" ht="15.75" hidden="1">
      <c r="A555" s="25" t="s">
        <v>1964</v>
      </c>
      <c r="B555" s="27" t="s">
        <v>884</v>
      </c>
      <c r="C555" s="26">
        <f t="shared" si="88"/>
        <v>1774027.23</v>
      </c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>
        <f t="shared" si="89"/>
        <v>1774027.23</v>
      </c>
      <c r="V555" s="26"/>
      <c r="W555" s="26"/>
      <c r="X555" s="26"/>
      <c r="Y555" s="26"/>
      <c r="Z555" s="26"/>
      <c r="AA555" s="26"/>
      <c r="AB555" s="26"/>
      <c r="AC555" s="26"/>
      <c r="AD555" s="26"/>
      <c r="AE555" s="26">
        <v>1774027.23</v>
      </c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</row>
    <row r="556" spans="1:48" s="16" customFormat="1" ht="15.75" hidden="1">
      <c r="A556" s="25" t="s">
        <v>1965</v>
      </c>
      <c r="B556" s="27" t="s">
        <v>931</v>
      </c>
      <c r="C556" s="26">
        <f t="shared" si="88"/>
        <v>38882</v>
      </c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>
        <f t="shared" si="89"/>
        <v>38882</v>
      </c>
      <c r="V556" s="26">
        <f t="shared" si="91"/>
        <v>38882</v>
      </c>
      <c r="W556" s="26"/>
      <c r="X556" s="26"/>
      <c r="Y556" s="26"/>
      <c r="Z556" s="26"/>
      <c r="AA556" s="26"/>
      <c r="AB556" s="26">
        <v>38882</v>
      </c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</row>
    <row r="557" spans="1:48" s="16" customFormat="1" ht="15.75" hidden="1">
      <c r="A557" s="25" t="s">
        <v>1966</v>
      </c>
      <c r="B557" s="27" t="s">
        <v>1183</v>
      </c>
      <c r="C557" s="26">
        <f t="shared" si="88"/>
        <v>5764134.8099999996</v>
      </c>
      <c r="D557" s="26"/>
      <c r="E557" s="26"/>
      <c r="F557" s="26"/>
      <c r="G557" s="26"/>
      <c r="H557" s="26"/>
      <c r="I557" s="26"/>
      <c r="J557" s="26"/>
      <c r="K557" s="26">
        <v>1103</v>
      </c>
      <c r="L557" s="26">
        <v>2312426.2400000002</v>
      </c>
      <c r="M557" s="26"/>
      <c r="N557" s="26"/>
      <c r="O557" s="26">
        <v>1440</v>
      </c>
      <c r="P557" s="26">
        <v>3302452.87</v>
      </c>
      <c r="Q557" s="26"/>
      <c r="R557" s="26"/>
      <c r="S557" s="26"/>
      <c r="T557" s="26"/>
      <c r="U557" s="26">
        <f t="shared" si="89"/>
        <v>91531.6</v>
      </c>
      <c r="V557" s="26"/>
      <c r="W557" s="26"/>
      <c r="X557" s="26"/>
      <c r="Y557" s="26"/>
      <c r="Z557" s="26"/>
      <c r="AA557" s="26"/>
      <c r="AB557" s="26"/>
      <c r="AC557" s="26">
        <v>71336.55</v>
      </c>
      <c r="AD557" s="26"/>
      <c r="AE557" s="26">
        <v>20195.05</v>
      </c>
      <c r="AF557" s="26"/>
      <c r="AG557" s="26"/>
      <c r="AH557" s="26"/>
      <c r="AI557" s="26">
        <f t="shared" si="93"/>
        <v>57724.1</v>
      </c>
      <c r="AJ557" s="26"/>
      <c r="AK557" s="26"/>
      <c r="AL557" s="26"/>
      <c r="AM557" s="26"/>
      <c r="AN557" s="26"/>
      <c r="AO557" s="26"/>
      <c r="AP557" s="26"/>
      <c r="AQ557" s="26">
        <v>52376.67</v>
      </c>
      <c r="AR557" s="26"/>
      <c r="AS557" s="26">
        <v>5347.43</v>
      </c>
      <c r="AT557" s="26"/>
      <c r="AU557" s="26"/>
      <c r="AV557" s="26"/>
    </row>
    <row r="558" spans="1:48" s="16" customFormat="1" ht="15.75" hidden="1">
      <c r="A558" s="25" t="s">
        <v>1967</v>
      </c>
      <c r="B558" s="27" t="s">
        <v>916</v>
      </c>
      <c r="C558" s="26">
        <f t="shared" si="88"/>
        <v>809554.52</v>
      </c>
      <c r="D558" s="26"/>
      <c r="E558" s="26"/>
      <c r="F558" s="26"/>
      <c r="G558" s="26"/>
      <c r="H558" s="26"/>
      <c r="I558" s="26"/>
      <c r="J558" s="26"/>
      <c r="K558" s="26"/>
      <c r="L558" s="26"/>
      <c r="M558" s="26">
        <v>615.29999999999995</v>
      </c>
      <c r="N558" s="26">
        <v>152301.42000000001</v>
      </c>
      <c r="O558" s="26"/>
      <c r="P558" s="26"/>
      <c r="Q558" s="26">
        <v>177.8</v>
      </c>
      <c r="R558" s="26">
        <v>559006.12</v>
      </c>
      <c r="S558" s="26"/>
      <c r="T558" s="26"/>
      <c r="U558" s="26">
        <f t="shared" si="89"/>
        <v>83025</v>
      </c>
      <c r="V558" s="26">
        <f t="shared" si="91"/>
        <v>33950</v>
      </c>
      <c r="W558" s="26"/>
      <c r="X558" s="26"/>
      <c r="Y558" s="26"/>
      <c r="Z558" s="26"/>
      <c r="AA558" s="26"/>
      <c r="AB558" s="26">
        <v>33950</v>
      </c>
      <c r="AC558" s="26"/>
      <c r="AD558" s="26">
        <v>9875</v>
      </c>
      <c r="AE558" s="26"/>
      <c r="AF558" s="26">
        <v>39200</v>
      </c>
      <c r="AG558" s="26"/>
      <c r="AH558" s="26"/>
      <c r="AI558" s="26">
        <f t="shared" si="93"/>
        <v>15221.98</v>
      </c>
      <c r="AJ558" s="26"/>
      <c r="AK558" s="26"/>
      <c r="AL558" s="26"/>
      <c r="AM558" s="26"/>
      <c r="AN558" s="26"/>
      <c r="AO558" s="26"/>
      <c r="AP558" s="26"/>
      <c r="AQ558" s="26"/>
      <c r="AR558" s="26">
        <v>3259.25</v>
      </c>
      <c r="AS558" s="26"/>
      <c r="AT558" s="26">
        <v>11962.73</v>
      </c>
      <c r="AU558" s="26"/>
      <c r="AV558" s="26"/>
    </row>
    <row r="559" spans="1:48" s="16" customFormat="1" ht="15.75" hidden="1">
      <c r="A559" s="25" t="s">
        <v>1968</v>
      </c>
      <c r="B559" s="27" t="s">
        <v>1258</v>
      </c>
      <c r="C559" s="26">
        <f t="shared" si="88"/>
        <v>6207406.7599999998</v>
      </c>
      <c r="D559" s="26">
        <f t="shared" si="92"/>
        <v>2015565.08</v>
      </c>
      <c r="E559" s="26">
        <v>614728.07999999996</v>
      </c>
      <c r="F559" s="26">
        <v>258881.38</v>
      </c>
      <c r="G559" s="26">
        <v>174387.48</v>
      </c>
      <c r="H559" s="26">
        <v>967568.14</v>
      </c>
      <c r="I559" s="26"/>
      <c r="J559" s="26"/>
      <c r="K559" s="26"/>
      <c r="L559" s="26"/>
      <c r="M559" s="26">
        <v>750.1</v>
      </c>
      <c r="N559" s="26">
        <v>232293.62</v>
      </c>
      <c r="O559" s="26">
        <v>1597</v>
      </c>
      <c r="P559" s="26">
        <v>2913549.21</v>
      </c>
      <c r="Q559" s="26">
        <v>94</v>
      </c>
      <c r="R559" s="26">
        <v>521916.71</v>
      </c>
      <c r="S559" s="26"/>
      <c r="T559" s="26"/>
      <c r="U559" s="26">
        <f t="shared" si="89"/>
        <v>357689</v>
      </c>
      <c r="V559" s="26">
        <f t="shared" si="91"/>
        <v>224610</v>
      </c>
      <c r="W559" s="26">
        <v>39148</v>
      </c>
      <c r="X559" s="26">
        <v>32215</v>
      </c>
      <c r="Y559" s="26">
        <v>20253</v>
      </c>
      <c r="Z559" s="26">
        <v>110234</v>
      </c>
      <c r="AA559" s="26"/>
      <c r="AB559" s="26">
        <v>22760</v>
      </c>
      <c r="AC559" s="26"/>
      <c r="AD559" s="26">
        <v>14285</v>
      </c>
      <c r="AE559" s="26">
        <v>88697</v>
      </c>
      <c r="AF559" s="26">
        <v>30097</v>
      </c>
      <c r="AG559" s="26"/>
      <c r="AH559" s="26"/>
      <c r="AI559" s="26">
        <f t="shared" si="93"/>
        <v>166393.13999999998</v>
      </c>
      <c r="AJ559" s="26">
        <f t="shared" si="90"/>
        <v>43133.09</v>
      </c>
      <c r="AK559" s="26">
        <v>13155.18</v>
      </c>
      <c r="AL559" s="26">
        <v>5540.06</v>
      </c>
      <c r="AM559" s="26">
        <v>3731.89</v>
      </c>
      <c r="AN559" s="26">
        <v>20705.96</v>
      </c>
      <c r="AO559" s="26"/>
      <c r="AP559" s="26"/>
      <c r="AQ559" s="26"/>
      <c r="AR559" s="26">
        <v>49741.08</v>
      </c>
      <c r="AS559" s="26">
        <v>62349.95</v>
      </c>
      <c r="AT559" s="26">
        <v>11169.02</v>
      </c>
      <c r="AU559" s="26"/>
      <c r="AV559" s="26"/>
    </row>
    <row r="560" spans="1:48" s="16" customFormat="1" ht="15.75" hidden="1">
      <c r="A560" s="25" t="s">
        <v>1969</v>
      </c>
      <c r="B560" s="27" t="s">
        <v>1259</v>
      </c>
      <c r="C560" s="26">
        <f t="shared" si="88"/>
        <v>3350109.62</v>
      </c>
      <c r="D560" s="26">
        <f t="shared" si="92"/>
        <v>2131831.66</v>
      </c>
      <c r="E560" s="26">
        <v>559290.5</v>
      </c>
      <c r="F560" s="26"/>
      <c r="G560" s="26"/>
      <c r="H560" s="26">
        <v>1572541.16</v>
      </c>
      <c r="I560" s="26"/>
      <c r="J560" s="26"/>
      <c r="K560" s="26"/>
      <c r="L560" s="26"/>
      <c r="M560" s="26"/>
      <c r="N560" s="26"/>
      <c r="O560" s="26"/>
      <c r="P560" s="26"/>
      <c r="Q560" s="26">
        <v>94</v>
      </c>
      <c r="R560" s="26">
        <v>319877.94</v>
      </c>
      <c r="S560" s="26"/>
      <c r="T560" s="26"/>
      <c r="U560" s="26">
        <f t="shared" si="89"/>
        <v>845933.43</v>
      </c>
      <c r="V560" s="26">
        <f t="shared" si="91"/>
        <v>186485</v>
      </c>
      <c r="W560" s="26">
        <v>38744</v>
      </c>
      <c r="X560" s="26"/>
      <c r="Y560" s="26"/>
      <c r="Z560" s="26">
        <v>124697</v>
      </c>
      <c r="AA560" s="26"/>
      <c r="AB560" s="26">
        <v>23044</v>
      </c>
      <c r="AC560" s="26"/>
      <c r="AD560" s="26">
        <v>10531</v>
      </c>
      <c r="AE560" s="26">
        <v>623110.43000000005</v>
      </c>
      <c r="AF560" s="26">
        <v>25807</v>
      </c>
      <c r="AG560" s="26"/>
      <c r="AH560" s="26"/>
      <c r="AI560" s="26">
        <f t="shared" si="93"/>
        <v>52466.59</v>
      </c>
      <c r="AJ560" s="26">
        <f t="shared" si="90"/>
        <v>45621.2</v>
      </c>
      <c r="AK560" s="26">
        <v>11968.82</v>
      </c>
      <c r="AL560" s="26"/>
      <c r="AM560" s="26"/>
      <c r="AN560" s="26">
        <v>33652.379999999997</v>
      </c>
      <c r="AO560" s="26"/>
      <c r="AP560" s="26"/>
      <c r="AQ560" s="26"/>
      <c r="AR560" s="26"/>
      <c r="AS560" s="26"/>
      <c r="AT560" s="26">
        <v>6845.39</v>
      </c>
      <c r="AU560" s="26"/>
      <c r="AV560" s="26"/>
    </row>
    <row r="561" spans="1:48" s="16" customFormat="1" ht="15.75" hidden="1">
      <c r="A561" s="25" t="s">
        <v>1970</v>
      </c>
      <c r="B561" s="27" t="s">
        <v>1122</v>
      </c>
      <c r="C561" s="26">
        <f t="shared" si="88"/>
        <v>725622.33</v>
      </c>
      <c r="D561" s="26">
        <f t="shared" si="92"/>
        <v>429069.24</v>
      </c>
      <c r="E561" s="26"/>
      <c r="F561" s="26"/>
      <c r="G561" s="26"/>
      <c r="H561" s="26"/>
      <c r="I561" s="26">
        <v>429069.24</v>
      </c>
      <c r="J561" s="26"/>
      <c r="K561" s="26"/>
      <c r="L561" s="26"/>
      <c r="M561" s="26">
        <v>521</v>
      </c>
      <c r="N561" s="26">
        <v>163387.51999999999</v>
      </c>
      <c r="O561" s="26"/>
      <c r="P561" s="26"/>
      <c r="Q561" s="26"/>
      <c r="R561" s="26"/>
      <c r="S561" s="26"/>
      <c r="T561" s="26"/>
      <c r="U561" s="26">
        <f t="shared" si="89"/>
        <v>120487</v>
      </c>
      <c r="V561" s="26">
        <f t="shared" si="91"/>
        <v>43551</v>
      </c>
      <c r="W561" s="26"/>
      <c r="X561" s="26"/>
      <c r="Y561" s="26"/>
      <c r="Z561" s="26"/>
      <c r="AA561" s="26">
        <v>28093</v>
      </c>
      <c r="AB561" s="26">
        <v>15458</v>
      </c>
      <c r="AC561" s="26"/>
      <c r="AD561" s="26">
        <v>8686</v>
      </c>
      <c r="AE561" s="26">
        <v>50592</v>
      </c>
      <c r="AF561" s="26">
        <v>17658</v>
      </c>
      <c r="AG561" s="26"/>
      <c r="AH561" s="26"/>
      <c r="AI561" s="26">
        <f t="shared" si="93"/>
        <v>12678.57</v>
      </c>
      <c r="AJ561" s="26">
        <f t="shared" si="90"/>
        <v>9182.08</v>
      </c>
      <c r="AK561" s="26"/>
      <c r="AL561" s="26"/>
      <c r="AM561" s="26"/>
      <c r="AN561" s="26"/>
      <c r="AO561" s="26">
        <v>9182.08</v>
      </c>
      <c r="AP561" s="26"/>
      <c r="AQ561" s="26"/>
      <c r="AR561" s="26">
        <v>3496.49</v>
      </c>
      <c r="AS561" s="26"/>
      <c r="AT561" s="26"/>
      <c r="AU561" s="26"/>
      <c r="AV561" s="26"/>
    </row>
    <row r="562" spans="1:48" s="16" customFormat="1" ht="15.75" hidden="1">
      <c r="A562" s="25" t="s">
        <v>1971</v>
      </c>
      <c r="B562" s="27" t="s">
        <v>987</v>
      </c>
      <c r="C562" s="26">
        <f t="shared" si="88"/>
        <v>775774.2699999999</v>
      </c>
      <c r="D562" s="26">
        <f t="shared" si="92"/>
        <v>534595.46</v>
      </c>
      <c r="E562" s="26">
        <v>534595.46</v>
      </c>
      <c r="F562" s="26"/>
      <c r="G562" s="26"/>
      <c r="H562" s="26"/>
      <c r="I562" s="26"/>
      <c r="J562" s="26"/>
      <c r="K562" s="26"/>
      <c r="L562" s="26"/>
      <c r="M562" s="26">
        <v>531.5</v>
      </c>
      <c r="N562" s="26">
        <v>166051.96</v>
      </c>
      <c r="O562" s="26"/>
      <c r="P562" s="26"/>
      <c r="Q562" s="26"/>
      <c r="R562" s="26"/>
      <c r="S562" s="26"/>
      <c r="T562" s="26"/>
      <c r="U562" s="26">
        <f t="shared" si="89"/>
        <v>60133</v>
      </c>
      <c r="V562" s="26">
        <f t="shared" si="91"/>
        <v>50105</v>
      </c>
      <c r="W562" s="26">
        <v>34837</v>
      </c>
      <c r="X562" s="26"/>
      <c r="Y562" s="26"/>
      <c r="Z562" s="26"/>
      <c r="AA562" s="26"/>
      <c r="AB562" s="26">
        <v>15268</v>
      </c>
      <c r="AC562" s="26"/>
      <c r="AD562" s="26">
        <v>10028</v>
      </c>
      <c r="AE562" s="26"/>
      <c r="AF562" s="26"/>
      <c r="AG562" s="26"/>
      <c r="AH562" s="26"/>
      <c r="AI562" s="26">
        <f t="shared" si="93"/>
        <v>14993.85</v>
      </c>
      <c r="AJ562" s="26">
        <f t="shared" si="90"/>
        <v>11440.34</v>
      </c>
      <c r="AK562" s="26">
        <v>11440.34</v>
      </c>
      <c r="AL562" s="26"/>
      <c r="AM562" s="26"/>
      <c r="AN562" s="26"/>
      <c r="AO562" s="26"/>
      <c r="AP562" s="26"/>
      <c r="AQ562" s="26"/>
      <c r="AR562" s="26">
        <v>3553.51</v>
      </c>
      <c r="AS562" s="26"/>
      <c r="AT562" s="26"/>
      <c r="AU562" s="26"/>
      <c r="AV562" s="26"/>
    </row>
    <row r="563" spans="1:48" s="16" customFormat="1" ht="15.75" hidden="1">
      <c r="A563" s="25" t="s">
        <v>1972</v>
      </c>
      <c r="B563" s="27" t="s">
        <v>1235</v>
      </c>
      <c r="C563" s="26">
        <f t="shared" si="88"/>
        <v>2568073.6899999995</v>
      </c>
      <c r="D563" s="26">
        <f t="shared" si="92"/>
        <v>1995165.2399999998</v>
      </c>
      <c r="E563" s="26">
        <v>504582.16</v>
      </c>
      <c r="F563" s="26">
        <v>386647.06</v>
      </c>
      <c r="G563" s="26">
        <v>174514.92</v>
      </c>
      <c r="H563" s="26">
        <v>929421.1</v>
      </c>
      <c r="I563" s="26"/>
      <c r="J563" s="26"/>
      <c r="K563" s="26"/>
      <c r="L563" s="26"/>
      <c r="M563" s="26">
        <v>767</v>
      </c>
      <c r="N563" s="26">
        <v>149704.24</v>
      </c>
      <c r="O563" s="26"/>
      <c r="P563" s="26"/>
      <c r="Q563" s="26"/>
      <c r="R563" s="26"/>
      <c r="S563" s="26"/>
      <c r="T563" s="26"/>
      <c r="U563" s="26">
        <f t="shared" si="89"/>
        <v>377304</v>
      </c>
      <c r="V563" s="26">
        <f t="shared" si="91"/>
        <v>218320</v>
      </c>
      <c r="W563" s="26">
        <v>39272</v>
      </c>
      <c r="X563" s="26">
        <v>30316</v>
      </c>
      <c r="Y563" s="26">
        <v>15079</v>
      </c>
      <c r="Z563" s="26">
        <v>108807</v>
      </c>
      <c r="AA563" s="26"/>
      <c r="AB563" s="26">
        <v>24846</v>
      </c>
      <c r="AC563" s="26"/>
      <c r="AD563" s="26">
        <v>8859</v>
      </c>
      <c r="AE563" s="26">
        <v>123017</v>
      </c>
      <c r="AF563" s="26">
        <v>27108</v>
      </c>
      <c r="AG563" s="26"/>
      <c r="AH563" s="26"/>
      <c r="AI563" s="26">
        <f t="shared" si="93"/>
        <v>45900.209999999992</v>
      </c>
      <c r="AJ563" s="26">
        <f t="shared" si="90"/>
        <v>42696.539999999994</v>
      </c>
      <c r="AK563" s="26">
        <v>10798.06</v>
      </c>
      <c r="AL563" s="26">
        <v>8274.25</v>
      </c>
      <c r="AM563" s="26">
        <v>3734.62</v>
      </c>
      <c r="AN563" s="26">
        <v>19889.61</v>
      </c>
      <c r="AO563" s="26"/>
      <c r="AP563" s="26"/>
      <c r="AQ563" s="26"/>
      <c r="AR563" s="26">
        <v>3203.67</v>
      </c>
      <c r="AS563" s="26"/>
      <c r="AT563" s="26"/>
      <c r="AU563" s="26"/>
      <c r="AV563" s="26"/>
    </row>
    <row r="564" spans="1:48" s="16" customFormat="1" ht="15.75" hidden="1">
      <c r="A564" s="25" t="s">
        <v>1973</v>
      </c>
      <c r="B564" s="27" t="s">
        <v>952</v>
      </c>
      <c r="C564" s="26">
        <f t="shared" si="88"/>
        <v>9424576.8599999994</v>
      </c>
      <c r="D564" s="26">
        <f t="shared" si="92"/>
        <v>7314643</v>
      </c>
      <c r="E564" s="26"/>
      <c r="F564" s="26"/>
      <c r="G564" s="26"/>
      <c r="H564" s="26">
        <v>7314643</v>
      </c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>
        <v>1816759.86</v>
      </c>
      <c r="U564" s="26">
        <f t="shared" si="89"/>
        <v>136844</v>
      </c>
      <c r="V564" s="26">
        <f t="shared" si="91"/>
        <v>136844</v>
      </c>
      <c r="W564" s="26"/>
      <c r="X564" s="26"/>
      <c r="Y564" s="26"/>
      <c r="Z564" s="26"/>
      <c r="AA564" s="26"/>
      <c r="AB564" s="26">
        <v>136844</v>
      </c>
      <c r="AC564" s="26"/>
      <c r="AD564" s="26"/>
      <c r="AE564" s="26"/>
      <c r="AF564" s="26"/>
      <c r="AG564" s="26"/>
      <c r="AH564" s="26"/>
      <c r="AI564" s="26">
        <f t="shared" si="93"/>
        <v>156330</v>
      </c>
      <c r="AJ564" s="26">
        <f t="shared" si="90"/>
        <v>125227</v>
      </c>
      <c r="AK564" s="26"/>
      <c r="AL564" s="26"/>
      <c r="AM564" s="26"/>
      <c r="AN564" s="26">
        <v>125227</v>
      </c>
      <c r="AO564" s="26"/>
      <c r="AP564" s="26"/>
      <c r="AQ564" s="26"/>
      <c r="AR564" s="26"/>
      <c r="AS564" s="26"/>
      <c r="AT564" s="26"/>
      <c r="AU564" s="26"/>
      <c r="AV564" s="26">
        <v>31103</v>
      </c>
    </row>
    <row r="565" spans="1:48" s="16" customFormat="1" ht="15.75" hidden="1">
      <c r="A565" s="25" t="s">
        <v>1974</v>
      </c>
      <c r="B565" s="27" t="s">
        <v>892</v>
      </c>
      <c r="C565" s="26">
        <f t="shared" si="88"/>
        <v>15111932.65</v>
      </c>
      <c r="D565" s="26">
        <f t="shared" si="92"/>
        <v>3448238.85</v>
      </c>
      <c r="E565" s="26"/>
      <c r="F565" s="26">
        <v>2047316.79</v>
      </c>
      <c r="G565" s="26">
        <v>1400922.06</v>
      </c>
      <c r="H565" s="26"/>
      <c r="I565" s="26"/>
      <c r="J565" s="26"/>
      <c r="K565" s="26">
        <v>2916.1</v>
      </c>
      <c r="L565" s="26">
        <v>11409332.800000001</v>
      </c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>
        <f t="shared" si="93"/>
        <v>254361</v>
      </c>
      <c r="AJ565" s="26">
        <f t="shared" si="90"/>
        <v>59034</v>
      </c>
      <c r="AK565" s="26"/>
      <c r="AL565" s="26">
        <v>35050</v>
      </c>
      <c r="AM565" s="26">
        <v>23984</v>
      </c>
      <c r="AN565" s="26"/>
      <c r="AO565" s="26"/>
      <c r="AP565" s="26"/>
      <c r="AQ565" s="26">
        <v>195327</v>
      </c>
      <c r="AR565" s="26"/>
      <c r="AS565" s="26"/>
      <c r="AT565" s="26"/>
      <c r="AU565" s="26"/>
      <c r="AV565" s="26"/>
    </row>
    <row r="566" spans="1:48" s="16" customFormat="1" ht="15.75" hidden="1">
      <c r="A566" s="25" t="s">
        <v>1975</v>
      </c>
      <c r="B566" s="27" t="s">
        <v>1100</v>
      </c>
      <c r="C566" s="26">
        <f t="shared" si="88"/>
        <v>4696337.45</v>
      </c>
      <c r="D566" s="26">
        <f t="shared" si="92"/>
        <v>4566011.45</v>
      </c>
      <c r="E566" s="26">
        <v>916817.45</v>
      </c>
      <c r="F566" s="26">
        <v>595413</v>
      </c>
      <c r="G566" s="26">
        <v>445874</v>
      </c>
      <c r="H566" s="26">
        <v>2607907</v>
      </c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>
        <f t="shared" si="89"/>
        <v>52158</v>
      </c>
      <c r="V566" s="26">
        <f t="shared" si="91"/>
        <v>52158</v>
      </c>
      <c r="W566" s="26"/>
      <c r="X566" s="26"/>
      <c r="Y566" s="26"/>
      <c r="Z566" s="26"/>
      <c r="AA566" s="26"/>
      <c r="AB566" s="26">
        <v>52158</v>
      </c>
      <c r="AC566" s="26"/>
      <c r="AD566" s="26"/>
      <c r="AE566" s="26"/>
      <c r="AF566" s="26"/>
      <c r="AG566" s="26"/>
      <c r="AH566" s="26"/>
      <c r="AI566" s="26">
        <f t="shared" si="93"/>
        <v>78168</v>
      </c>
      <c r="AJ566" s="26">
        <f t="shared" si="90"/>
        <v>78168</v>
      </c>
      <c r="AK566" s="26">
        <v>15695</v>
      </c>
      <c r="AL566" s="26">
        <v>10193</v>
      </c>
      <c r="AM566" s="26">
        <v>7633</v>
      </c>
      <c r="AN566" s="26">
        <v>44647</v>
      </c>
      <c r="AO566" s="26"/>
      <c r="AP566" s="26"/>
      <c r="AQ566" s="26"/>
      <c r="AR566" s="26"/>
      <c r="AS566" s="26"/>
      <c r="AT566" s="26"/>
      <c r="AU566" s="26"/>
      <c r="AV566" s="26"/>
    </row>
    <row r="567" spans="1:48" s="16" customFormat="1" ht="15.75" hidden="1">
      <c r="A567" s="25" t="s">
        <v>1976</v>
      </c>
      <c r="B567" s="27" t="s">
        <v>917</v>
      </c>
      <c r="C567" s="26">
        <f t="shared" si="88"/>
        <v>124928.11000000002</v>
      </c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>
        <f t="shared" si="89"/>
        <v>124928.11000000002</v>
      </c>
      <c r="V567" s="26">
        <f t="shared" si="91"/>
        <v>72303.55</v>
      </c>
      <c r="W567" s="26">
        <v>15298.64</v>
      </c>
      <c r="X567" s="26">
        <v>13397.92</v>
      </c>
      <c r="Y567" s="26">
        <v>13487.92</v>
      </c>
      <c r="Z567" s="26">
        <v>16631.150000000001</v>
      </c>
      <c r="AA567" s="26">
        <v>13487.92</v>
      </c>
      <c r="AB567" s="26"/>
      <c r="AC567" s="26"/>
      <c r="AD567" s="26">
        <v>17846.11</v>
      </c>
      <c r="AE567" s="26"/>
      <c r="AF567" s="26">
        <v>16582.82</v>
      </c>
      <c r="AG567" s="26"/>
      <c r="AH567" s="26">
        <v>18195.63</v>
      </c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</row>
    <row r="568" spans="1:48" s="16" customFormat="1" ht="15.75" hidden="1">
      <c r="A568" s="25" t="s">
        <v>1977</v>
      </c>
      <c r="B568" s="27" t="s">
        <v>1255</v>
      </c>
      <c r="C568" s="26">
        <f t="shared" si="88"/>
        <v>70366</v>
      </c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>
        <f t="shared" si="89"/>
        <v>70366</v>
      </c>
      <c r="V568" s="26">
        <f t="shared" si="91"/>
        <v>70366</v>
      </c>
      <c r="W568" s="26"/>
      <c r="X568" s="26"/>
      <c r="Y568" s="26"/>
      <c r="Z568" s="26"/>
      <c r="AA568" s="26"/>
      <c r="AB568" s="26">
        <v>70366</v>
      </c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</row>
    <row r="569" spans="1:48" s="16" customFormat="1" ht="15.75" hidden="1">
      <c r="A569" s="25" t="s">
        <v>1978</v>
      </c>
      <c r="B569" s="27" t="s">
        <v>1078</v>
      </c>
      <c r="C569" s="26">
        <f t="shared" si="88"/>
        <v>5816434.9399999995</v>
      </c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>
        <f t="shared" si="89"/>
        <v>5816434.9399999995</v>
      </c>
      <c r="V569" s="26">
        <f t="shared" si="91"/>
        <v>109195.45</v>
      </c>
      <c r="W569" s="26"/>
      <c r="X569" s="26">
        <v>25544.81</v>
      </c>
      <c r="Y569" s="26">
        <v>25994.81</v>
      </c>
      <c r="Z569" s="26">
        <v>31661.02</v>
      </c>
      <c r="AA569" s="26">
        <v>25994.81</v>
      </c>
      <c r="AB569" s="26"/>
      <c r="AC569" s="26">
        <v>1323236.7</v>
      </c>
      <c r="AD569" s="26">
        <v>32337.51</v>
      </c>
      <c r="AE569" s="26">
        <v>3659165.28</v>
      </c>
      <c r="AF569" s="26">
        <v>681305.08</v>
      </c>
      <c r="AG569" s="26">
        <v>899.28</v>
      </c>
      <c r="AH569" s="26">
        <v>10295.64</v>
      </c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</row>
    <row r="570" spans="1:48" s="16" customFormat="1" ht="15.75" hidden="1">
      <c r="A570" s="25" t="s">
        <v>1979</v>
      </c>
      <c r="B570" s="27" t="s">
        <v>963</v>
      </c>
      <c r="C570" s="26">
        <f t="shared" si="88"/>
        <v>3185479.5500000003</v>
      </c>
      <c r="D570" s="26">
        <f t="shared" si="92"/>
        <v>2064385.82</v>
      </c>
      <c r="E570" s="26">
        <v>993326</v>
      </c>
      <c r="F570" s="26">
        <v>789651.53</v>
      </c>
      <c r="G570" s="26">
        <v>281408.28999999998</v>
      </c>
      <c r="H570" s="26"/>
      <c r="I570" s="26"/>
      <c r="J570" s="26"/>
      <c r="K570" s="26"/>
      <c r="L570" s="26"/>
      <c r="M570" s="26">
        <v>649.70000000000005</v>
      </c>
      <c r="N570" s="26">
        <v>201494.35</v>
      </c>
      <c r="O570" s="26">
        <v>2313</v>
      </c>
      <c r="P570" s="26">
        <v>809074.66</v>
      </c>
      <c r="Q570" s="26"/>
      <c r="R570" s="26"/>
      <c r="S570" s="26"/>
      <c r="T570" s="26"/>
      <c r="U570" s="26">
        <f t="shared" si="89"/>
        <v>57943</v>
      </c>
      <c r="V570" s="26">
        <f t="shared" si="91"/>
        <v>57943</v>
      </c>
      <c r="W570" s="26"/>
      <c r="X570" s="26"/>
      <c r="Y570" s="26"/>
      <c r="Z570" s="26"/>
      <c r="AA570" s="26"/>
      <c r="AB570" s="26">
        <v>57943</v>
      </c>
      <c r="AC570" s="26"/>
      <c r="AD570" s="26"/>
      <c r="AE570" s="26"/>
      <c r="AF570" s="26"/>
      <c r="AG570" s="26"/>
      <c r="AH570" s="26"/>
      <c r="AI570" s="26">
        <f t="shared" si="93"/>
        <v>52581.72</v>
      </c>
      <c r="AJ570" s="26">
        <f t="shared" si="90"/>
        <v>35300.99</v>
      </c>
      <c r="AK570" s="26">
        <v>16985.87</v>
      </c>
      <c r="AL570" s="26">
        <v>13503.04</v>
      </c>
      <c r="AM570" s="26">
        <v>4812.08</v>
      </c>
      <c r="AN570" s="26"/>
      <c r="AO570" s="26"/>
      <c r="AP570" s="26"/>
      <c r="AQ570" s="26"/>
      <c r="AR570" s="26">
        <v>3445.55</v>
      </c>
      <c r="AS570" s="26">
        <v>13835.18</v>
      </c>
      <c r="AT570" s="26"/>
      <c r="AU570" s="26"/>
      <c r="AV570" s="26"/>
    </row>
    <row r="571" spans="1:48" s="16" customFormat="1" ht="15.75" hidden="1">
      <c r="A571" s="25" t="s">
        <v>1980</v>
      </c>
      <c r="B571" s="27" t="s">
        <v>1112</v>
      </c>
      <c r="C571" s="26">
        <f t="shared" si="88"/>
        <v>124753</v>
      </c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>
        <f t="shared" si="89"/>
        <v>124753</v>
      </c>
      <c r="V571" s="26">
        <f t="shared" si="91"/>
        <v>124753</v>
      </c>
      <c r="W571" s="26"/>
      <c r="X571" s="26"/>
      <c r="Y571" s="26"/>
      <c r="Z571" s="26"/>
      <c r="AA571" s="26"/>
      <c r="AB571" s="26">
        <v>124753</v>
      </c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</row>
    <row r="572" spans="1:48" s="16" customFormat="1" ht="15.75" hidden="1">
      <c r="A572" s="25" t="s">
        <v>1981</v>
      </c>
      <c r="B572" s="27" t="s">
        <v>1289</v>
      </c>
      <c r="C572" s="26">
        <f t="shared" si="88"/>
        <v>3045775.6899999995</v>
      </c>
      <c r="D572" s="26">
        <f t="shared" si="92"/>
        <v>2244340.2799999998</v>
      </c>
      <c r="E572" s="26">
        <v>1187469.47</v>
      </c>
      <c r="F572" s="26">
        <v>823396.33</v>
      </c>
      <c r="G572" s="26">
        <v>233474.48</v>
      </c>
      <c r="H572" s="26"/>
      <c r="I572" s="26"/>
      <c r="J572" s="26"/>
      <c r="K572" s="26"/>
      <c r="L572" s="26"/>
      <c r="M572" s="26">
        <v>575.79999999999995</v>
      </c>
      <c r="N572" s="26">
        <v>164833.07</v>
      </c>
      <c r="O572" s="26"/>
      <c r="P572" s="26"/>
      <c r="Q572" s="26"/>
      <c r="R572" s="26"/>
      <c r="S572" s="26"/>
      <c r="T572" s="26">
        <v>535233</v>
      </c>
      <c r="U572" s="26">
        <f t="shared" si="89"/>
        <v>51020</v>
      </c>
      <c r="V572" s="26">
        <f t="shared" si="91"/>
        <v>51020</v>
      </c>
      <c r="W572" s="26"/>
      <c r="X572" s="26"/>
      <c r="Y572" s="26"/>
      <c r="Z572" s="26"/>
      <c r="AA572" s="26"/>
      <c r="AB572" s="26">
        <v>51020</v>
      </c>
      <c r="AC572" s="26"/>
      <c r="AD572" s="26"/>
      <c r="AE572" s="26"/>
      <c r="AF572" s="26"/>
      <c r="AG572" s="26"/>
      <c r="AH572" s="26"/>
      <c r="AI572" s="26">
        <f t="shared" si="93"/>
        <v>50349.34</v>
      </c>
      <c r="AJ572" s="26">
        <f t="shared" si="90"/>
        <v>38378.22</v>
      </c>
      <c r="AK572" s="26">
        <v>20305.73</v>
      </c>
      <c r="AL572" s="26">
        <v>14080.08</v>
      </c>
      <c r="AM572" s="26">
        <v>3992.41</v>
      </c>
      <c r="AN572" s="26"/>
      <c r="AO572" s="26"/>
      <c r="AP572" s="26"/>
      <c r="AQ572" s="26"/>
      <c r="AR572" s="26">
        <v>2818.64</v>
      </c>
      <c r="AS572" s="26"/>
      <c r="AT572" s="26"/>
      <c r="AU572" s="26"/>
      <c r="AV572" s="26">
        <v>9152.48</v>
      </c>
    </row>
    <row r="573" spans="1:48" s="16" customFormat="1" ht="15.75" hidden="1">
      <c r="A573" s="25" t="s">
        <v>1982</v>
      </c>
      <c r="B573" s="27" t="s">
        <v>964</v>
      </c>
      <c r="C573" s="26">
        <f t="shared" si="88"/>
        <v>1487792.24</v>
      </c>
      <c r="D573" s="26">
        <f t="shared" si="92"/>
        <v>1407675</v>
      </c>
      <c r="E573" s="26">
        <v>1082868</v>
      </c>
      <c r="F573" s="26"/>
      <c r="G573" s="26">
        <v>324807</v>
      </c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>
        <f t="shared" si="89"/>
        <v>56046</v>
      </c>
      <c r="V573" s="26">
        <f t="shared" si="91"/>
        <v>56046</v>
      </c>
      <c r="W573" s="26"/>
      <c r="X573" s="26"/>
      <c r="Y573" s="26"/>
      <c r="Z573" s="26"/>
      <c r="AA573" s="26"/>
      <c r="AB573" s="26">
        <v>56046</v>
      </c>
      <c r="AC573" s="26"/>
      <c r="AD573" s="26"/>
      <c r="AE573" s="26"/>
      <c r="AF573" s="26"/>
      <c r="AG573" s="26"/>
      <c r="AH573" s="26"/>
      <c r="AI573" s="26">
        <f t="shared" si="93"/>
        <v>24071.24</v>
      </c>
      <c r="AJ573" s="26">
        <f t="shared" si="90"/>
        <v>24071.24</v>
      </c>
      <c r="AK573" s="26">
        <v>18517.04</v>
      </c>
      <c r="AL573" s="26"/>
      <c r="AM573" s="26">
        <v>5554.2</v>
      </c>
      <c r="AN573" s="26"/>
      <c r="AO573" s="26"/>
      <c r="AP573" s="26"/>
      <c r="AQ573" s="26"/>
      <c r="AR573" s="26"/>
      <c r="AS573" s="26"/>
      <c r="AT573" s="26"/>
      <c r="AU573" s="26"/>
      <c r="AV573" s="26"/>
    </row>
    <row r="574" spans="1:48" s="16" customFormat="1" ht="15.75" hidden="1">
      <c r="A574" s="25" t="s">
        <v>1983</v>
      </c>
      <c r="B574" s="27" t="s">
        <v>912</v>
      </c>
      <c r="C574" s="26">
        <f t="shared" si="88"/>
        <v>2896099.8200000003</v>
      </c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>
        <v>3284</v>
      </c>
      <c r="P574" s="26">
        <v>1995318.86</v>
      </c>
      <c r="Q574" s="26">
        <v>159</v>
      </c>
      <c r="R574" s="26">
        <v>391912.21</v>
      </c>
      <c r="S574" s="26"/>
      <c r="T574" s="26"/>
      <c r="U574" s="26">
        <f t="shared" si="89"/>
        <v>503499.64999999997</v>
      </c>
      <c r="V574" s="26"/>
      <c r="W574" s="26"/>
      <c r="X574" s="26"/>
      <c r="Y574" s="26"/>
      <c r="Z574" s="26"/>
      <c r="AA574" s="26"/>
      <c r="AB574" s="26"/>
      <c r="AC574" s="26"/>
      <c r="AD574" s="26"/>
      <c r="AE574" s="26">
        <v>377079.17</v>
      </c>
      <c r="AF574" s="26">
        <v>126420.48</v>
      </c>
      <c r="AG574" s="26"/>
      <c r="AH574" s="26"/>
      <c r="AI574" s="26">
        <f t="shared" si="93"/>
        <v>5369.1</v>
      </c>
      <c r="AJ574" s="26"/>
      <c r="AK574" s="26"/>
      <c r="AL574" s="26"/>
      <c r="AM574" s="26"/>
      <c r="AN574" s="26"/>
      <c r="AO574" s="26"/>
      <c r="AP574" s="26"/>
      <c r="AQ574" s="26"/>
      <c r="AR574" s="26"/>
      <c r="AS574" s="26">
        <v>3354.81</v>
      </c>
      <c r="AT574" s="26">
        <v>2014.29</v>
      </c>
      <c r="AU574" s="26"/>
      <c r="AV574" s="26"/>
    </row>
    <row r="575" spans="1:48" s="16" customFormat="1" ht="15.75" hidden="1">
      <c r="A575" s="25" t="s">
        <v>1984</v>
      </c>
      <c r="B575" s="27" t="s">
        <v>1051</v>
      </c>
      <c r="C575" s="26">
        <f t="shared" si="88"/>
        <v>6104131.6699999999</v>
      </c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>
        <f t="shared" si="89"/>
        <v>6104131.6699999999</v>
      </c>
      <c r="V575" s="26">
        <f t="shared" si="91"/>
        <v>144647.67999999999</v>
      </c>
      <c r="W575" s="26">
        <v>31020.03</v>
      </c>
      <c r="X575" s="26">
        <v>26571.8</v>
      </c>
      <c r="Y575" s="26">
        <v>27096.799999999999</v>
      </c>
      <c r="Z575" s="26">
        <v>32862.25</v>
      </c>
      <c r="AA575" s="26">
        <v>27096.799999999999</v>
      </c>
      <c r="AB575" s="26"/>
      <c r="AC575" s="26">
        <v>1592975.63</v>
      </c>
      <c r="AD575" s="26">
        <v>33613.69</v>
      </c>
      <c r="AE575" s="26">
        <v>3587221.31</v>
      </c>
      <c r="AF575" s="26">
        <v>744750.96</v>
      </c>
      <c r="AG575" s="26">
        <v>922.4</v>
      </c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</row>
    <row r="576" spans="1:48" s="16" customFormat="1" ht="15.75" hidden="1">
      <c r="A576" s="25" t="s">
        <v>1985</v>
      </c>
      <c r="B576" s="27" t="s">
        <v>1311</v>
      </c>
      <c r="C576" s="26">
        <f t="shared" si="88"/>
        <v>241405.79</v>
      </c>
      <c r="D576" s="26"/>
      <c r="E576" s="26"/>
      <c r="F576" s="26"/>
      <c r="G576" s="26"/>
      <c r="H576" s="26"/>
      <c r="I576" s="26"/>
      <c r="J576" s="26"/>
      <c r="K576" s="26"/>
      <c r="L576" s="26"/>
      <c r="M576" s="26">
        <v>461.5</v>
      </c>
      <c r="N576" s="26">
        <v>185134</v>
      </c>
      <c r="O576" s="26"/>
      <c r="P576" s="26"/>
      <c r="Q576" s="26"/>
      <c r="R576" s="26"/>
      <c r="S576" s="26"/>
      <c r="T576" s="26"/>
      <c r="U576" s="26">
        <f t="shared" si="89"/>
        <v>53106</v>
      </c>
      <c r="V576" s="26">
        <f t="shared" si="91"/>
        <v>53106</v>
      </c>
      <c r="W576" s="26"/>
      <c r="X576" s="26"/>
      <c r="Y576" s="26"/>
      <c r="Z576" s="26"/>
      <c r="AA576" s="26"/>
      <c r="AB576" s="26">
        <v>53106</v>
      </c>
      <c r="AC576" s="26"/>
      <c r="AD576" s="26"/>
      <c r="AE576" s="26"/>
      <c r="AF576" s="26"/>
      <c r="AG576" s="26"/>
      <c r="AH576" s="26"/>
      <c r="AI576" s="26">
        <f t="shared" si="93"/>
        <v>3165.79</v>
      </c>
      <c r="AJ576" s="26"/>
      <c r="AK576" s="26"/>
      <c r="AL576" s="26"/>
      <c r="AM576" s="26"/>
      <c r="AN576" s="26"/>
      <c r="AO576" s="26"/>
      <c r="AP576" s="26"/>
      <c r="AQ576" s="26"/>
      <c r="AR576" s="26">
        <v>3165.79</v>
      </c>
      <c r="AS576" s="26"/>
      <c r="AT576" s="26"/>
      <c r="AU576" s="26"/>
      <c r="AV576" s="26"/>
    </row>
    <row r="577" spans="1:48" s="16" customFormat="1" ht="15.75" hidden="1">
      <c r="A577" s="25" t="s">
        <v>1986</v>
      </c>
      <c r="B577" s="27" t="s">
        <v>1166</v>
      </c>
      <c r="C577" s="26">
        <f t="shared" si="88"/>
        <v>10032801.84</v>
      </c>
      <c r="D577" s="26">
        <f t="shared" si="92"/>
        <v>8051181.8300000001</v>
      </c>
      <c r="E577" s="26"/>
      <c r="F577" s="26"/>
      <c r="G577" s="26"/>
      <c r="H577" s="26">
        <v>8051181.8300000001</v>
      </c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>
        <v>1638305.01</v>
      </c>
      <c r="U577" s="26">
        <f t="shared" si="89"/>
        <v>177432</v>
      </c>
      <c r="V577" s="26">
        <f t="shared" si="91"/>
        <v>177432</v>
      </c>
      <c r="W577" s="26"/>
      <c r="X577" s="26"/>
      <c r="Y577" s="26"/>
      <c r="Z577" s="26"/>
      <c r="AA577" s="26"/>
      <c r="AB577" s="26">
        <v>177432</v>
      </c>
      <c r="AC577" s="26"/>
      <c r="AD577" s="26"/>
      <c r="AE577" s="26"/>
      <c r="AF577" s="26"/>
      <c r="AG577" s="26"/>
      <c r="AH577" s="26"/>
      <c r="AI577" s="26">
        <f t="shared" si="93"/>
        <v>165883</v>
      </c>
      <c r="AJ577" s="26">
        <f t="shared" si="90"/>
        <v>137836</v>
      </c>
      <c r="AK577" s="26"/>
      <c r="AL577" s="26"/>
      <c r="AM577" s="26"/>
      <c r="AN577" s="26">
        <v>137836</v>
      </c>
      <c r="AO577" s="26"/>
      <c r="AP577" s="26"/>
      <c r="AQ577" s="26"/>
      <c r="AR577" s="26"/>
      <c r="AS577" s="26"/>
      <c r="AT577" s="26"/>
      <c r="AU577" s="26"/>
      <c r="AV577" s="26">
        <v>28047</v>
      </c>
    </row>
    <row r="578" spans="1:48" s="16" customFormat="1" ht="15.75" hidden="1">
      <c r="A578" s="25" t="s">
        <v>1987</v>
      </c>
      <c r="B578" s="27" t="s">
        <v>1182</v>
      </c>
      <c r="C578" s="26">
        <f t="shared" si="88"/>
        <v>3676312.98</v>
      </c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>
        <v>1512.8</v>
      </c>
      <c r="P578" s="26">
        <v>3614433.98</v>
      </c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>
        <f t="shared" si="93"/>
        <v>61879</v>
      </c>
      <c r="AJ578" s="26"/>
      <c r="AK578" s="26"/>
      <c r="AL578" s="26"/>
      <c r="AM578" s="26"/>
      <c r="AN578" s="26"/>
      <c r="AO578" s="26"/>
      <c r="AP578" s="26"/>
      <c r="AQ578" s="26"/>
      <c r="AR578" s="26"/>
      <c r="AS578" s="26">
        <v>61879</v>
      </c>
      <c r="AT578" s="26"/>
      <c r="AU578" s="26"/>
      <c r="AV578" s="26"/>
    </row>
    <row r="579" spans="1:48" s="16" customFormat="1" ht="15.75" hidden="1">
      <c r="A579" s="25" t="s">
        <v>1988</v>
      </c>
      <c r="B579" s="27" t="s">
        <v>1227</v>
      </c>
      <c r="C579" s="26">
        <f t="shared" si="88"/>
        <v>3322756.26</v>
      </c>
      <c r="D579" s="26">
        <f t="shared" si="92"/>
        <v>2937376.36</v>
      </c>
      <c r="E579" s="26"/>
      <c r="F579" s="26"/>
      <c r="G579" s="26">
        <v>295055.46000000002</v>
      </c>
      <c r="H579" s="26">
        <v>2199969.58</v>
      </c>
      <c r="I579" s="26">
        <v>442351.32</v>
      </c>
      <c r="J579" s="26"/>
      <c r="K579" s="26"/>
      <c r="L579" s="26"/>
      <c r="M579" s="26">
        <v>938.8</v>
      </c>
      <c r="N579" s="26">
        <v>352094.3</v>
      </c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>
        <f t="shared" si="93"/>
        <v>33285.599999999999</v>
      </c>
      <c r="AJ579" s="26">
        <f t="shared" si="90"/>
        <v>31450.16</v>
      </c>
      <c r="AK579" s="26"/>
      <c r="AL579" s="26"/>
      <c r="AM579" s="26">
        <v>3180.16</v>
      </c>
      <c r="AN579" s="26">
        <v>20520.23</v>
      </c>
      <c r="AO579" s="26">
        <v>7749.77</v>
      </c>
      <c r="AP579" s="26"/>
      <c r="AQ579" s="26"/>
      <c r="AR579" s="26">
        <v>1835.44</v>
      </c>
      <c r="AS579" s="26"/>
      <c r="AT579" s="26"/>
      <c r="AU579" s="26"/>
      <c r="AV579" s="26"/>
    </row>
    <row r="580" spans="1:48" s="16" customFormat="1" ht="15.75" hidden="1">
      <c r="A580" s="25" t="s">
        <v>1989</v>
      </c>
      <c r="B580" s="27" t="s">
        <v>949</v>
      </c>
      <c r="C580" s="26">
        <f t="shared" si="88"/>
        <v>48791.82</v>
      </c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>
        <f t="shared" si="89"/>
        <v>48791.82</v>
      </c>
      <c r="V580" s="26"/>
      <c r="W580" s="26"/>
      <c r="X580" s="26"/>
      <c r="Y580" s="26"/>
      <c r="Z580" s="26"/>
      <c r="AA580" s="26"/>
      <c r="AB580" s="26"/>
      <c r="AC580" s="26"/>
      <c r="AD580" s="26"/>
      <c r="AE580" s="26">
        <v>48791.82</v>
      </c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</row>
    <row r="581" spans="1:48" s="16" customFormat="1" ht="15.75" hidden="1">
      <c r="A581" s="25" t="s">
        <v>1990</v>
      </c>
      <c r="B581" s="27" t="s">
        <v>882</v>
      </c>
      <c r="C581" s="26">
        <f t="shared" si="88"/>
        <v>50251.11</v>
      </c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>
        <f t="shared" si="89"/>
        <v>50251.11</v>
      </c>
      <c r="V581" s="26"/>
      <c r="W581" s="26"/>
      <c r="X581" s="26"/>
      <c r="Y581" s="26"/>
      <c r="Z581" s="26"/>
      <c r="AA581" s="26"/>
      <c r="AB581" s="26"/>
      <c r="AC581" s="26"/>
      <c r="AD581" s="26"/>
      <c r="AE581" s="26">
        <v>50251.11</v>
      </c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</row>
    <row r="582" spans="1:48" s="16" customFormat="1" ht="15.75" hidden="1">
      <c r="A582" s="25" t="s">
        <v>1991</v>
      </c>
      <c r="B582" s="27" t="s">
        <v>1120</v>
      </c>
      <c r="C582" s="26">
        <f t="shared" si="88"/>
        <v>927097.67</v>
      </c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>
        <v>392553</v>
      </c>
      <c r="T582" s="26">
        <v>476404</v>
      </c>
      <c r="U582" s="26">
        <f t="shared" si="89"/>
        <v>39545</v>
      </c>
      <c r="V582" s="26">
        <f t="shared" si="91"/>
        <v>39545</v>
      </c>
      <c r="W582" s="26"/>
      <c r="X582" s="26"/>
      <c r="Y582" s="26"/>
      <c r="Z582" s="26"/>
      <c r="AA582" s="26"/>
      <c r="AB582" s="26">
        <v>39545</v>
      </c>
      <c r="AC582" s="26"/>
      <c r="AD582" s="26"/>
      <c r="AE582" s="26"/>
      <c r="AF582" s="26"/>
      <c r="AG582" s="26"/>
      <c r="AH582" s="26"/>
      <c r="AI582" s="26">
        <f t="shared" si="93"/>
        <v>18595.669999999998</v>
      </c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>
        <v>8400.6299999999992</v>
      </c>
      <c r="AV582" s="26">
        <v>10195.040000000001</v>
      </c>
    </row>
    <row r="583" spans="1:48" s="16" customFormat="1" ht="15.75" hidden="1">
      <c r="A583" s="25" t="s">
        <v>1992</v>
      </c>
      <c r="B583" s="27" t="s">
        <v>1269</v>
      </c>
      <c r="C583" s="26">
        <f t="shared" si="88"/>
        <v>1916779.6600000001</v>
      </c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>
        <v>140</v>
      </c>
      <c r="R583" s="26">
        <v>430538.34</v>
      </c>
      <c r="S583" s="26"/>
      <c r="T583" s="26"/>
      <c r="U583" s="26">
        <f t="shared" si="89"/>
        <v>1483747.9300000002</v>
      </c>
      <c r="V583" s="26"/>
      <c r="W583" s="26"/>
      <c r="X583" s="26"/>
      <c r="Y583" s="26"/>
      <c r="Z583" s="26"/>
      <c r="AA583" s="26"/>
      <c r="AB583" s="26"/>
      <c r="AC583" s="26">
        <v>530848.26</v>
      </c>
      <c r="AD583" s="26"/>
      <c r="AE583" s="26">
        <v>746287.65</v>
      </c>
      <c r="AF583" s="26">
        <v>206612.02</v>
      </c>
      <c r="AG583" s="26"/>
      <c r="AH583" s="26"/>
      <c r="AI583" s="26">
        <f t="shared" si="93"/>
        <v>2493.39</v>
      </c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>
        <v>2493.39</v>
      </c>
      <c r="AU583" s="26"/>
      <c r="AV583" s="26"/>
    </row>
    <row r="584" spans="1:48" s="16" customFormat="1" ht="15.75" hidden="1">
      <c r="A584" s="25" t="s">
        <v>1993</v>
      </c>
      <c r="B584" s="27" t="s">
        <v>979</v>
      </c>
      <c r="C584" s="26">
        <f t="shared" si="88"/>
        <v>3177813.24</v>
      </c>
      <c r="D584" s="26"/>
      <c r="E584" s="26"/>
      <c r="F584" s="26"/>
      <c r="G584" s="26"/>
      <c r="H584" s="26"/>
      <c r="I584" s="26"/>
      <c r="J584" s="26"/>
      <c r="K584" s="26">
        <v>1090.7</v>
      </c>
      <c r="L584" s="26">
        <v>2286313.7200000002</v>
      </c>
      <c r="M584" s="26"/>
      <c r="N584" s="26"/>
      <c r="O584" s="26"/>
      <c r="P584" s="26"/>
      <c r="Q584" s="26"/>
      <c r="R584" s="26"/>
      <c r="S584" s="26"/>
      <c r="T584" s="26"/>
      <c r="U584" s="26">
        <f t="shared" si="89"/>
        <v>885257.35999999987</v>
      </c>
      <c r="V584" s="26"/>
      <c r="W584" s="26"/>
      <c r="X584" s="26"/>
      <c r="Y584" s="26"/>
      <c r="Z584" s="26"/>
      <c r="AA584" s="26"/>
      <c r="AB584" s="26"/>
      <c r="AC584" s="26">
        <v>366835.8</v>
      </c>
      <c r="AD584" s="26"/>
      <c r="AE584" s="26">
        <v>393504.38</v>
      </c>
      <c r="AF584" s="26">
        <v>124917.18</v>
      </c>
      <c r="AG584" s="26"/>
      <c r="AH584" s="26"/>
      <c r="AI584" s="26">
        <f t="shared" si="93"/>
        <v>6242.16</v>
      </c>
      <c r="AJ584" s="26"/>
      <c r="AK584" s="26"/>
      <c r="AL584" s="26"/>
      <c r="AM584" s="26"/>
      <c r="AN584" s="26"/>
      <c r="AO584" s="26"/>
      <c r="AP584" s="26"/>
      <c r="AQ584" s="26">
        <v>6242.16</v>
      </c>
      <c r="AR584" s="26"/>
      <c r="AS584" s="26"/>
      <c r="AT584" s="26"/>
      <c r="AU584" s="26"/>
      <c r="AV584" s="26"/>
    </row>
    <row r="585" spans="1:48" ht="15.75" hidden="1">
      <c r="A585" s="25" t="s">
        <v>1994</v>
      </c>
      <c r="B585" s="27" t="s">
        <v>1219</v>
      </c>
      <c r="C585" s="26">
        <f t="shared" si="88"/>
        <v>2066611.7000000002</v>
      </c>
      <c r="D585" s="26"/>
      <c r="E585" s="26"/>
      <c r="F585" s="26"/>
      <c r="G585" s="26"/>
      <c r="H585" s="26"/>
      <c r="I585" s="26"/>
      <c r="J585" s="26"/>
      <c r="K585" s="26">
        <v>344.76</v>
      </c>
      <c r="L585" s="26">
        <v>639807.80000000005</v>
      </c>
      <c r="M585" s="26"/>
      <c r="N585" s="26"/>
      <c r="O585" s="26">
        <v>468</v>
      </c>
      <c r="P585" s="26">
        <v>808030.96</v>
      </c>
      <c r="Q585" s="26">
        <v>36.5</v>
      </c>
      <c r="R585" s="26">
        <v>158376.06</v>
      </c>
      <c r="S585" s="26"/>
      <c r="T585" s="26"/>
      <c r="U585" s="26">
        <f t="shared" si="89"/>
        <v>455293.52</v>
      </c>
      <c r="V585" s="26"/>
      <c r="W585" s="26"/>
      <c r="X585" s="26"/>
      <c r="Y585" s="26"/>
      <c r="Z585" s="26"/>
      <c r="AA585" s="26"/>
      <c r="AB585" s="26"/>
      <c r="AC585" s="26">
        <v>155140.49</v>
      </c>
      <c r="AD585" s="26"/>
      <c r="AE585" s="26">
        <v>230422.63</v>
      </c>
      <c r="AF585" s="26">
        <v>69730.399999999994</v>
      </c>
      <c r="AG585" s="26"/>
      <c r="AH585" s="26"/>
      <c r="AI585" s="26">
        <f t="shared" si="93"/>
        <v>5103.3600000000006</v>
      </c>
      <c r="AJ585" s="26"/>
      <c r="AK585" s="26"/>
      <c r="AL585" s="26"/>
      <c r="AM585" s="26"/>
      <c r="AN585" s="26"/>
      <c r="AO585" s="26"/>
      <c r="AP585" s="26"/>
      <c r="AQ585" s="26">
        <v>1968.2</v>
      </c>
      <c r="AR585" s="26"/>
      <c r="AS585" s="26">
        <v>2606.15</v>
      </c>
      <c r="AT585" s="26">
        <v>529.01</v>
      </c>
      <c r="AU585" s="26"/>
      <c r="AV585" s="26"/>
    </row>
    <row r="586" spans="1:48" ht="15.75" hidden="1">
      <c r="A586" s="25" t="s">
        <v>1995</v>
      </c>
      <c r="B586" s="27" t="s">
        <v>1052</v>
      </c>
      <c r="C586" s="26">
        <f t="shared" si="88"/>
        <v>2068540.55</v>
      </c>
      <c r="D586" s="26"/>
      <c r="E586" s="26"/>
      <c r="F586" s="26"/>
      <c r="G586" s="26"/>
      <c r="H586" s="26"/>
      <c r="I586" s="26"/>
      <c r="J586" s="26"/>
      <c r="K586" s="26">
        <v>349.57</v>
      </c>
      <c r="L586" s="26">
        <v>645167.35999999999</v>
      </c>
      <c r="M586" s="26"/>
      <c r="N586" s="26"/>
      <c r="O586" s="26">
        <v>448</v>
      </c>
      <c r="P586" s="26">
        <v>808969.06</v>
      </c>
      <c r="Q586" s="26">
        <v>36.5</v>
      </c>
      <c r="R586" s="26">
        <v>173345.54</v>
      </c>
      <c r="S586" s="26"/>
      <c r="T586" s="26"/>
      <c r="U586" s="26">
        <f t="shared" si="89"/>
        <v>436012.18000000005</v>
      </c>
      <c r="V586" s="26"/>
      <c r="W586" s="26"/>
      <c r="X586" s="26"/>
      <c r="Y586" s="26"/>
      <c r="Z586" s="26"/>
      <c r="AA586" s="26"/>
      <c r="AB586" s="26"/>
      <c r="AC586" s="26">
        <v>155757.21</v>
      </c>
      <c r="AD586" s="26"/>
      <c r="AE586" s="26">
        <v>210931.44</v>
      </c>
      <c r="AF586" s="26">
        <v>69323.53</v>
      </c>
      <c r="AG586" s="26"/>
      <c r="AH586" s="26"/>
      <c r="AI586" s="26">
        <f t="shared" si="93"/>
        <v>5046.41</v>
      </c>
      <c r="AJ586" s="26"/>
      <c r="AK586" s="26"/>
      <c r="AL586" s="26"/>
      <c r="AM586" s="26"/>
      <c r="AN586" s="26"/>
      <c r="AO586" s="26"/>
      <c r="AP586" s="26"/>
      <c r="AQ586" s="26">
        <v>2002.53</v>
      </c>
      <c r="AR586" s="26"/>
      <c r="AS586" s="26">
        <v>2514.87</v>
      </c>
      <c r="AT586" s="26">
        <v>529.01</v>
      </c>
      <c r="AU586" s="26"/>
      <c r="AV586" s="26"/>
    </row>
    <row r="587" spans="1:48" ht="15.75" hidden="1">
      <c r="A587" s="25" t="s">
        <v>1996</v>
      </c>
      <c r="B587" s="27" t="s">
        <v>959</v>
      </c>
      <c r="C587" s="26">
        <f t="shared" si="88"/>
        <v>3562256.74</v>
      </c>
      <c r="D587" s="26"/>
      <c r="E587" s="26"/>
      <c r="F587" s="26"/>
      <c r="G587" s="26"/>
      <c r="H587" s="26"/>
      <c r="I587" s="26"/>
      <c r="J587" s="26"/>
      <c r="K587" s="26">
        <v>714.22</v>
      </c>
      <c r="L587" s="26">
        <v>1390012.86</v>
      </c>
      <c r="M587" s="26"/>
      <c r="N587" s="26"/>
      <c r="O587" s="26">
        <v>742.4</v>
      </c>
      <c r="P587" s="26">
        <v>1255929.8600000001</v>
      </c>
      <c r="Q587" s="26">
        <v>513.54</v>
      </c>
      <c r="R587" s="26">
        <v>246358.32</v>
      </c>
      <c r="S587" s="26"/>
      <c r="T587" s="26"/>
      <c r="U587" s="26">
        <f t="shared" si="89"/>
        <v>660948.73</v>
      </c>
      <c r="V587" s="26"/>
      <c r="W587" s="26"/>
      <c r="X587" s="26"/>
      <c r="Y587" s="26"/>
      <c r="Z587" s="26"/>
      <c r="AA587" s="26"/>
      <c r="AB587" s="26"/>
      <c r="AC587" s="26">
        <v>262066.35</v>
      </c>
      <c r="AD587" s="26"/>
      <c r="AE587" s="26">
        <v>304812.40999999997</v>
      </c>
      <c r="AF587" s="26">
        <v>94069.97</v>
      </c>
      <c r="AG587" s="26"/>
      <c r="AH587" s="26"/>
      <c r="AI587" s="26">
        <f t="shared" si="93"/>
        <v>9006.9699999999993</v>
      </c>
      <c r="AJ587" s="26"/>
      <c r="AK587" s="26"/>
      <c r="AL587" s="26"/>
      <c r="AM587" s="26"/>
      <c r="AN587" s="26"/>
      <c r="AO587" s="26"/>
      <c r="AP587" s="26"/>
      <c r="AQ587" s="26">
        <v>4085.15</v>
      </c>
      <c r="AR587" s="26"/>
      <c r="AS587" s="26">
        <v>4011.93</v>
      </c>
      <c r="AT587" s="26">
        <v>909.89</v>
      </c>
      <c r="AU587" s="26"/>
      <c r="AV587" s="26"/>
    </row>
    <row r="588" spans="1:48" s="16" customFormat="1" ht="15.75" hidden="1">
      <c r="A588" s="25" t="s">
        <v>1997</v>
      </c>
      <c r="B588" s="27" t="s">
        <v>1021</v>
      </c>
      <c r="C588" s="26">
        <f t="shared" si="88"/>
        <v>3793</v>
      </c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>
        <f t="shared" si="89"/>
        <v>3793</v>
      </c>
      <c r="V588" s="26">
        <f t="shared" si="91"/>
        <v>3793</v>
      </c>
      <c r="W588" s="26"/>
      <c r="X588" s="26"/>
      <c r="Y588" s="26"/>
      <c r="Z588" s="26"/>
      <c r="AA588" s="26"/>
      <c r="AB588" s="26">
        <v>3793</v>
      </c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</row>
    <row r="589" spans="1:48" s="16" customFormat="1" ht="15.75" hidden="1">
      <c r="A589" s="25" t="s">
        <v>1998</v>
      </c>
      <c r="B589" s="27" t="s">
        <v>981</v>
      </c>
      <c r="C589" s="26">
        <f t="shared" si="88"/>
        <v>1738508.27</v>
      </c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>
        <f t="shared" si="89"/>
        <v>1738508.27</v>
      </c>
      <c r="V589" s="26"/>
      <c r="W589" s="26"/>
      <c r="X589" s="26"/>
      <c r="Y589" s="26"/>
      <c r="Z589" s="26"/>
      <c r="AA589" s="26"/>
      <c r="AB589" s="26"/>
      <c r="AC589" s="26">
        <v>482542.11</v>
      </c>
      <c r="AD589" s="26"/>
      <c r="AE589" s="26">
        <v>1025913.53</v>
      </c>
      <c r="AF589" s="26">
        <v>230052.63</v>
      </c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</row>
    <row r="590" spans="1:48" s="16" customFormat="1" ht="15.75" hidden="1">
      <c r="A590" s="25" t="s">
        <v>1999</v>
      </c>
      <c r="B590" s="27" t="s">
        <v>1272</v>
      </c>
      <c r="C590" s="26">
        <f t="shared" ref="C590:C653" si="94">D590+L590+N590+P590+R590+S590+T590+U590+AI590</f>
        <v>696328.30999999994</v>
      </c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>
        <f t="shared" ref="U590:U653" si="95">V590+AC590+AD590+AE590+AF590+AG590+AH590</f>
        <v>696328.30999999994</v>
      </c>
      <c r="V590" s="26"/>
      <c r="W590" s="26"/>
      <c r="X590" s="26"/>
      <c r="Y590" s="26"/>
      <c r="Z590" s="26"/>
      <c r="AA590" s="26"/>
      <c r="AB590" s="26"/>
      <c r="AC590" s="26"/>
      <c r="AD590" s="26"/>
      <c r="AE590" s="26">
        <v>482459.1</v>
      </c>
      <c r="AF590" s="26">
        <v>213869.21</v>
      </c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</row>
    <row r="591" spans="1:48" s="16" customFormat="1" ht="15.75" hidden="1">
      <c r="A591" s="25" t="s">
        <v>2000</v>
      </c>
      <c r="B591" s="27" t="s">
        <v>1221</v>
      </c>
      <c r="C591" s="26">
        <f t="shared" si="94"/>
        <v>35373</v>
      </c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>
        <f t="shared" si="95"/>
        <v>35373</v>
      </c>
      <c r="V591" s="26">
        <f t="shared" si="91"/>
        <v>35373</v>
      </c>
      <c r="W591" s="26"/>
      <c r="X591" s="26"/>
      <c r="Y591" s="26"/>
      <c r="Z591" s="26"/>
      <c r="AA591" s="26"/>
      <c r="AB591" s="26">
        <v>35373</v>
      </c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</row>
    <row r="592" spans="1:48" s="16" customFormat="1" ht="15.75" hidden="1">
      <c r="A592" s="25" t="s">
        <v>2001</v>
      </c>
      <c r="B592" s="27" t="s">
        <v>1268</v>
      </c>
      <c r="C592" s="26">
        <f t="shared" si="94"/>
        <v>4277104.17</v>
      </c>
      <c r="D592" s="26"/>
      <c r="E592" s="26"/>
      <c r="F592" s="26"/>
      <c r="G592" s="26"/>
      <c r="H592" s="26"/>
      <c r="I592" s="26"/>
      <c r="J592" s="26"/>
      <c r="K592" s="26">
        <v>1163.5</v>
      </c>
      <c r="L592" s="26">
        <v>2880358.76</v>
      </c>
      <c r="M592" s="26"/>
      <c r="N592" s="26"/>
      <c r="O592" s="26"/>
      <c r="P592" s="26"/>
      <c r="Q592" s="26"/>
      <c r="R592" s="26"/>
      <c r="S592" s="26"/>
      <c r="T592" s="26"/>
      <c r="U592" s="26">
        <f t="shared" si="95"/>
        <v>1390085.5799999998</v>
      </c>
      <c r="V592" s="26"/>
      <c r="W592" s="26"/>
      <c r="X592" s="26"/>
      <c r="Y592" s="26"/>
      <c r="Z592" s="26"/>
      <c r="AA592" s="26"/>
      <c r="AB592" s="26"/>
      <c r="AC592" s="26">
        <v>455699.47</v>
      </c>
      <c r="AD592" s="26"/>
      <c r="AE592" s="26">
        <v>743787.16</v>
      </c>
      <c r="AF592" s="26">
        <v>190598.95</v>
      </c>
      <c r="AG592" s="26"/>
      <c r="AH592" s="26"/>
      <c r="AI592" s="26">
        <f t="shared" si="93"/>
        <v>6659.83</v>
      </c>
      <c r="AJ592" s="26"/>
      <c r="AK592" s="26"/>
      <c r="AL592" s="26"/>
      <c r="AM592" s="26"/>
      <c r="AN592" s="26"/>
      <c r="AO592" s="26"/>
      <c r="AP592" s="26"/>
      <c r="AQ592" s="26">
        <v>6659.83</v>
      </c>
      <c r="AR592" s="26"/>
      <c r="AS592" s="26"/>
      <c r="AT592" s="26"/>
      <c r="AU592" s="26"/>
      <c r="AV592" s="26"/>
    </row>
    <row r="593" spans="1:48" s="16" customFormat="1" ht="15.75" hidden="1">
      <c r="A593" s="25" t="s">
        <v>2002</v>
      </c>
      <c r="B593" s="27" t="s">
        <v>1086</v>
      </c>
      <c r="C593" s="26">
        <f t="shared" si="94"/>
        <v>40019</v>
      </c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>
        <f t="shared" si="95"/>
        <v>40019</v>
      </c>
      <c r="V593" s="26">
        <f t="shared" si="91"/>
        <v>40019</v>
      </c>
      <c r="W593" s="26"/>
      <c r="X593" s="26"/>
      <c r="Y593" s="26"/>
      <c r="Z593" s="26"/>
      <c r="AA593" s="26"/>
      <c r="AB593" s="26">
        <v>40019</v>
      </c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</row>
    <row r="594" spans="1:48" s="16" customFormat="1" ht="15.75" hidden="1">
      <c r="A594" s="25" t="s">
        <v>2003</v>
      </c>
      <c r="B594" s="27" t="s">
        <v>1026</v>
      </c>
      <c r="C594" s="26">
        <f t="shared" si="94"/>
        <v>33191</v>
      </c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>
        <f t="shared" si="95"/>
        <v>33191</v>
      </c>
      <c r="V594" s="26">
        <f t="shared" si="91"/>
        <v>33191</v>
      </c>
      <c r="W594" s="26"/>
      <c r="X594" s="26"/>
      <c r="Y594" s="26"/>
      <c r="Z594" s="26"/>
      <c r="AA594" s="26"/>
      <c r="AB594" s="26">
        <v>33191</v>
      </c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</row>
    <row r="595" spans="1:48" s="16" customFormat="1" ht="15.75" hidden="1">
      <c r="A595" s="25" t="s">
        <v>2004</v>
      </c>
      <c r="B595" s="27" t="s">
        <v>1152</v>
      </c>
      <c r="C595" s="26">
        <f t="shared" si="94"/>
        <v>1986054.4300000002</v>
      </c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>
        <f t="shared" si="95"/>
        <v>1986054.4300000002</v>
      </c>
      <c r="V595" s="26"/>
      <c r="W595" s="26"/>
      <c r="X595" s="26"/>
      <c r="Y595" s="26"/>
      <c r="Z595" s="26"/>
      <c r="AA595" s="26"/>
      <c r="AB595" s="26"/>
      <c r="AC595" s="26">
        <v>505090.53</v>
      </c>
      <c r="AD595" s="26"/>
      <c r="AE595" s="26">
        <v>1258494.54</v>
      </c>
      <c r="AF595" s="26">
        <v>222469.36</v>
      </c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</row>
    <row r="596" spans="1:48" s="16" customFormat="1" ht="15.75" hidden="1">
      <c r="A596" s="25" t="s">
        <v>2005</v>
      </c>
      <c r="B596" s="27" t="s">
        <v>1213</v>
      </c>
      <c r="C596" s="26">
        <f t="shared" si="94"/>
        <v>28924</v>
      </c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>
        <f t="shared" si="95"/>
        <v>28924</v>
      </c>
      <c r="V596" s="26">
        <f t="shared" si="91"/>
        <v>28924</v>
      </c>
      <c r="W596" s="26"/>
      <c r="X596" s="26"/>
      <c r="Y596" s="26"/>
      <c r="Z596" s="26"/>
      <c r="AA596" s="26"/>
      <c r="AB596" s="26">
        <v>28924</v>
      </c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</row>
    <row r="597" spans="1:48" s="16" customFormat="1" ht="15.75" hidden="1">
      <c r="A597" s="25" t="s">
        <v>2006</v>
      </c>
      <c r="B597" s="27" t="s">
        <v>1202</v>
      </c>
      <c r="C597" s="26">
        <f t="shared" si="94"/>
        <v>23898</v>
      </c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>
        <f t="shared" si="95"/>
        <v>23898</v>
      </c>
      <c r="V597" s="26">
        <f t="shared" si="91"/>
        <v>23898</v>
      </c>
      <c r="W597" s="26"/>
      <c r="X597" s="26"/>
      <c r="Y597" s="26"/>
      <c r="Z597" s="26"/>
      <c r="AA597" s="26"/>
      <c r="AB597" s="26">
        <v>23898</v>
      </c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</row>
    <row r="598" spans="1:48" s="16" customFormat="1" ht="15.75" hidden="1">
      <c r="A598" s="25" t="s">
        <v>2007</v>
      </c>
      <c r="B598" s="27" t="s">
        <v>1107</v>
      </c>
      <c r="C598" s="26">
        <f t="shared" si="94"/>
        <v>16880</v>
      </c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>
        <f t="shared" si="95"/>
        <v>16880</v>
      </c>
      <c r="V598" s="26">
        <f t="shared" si="91"/>
        <v>16880</v>
      </c>
      <c r="W598" s="26"/>
      <c r="X598" s="26"/>
      <c r="Y598" s="26"/>
      <c r="Z598" s="26"/>
      <c r="AA598" s="26"/>
      <c r="AB598" s="26">
        <v>16880</v>
      </c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</row>
    <row r="599" spans="1:48" s="16" customFormat="1" ht="15.75" hidden="1">
      <c r="A599" s="25" t="s">
        <v>2008</v>
      </c>
      <c r="B599" s="27" t="s">
        <v>1321</v>
      </c>
      <c r="C599" s="26">
        <f t="shared" si="94"/>
        <v>52727</v>
      </c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>
        <f t="shared" si="95"/>
        <v>52727</v>
      </c>
      <c r="V599" s="26">
        <f t="shared" si="91"/>
        <v>52727</v>
      </c>
      <c r="W599" s="26"/>
      <c r="X599" s="26"/>
      <c r="Y599" s="26"/>
      <c r="Z599" s="26"/>
      <c r="AA599" s="26"/>
      <c r="AB599" s="26">
        <v>52727</v>
      </c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</row>
    <row r="600" spans="1:48" s="16" customFormat="1" ht="15.75" hidden="1">
      <c r="A600" s="25" t="s">
        <v>2009</v>
      </c>
      <c r="B600" s="27" t="s">
        <v>1069</v>
      </c>
      <c r="C600" s="26">
        <f t="shared" si="94"/>
        <v>16311</v>
      </c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>
        <f t="shared" si="95"/>
        <v>16311</v>
      </c>
      <c r="V600" s="26">
        <f t="shared" si="91"/>
        <v>16311</v>
      </c>
      <c r="W600" s="26"/>
      <c r="X600" s="26"/>
      <c r="Y600" s="26"/>
      <c r="Z600" s="26"/>
      <c r="AA600" s="26"/>
      <c r="AB600" s="26">
        <v>16311</v>
      </c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</row>
    <row r="601" spans="1:48" s="16" customFormat="1" ht="15.75" hidden="1">
      <c r="A601" s="25" t="s">
        <v>2010</v>
      </c>
      <c r="B601" s="27" t="s">
        <v>1089</v>
      </c>
      <c r="C601" s="26">
        <f t="shared" si="94"/>
        <v>3129015.62</v>
      </c>
      <c r="D601" s="26"/>
      <c r="E601" s="26"/>
      <c r="F601" s="26"/>
      <c r="G601" s="26"/>
      <c r="H601" s="26"/>
      <c r="I601" s="26"/>
      <c r="J601" s="26"/>
      <c r="K601" s="26">
        <v>824.72</v>
      </c>
      <c r="L601" s="26">
        <v>1995607.74</v>
      </c>
      <c r="M601" s="26"/>
      <c r="N601" s="26"/>
      <c r="O601" s="26"/>
      <c r="P601" s="26"/>
      <c r="Q601" s="26"/>
      <c r="R601" s="26"/>
      <c r="S601" s="26"/>
      <c r="T601" s="26"/>
      <c r="U601" s="26">
        <f t="shared" si="95"/>
        <v>1128687.6399999999</v>
      </c>
      <c r="V601" s="26"/>
      <c r="W601" s="26"/>
      <c r="X601" s="26"/>
      <c r="Y601" s="26"/>
      <c r="Z601" s="26"/>
      <c r="AA601" s="26"/>
      <c r="AB601" s="26"/>
      <c r="AC601" s="26">
        <v>410363.11</v>
      </c>
      <c r="AD601" s="26"/>
      <c r="AE601" s="26">
        <v>567018.75</v>
      </c>
      <c r="AF601" s="26">
        <v>151305.78</v>
      </c>
      <c r="AG601" s="26"/>
      <c r="AH601" s="26"/>
      <c r="AI601" s="26">
        <f t="shared" si="93"/>
        <v>4720.24</v>
      </c>
      <c r="AJ601" s="26"/>
      <c r="AK601" s="26"/>
      <c r="AL601" s="26"/>
      <c r="AM601" s="26"/>
      <c r="AN601" s="26"/>
      <c r="AO601" s="26"/>
      <c r="AP601" s="26"/>
      <c r="AQ601" s="26">
        <v>4720.24</v>
      </c>
      <c r="AR601" s="26"/>
      <c r="AS601" s="26"/>
      <c r="AT601" s="26"/>
      <c r="AU601" s="26"/>
      <c r="AV601" s="26"/>
    </row>
    <row r="602" spans="1:48" s="16" customFormat="1" ht="15.75" hidden="1">
      <c r="A602" s="25" t="s">
        <v>2011</v>
      </c>
      <c r="B602" s="27" t="s">
        <v>1323</v>
      </c>
      <c r="C602" s="26">
        <f t="shared" si="94"/>
        <v>650061.59</v>
      </c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>
        <v>595682</v>
      </c>
      <c r="T602" s="26"/>
      <c r="U602" s="26">
        <f t="shared" si="95"/>
        <v>41632</v>
      </c>
      <c r="V602" s="26">
        <f t="shared" si="91"/>
        <v>41632</v>
      </c>
      <c r="W602" s="26"/>
      <c r="X602" s="26"/>
      <c r="Y602" s="26"/>
      <c r="Z602" s="26"/>
      <c r="AA602" s="26"/>
      <c r="AB602" s="26">
        <v>41632</v>
      </c>
      <c r="AC602" s="26"/>
      <c r="AD602" s="26"/>
      <c r="AE602" s="26"/>
      <c r="AF602" s="26"/>
      <c r="AG602" s="26"/>
      <c r="AH602" s="26"/>
      <c r="AI602" s="26">
        <f t="shared" si="93"/>
        <v>12747.59</v>
      </c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>
        <v>12747.59</v>
      </c>
      <c r="AV602" s="26"/>
    </row>
    <row r="603" spans="1:48" s="16" customFormat="1" ht="15.75" hidden="1">
      <c r="A603" s="25" t="s">
        <v>2012</v>
      </c>
      <c r="B603" s="27" t="s">
        <v>960</v>
      </c>
      <c r="C603" s="26">
        <f t="shared" si="94"/>
        <v>1858711.19</v>
      </c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>
        <f t="shared" si="95"/>
        <v>1858711.19</v>
      </c>
      <c r="V603" s="26"/>
      <c r="W603" s="26"/>
      <c r="X603" s="26"/>
      <c r="Y603" s="26"/>
      <c r="Z603" s="26"/>
      <c r="AA603" s="26"/>
      <c r="AB603" s="26"/>
      <c r="AC603" s="26">
        <v>510610.73</v>
      </c>
      <c r="AD603" s="26"/>
      <c r="AE603" s="26">
        <v>1115072.92</v>
      </c>
      <c r="AF603" s="26">
        <v>233027.54</v>
      </c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</row>
    <row r="604" spans="1:48" s="16" customFormat="1" ht="15.75" hidden="1">
      <c r="A604" s="25" t="s">
        <v>2013</v>
      </c>
      <c r="B604" s="27" t="s">
        <v>1074</v>
      </c>
      <c r="C604" s="26">
        <f t="shared" si="94"/>
        <v>83263</v>
      </c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>
        <f t="shared" si="95"/>
        <v>83263</v>
      </c>
      <c r="V604" s="26">
        <f t="shared" ref="V604:V662" si="96">SUM(W604:AB604)</f>
        <v>83263</v>
      </c>
      <c r="W604" s="26"/>
      <c r="X604" s="26"/>
      <c r="Y604" s="26"/>
      <c r="Z604" s="26"/>
      <c r="AA604" s="26"/>
      <c r="AB604" s="26">
        <v>83263</v>
      </c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</row>
    <row r="605" spans="1:48" s="16" customFormat="1" ht="15.75" hidden="1">
      <c r="A605" s="25" t="s">
        <v>2014</v>
      </c>
      <c r="B605" s="27" t="s">
        <v>1326</v>
      </c>
      <c r="C605" s="26">
        <f t="shared" si="94"/>
        <v>1492852.2000000002</v>
      </c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>
        <f t="shared" si="95"/>
        <v>1492852.2000000002</v>
      </c>
      <c r="V605" s="26"/>
      <c r="W605" s="26"/>
      <c r="X605" s="26"/>
      <c r="Y605" s="26"/>
      <c r="Z605" s="26"/>
      <c r="AA605" s="26"/>
      <c r="AB605" s="26"/>
      <c r="AC605" s="26">
        <v>442734.06</v>
      </c>
      <c r="AD605" s="26"/>
      <c r="AE605" s="26">
        <v>843886.27</v>
      </c>
      <c r="AF605" s="26">
        <v>206231.87</v>
      </c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</row>
    <row r="606" spans="1:48" s="16" customFormat="1" ht="15.75" hidden="1">
      <c r="A606" s="25" t="s">
        <v>2015</v>
      </c>
      <c r="B606" s="27" t="s">
        <v>920</v>
      </c>
      <c r="C606" s="26">
        <f t="shared" si="94"/>
        <v>46847</v>
      </c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>
        <f t="shared" si="95"/>
        <v>46847</v>
      </c>
      <c r="V606" s="26">
        <f t="shared" si="96"/>
        <v>46847</v>
      </c>
      <c r="W606" s="26"/>
      <c r="X606" s="26"/>
      <c r="Y606" s="26"/>
      <c r="Z606" s="26"/>
      <c r="AA606" s="26"/>
      <c r="AB606" s="26">
        <v>46847</v>
      </c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</row>
    <row r="607" spans="1:48" s="16" customFormat="1" ht="15.75" hidden="1">
      <c r="A607" s="25" t="s">
        <v>2016</v>
      </c>
      <c r="B607" s="27" t="s">
        <v>1016</v>
      </c>
      <c r="C607" s="26">
        <f t="shared" si="94"/>
        <v>456241.85</v>
      </c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>
        <v>425453</v>
      </c>
      <c r="U607" s="26">
        <f t="shared" si="95"/>
        <v>21684.16</v>
      </c>
      <c r="V607" s="26">
        <f t="shared" si="96"/>
        <v>21684.16</v>
      </c>
      <c r="W607" s="26"/>
      <c r="X607" s="26"/>
      <c r="Y607" s="26"/>
      <c r="Z607" s="26"/>
      <c r="AA607" s="26"/>
      <c r="AB607" s="26">
        <v>21684.16</v>
      </c>
      <c r="AC607" s="26"/>
      <c r="AD607" s="26"/>
      <c r="AE607" s="26"/>
      <c r="AF607" s="26"/>
      <c r="AG607" s="26"/>
      <c r="AH607" s="26"/>
      <c r="AI607" s="26">
        <f t="shared" ref="AI607:AI666" si="97">AJ607+AQ607+AR607+AS607+AT607+AU607+AV607</f>
        <v>9104.69</v>
      </c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>
        <v>9104.69</v>
      </c>
    </row>
    <row r="608" spans="1:48" s="16" customFormat="1" ht="15.75" hidden="1">
      <c r="A608" s="25" t="s">
        <v>2017</v>
      </c>
      <c r="B608" s="27" t="s">
        <v>1134</v>
      </c>
      <c r="C608" s="26">
        <f t="shared" si="94"/>
        <v>43365.51</v>
      </c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>
        <f t="shared" si="95"/>
        <v>43365.51</v>
      </c>
      <c r="V608" s="26">
        <f t="shared" si="96"/>
        <v>43365.51</v>
      </c>
      <c r="W608" s="26"/>
      <c r="X608" s="26"/>
      <c r="Y608" s="26"/>
      <c r="Z608" s="26"/>
      <c r="AA608" s="26"/>
      <c r="AB608" s="26">
        <v>43365.51</v>
      </c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</row>
    <row r="609" spans="1:48" s="16" customFormat="1" ht="15.75" hidden="1">
      <c r="A609" s="25" t="s">
        <v>2018</v>
      </c>
      <c r="B609" s="27" t="s">
        <v>1365</v>
      </c>
      <c r="C609" s="26">
        <f t="shared" si="94"/>
        <v>1146997.6100000001</v>
      </c>
      <c r="D609" s="26"/>
      <c r="E609" s="26"/>
      <c r="F609" s="26"/>
      <c r="G609" s="26"/>
      <c r="H609" s="26"/>
      <c r="I609" s="26"/>
      <c r="J609" s="26"/>
      <c r="K609" s="26"/>
      <c r="L609" s="26"/>
      <c r="M609" s="26">
        <v>391.4</v>
      </c>
      <c r="N609" s="26">
        <v>212732.76</v>
      </c>
      <c r="O609" s="26"/>
      <c r="P609" s="26"/>
      <c r="Q609" s="26"/>
      <c r="R609" s="26"/>
      <c r="S609" s="26">
        <v>512396</v>
      </c>
      <c r="T609" s="26">
        <v>373790</v>
      </c>
      <c r="U609" s="26">
        <f t="shared" si="95"/>
        <v>24562</v>
      </c>
      <c r="V609" s="26">
        <f t="shared" si="96"/>
        <v>24562</v>
      </c>
      <c r="W609" s="26"/>
      <c r="X609" s="26"/>
      <c r="Y609" s="26"/>
      <c r="Z609" s="26"/>
      <c r="AA609" s="26"/>
      <c r="AB609" s="26">
        <v>24562</v>
      </c>
      <c r="AC609" s="26"/>
      <c r="AD609" s="26"/>
      <c r="AE609" s="26"/>
      <c r="AF609" s="26"/>
      <c r="AG609" s="26"/>
      <c r="AH609" s="26"/>
      <c r="AI609" s="26">
        <f t="shared" si="97"/>
        <v>23516.85</v>
      </c>
      <c r="AJ609" s="26"/>
      <c r="AK609" s="26"/>
      <c r="AL609" s="26"/>
      <c r="AM609" s="26"/>
      <c r="AN609" s="26"/>
      <c r="AO609" s="26"/>
      <c r="AP609" s="26"/>
      <c r="AQ609" s="26"/>
      <c r="AR609" s="26">
        <v>4552.4799999999996</v>
      </c>
      <c r="AS609" s="26"/>
      <c r="AT609" s="26"/>
      <c r="AU609" s="26">
        <v>10965.27</v>
      </c>
      <c r="AV609" s="26">
        <v>7999.1</v>
      </c>
    </row>
    <row r="610" spans="1:48" s="16" customFormat="1" ht="15.75" hidden="1">
      <c r="A610" s="25" t="s">
        <v>2019</v>
      </c>
      <c r="B610" s="27" t="s">
        <v>1135</v>
      </c>
      <c r="C610" s="26">
        <f t="shared" si="94"/>
        <v>14397</v>
      </c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>
        <f t="shared" si="95"/>
        <v>14397</v>
      </c>
      <c r="V610" s="26">
        <f t="shared" si="96"/>
        <v>14397</v>
      </c>
      <c r="W610" s="26"/>
      <c r="X610" s="26"/>
      <c r="Y610" s="26"/>
      <c r="Z610" s="26"/>
      <c r="AA610" s="26"/>
      <c r="AB610" s="26">
        <v>14397</v>
      </c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</row>
    <row r="611" spans="1:48" s="16" customFormat="1" ht="15.75" hidden="1">
      <c r="A611" s="25" t="s">
        <v>2020</v>
      </c>
      <c r="B611" s="27" t="s">
        <v>1197</v>
      </c>
      <c r="C611" s="26">
        <f t="shared" si="94"/>
        <v>13345</v>
      </c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>
        <f t="shared" si="95"/>
        <v>13345</v>
      </c>
      <c r="V611" s="26">
        <f t="shared" si="96"/>
        <v>13345</v>
      </c>
      <c r="W611" s="26"/>
      <c r="X611" s="26"/>
      <c r="Y611" s="26"/>
      <c r="Z611" s="26"/>
      <c r="AA611" s="26"/>
      <c r="AB611" s="26">
        <v>13345</v>
      </c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</row>
    <row r="612" spans="1:48" s="16" customFormat="1" ht="15.75" hidden="1">
      <c r="A612" s="25" t="s">
        <v>2021</v>
      </c>
      <c r="B612" s="27" t="s">
        <v>1131</v>
      </c>
      <c r="C612" s="26">
        <f t="shared" si="94"/>
        <v>203798.94</v>
      </c>
      <c r="D612" s="26">
        <f t="shared" ref="D612:D666" si="98">SUM(E612:J612)</f>
        <v>199529.02</v>
      </c>
      <c r="E612" s="26">
        <v>199529.02</v>
      </c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>
        <f t="shared" si="97"/>
        <v>4269.92</v>
      </c>
      <c r="AJ612" s="26">
        <f t="shared" ref="AJ612:AJ639" si="99">SUM(AK612:AP612)</f>
        <v>4269.92</v>
      </c>
      <c r="AK612" s="26">
        <v>4269.92</v>
      </c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</row>
    <row r="613" spans="1:48" s="16" customFormat="1" ht="15.75" hidden="1">
      <c r="A613" s="25" t="s">
        <v>2022</v>
      </c>
      <c r="B613" s="27" t="s">
        <v>967</v>
      </c>
      <c r="C613" s="26">
        <f t="shared" si="94"/>
        <v>3119491.24</v>
      </c>
      <c r="D613" s="26">
        <f t="shared" si="98"/>
        <v>1940172.11</v>
      </c>
      <c r="E613" s="26">
        <v>1940172.11</v>
      </c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>
        <v>1049485</v>
      </c>
      <c r="U613" s="26">
        <f t="shared" si="95"/>
        <v>78711</v>
      </c>
      <c r="V613" s="26">
        <f t="shared" si="96"/>
        <v>78711</v>
      </c>
      <c r="W613" s="26"/>
      <c r="X613" s="26"/>
      <c r="Y613" s="26"/>
      <c r="Z613" s="26"/>
      <c r="AA613" s="26"/>
      <c r="AB613" s="26">
        <v>78711</v>
      </c>
      <c r="AC613" s="26"/>
      <c r="AD613" s="26"/>
      <c r="AE613" s="26"/>
      <c r="AF613" s="26"/>
      <c r="AG613" s="26"/>
      <c r="AH613" s="26"/>
      <c r="AI613" s="26">
        <f t="shared" si="97"/>
        <v>51123.130000000005</v>
      </c>
      <c r="AJ613" s="26">
        <f t="shared" si="99"/>
        <v>33176.94</v>
      </c>
      <c r="AK613" s="26">
        <v>33176.94</v>
      </c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>
        <v>17946.189999999999</v>
      </c>
    </row>
    <row r="614" spans="1:48" s="16" customFormat="1" ht="15.75" hidden="1">
      <c r="A614" s="25" t="s">
        <v>2023</v>
      </c>
      <c r="B614" s="27" t="s">
        <v>919</v>
      </c>
      <c r="C614" s="26">
        <f t="shared" si="94"/>
        <v>2908982.0600000005</v>
      </c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>
        <v>2518</v>
      </c>
      <c r="P614" s="26">
        <v>2125393.96</v>
      </c>
      <c r="Q614" s="26">
        <v>126</v>
      </c>
      <c r="R614" s="26">
        <v>302056.03000000003</v>
      </c>
      <c r="S614" s="26"/>
      <c r="T614" s="26"/>
      <c r="U614" s="26">
        <f t="shared" si="95"/>
        <v>477820.28</v>
      </c>
      <c r="V614" s="26"/>
      <c r="W614" s="26"/>
      <c r="X614" s="26"/>
      <c r="Y614" s="26"/>
      <c r="Z614" s="26"/>
      <c r="AA614" s="26"/>
      <c r="AB614" s="26"/>
      <c r="AC614" s="26"/>
      <c r="AD614" s="26"/>
      <c r="AE614" s="26">
        <v>368917.7</v>
      </c>
      <c r="AF614" s="26">
        <v>108902.58</v>
      </c>
      <c r="AG614" s="26"/>
      <c r="AH614" s="26"/>
      <c r="AI614" s="26">
        <f t="shared" si="97"/>
        <v>3711.79</v>
      </c>
      <c r="AJ614" s="26"/>
      <c r="AK614" s="26"/>
      <c r="AL614" s="26"/>
      <c r="AM614" s="26"/>
      <c r="AN614" s="26"/>
      <c r="AO614" s="26"/>
      <c r="AP614" s="26"/>
      <c r="AQ614" s="26"/>
      <c r="AR614" s="26"/>
      <c r="AS614" s="26">
        <v>2259.23</v>
      </c>
      <c r="AT614" s="26">
        <v>1452.56</v>
      </c>
      <c r="AU614" s="26"/>
      <c r="AV614" s="26"/>
    </row>
    <row r="615" spans="1:48" s="16" customFormat="1" ht="15.75" hidden="1">
      <c r="A615" s="25" t="s">
        <v>2024</v>
      </c>
      <c r="B615" s="27" t="s">
        <v>1002</v>
      </c>
      <c r="C615" s="26">
        <f t="shared" si="94"/>
        <v>52158</v>
      </c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>
        <f t="shared" si="95"/>
        <v>52158</v>
      </c>
      <c r="V615" s="26">
        <f t="shared" si="96"/>
        <v>52158</v>
      </c>
      <c r="W615" s="26"/>
      <c r="X615" s="26"/>
      <c r="Y615" s="26"/>
      <c r="Z615" s="26"/>
      <c r="AA615" s="26"/>
      <c r="AB615" s="26">
        <v>52158</v>
      </c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</row>
    <row r="616" spans="1:48" s="16" customFormat="1" ht="15.75" hidden="1">
      <c r="A616" s="25" t="s">
        <v>2025</v>
      </c>
      <c r="B616" s="27" t="s">
        <v>1241</v>
      </c>
      <c r="C616" s="26">
        <f t="shared" si="94"/>
        <v>642043.14</v>
      </c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>
        <v>261447</v>
      </c>
      <c r="T616" s="26">
        <v>342204</v>
      </c>
      <c r="U616" s="26">
        <f t="shared" si="95"/>
        <v>25474</v>
      </c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>
        <v>12605</v>
      </c>
      <c r="AH616" s="26">
        <v>12869</v>
      </c>
      <c r="AI616" s="26">
        <f t="shared" si="97"/>
        <v>12918.14</v>
      </c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>
        <v>5594.97</v>
      </c>
      <c r="AV616" s="26">
        <v>7323.17</v>
      </c>
    </row>
    <row r="617" spans="1:48" s="16" customFormat="1" ht="15.75" hidden="1">
      <c r="A617" s="25" t="s">
        <v>2026</v>
      </c>
      <c r="B617" s="27" t="s">
        <v>901</v>
      </c>
      <c r="C617" s="26">
        <f t="shared" si="94"/>
        <v>33191</v>
      </c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>
        <f t="shared" si="95"/>
        <v>33191</v>
      </c>
      <c r="V617" s="26">
        <f t="shared" si="96"/>
        <v>33191</v>
      </c>
      <c r="W617" s="26"/>
      <c r="X617" s="26"/>
      <c r="Y617" s="26"/>
      <c r="Z617" s="26"/>
      <c r="AA617" s="26"/>
      <c r="AB617" s="26">
        <v>33191</v>
      </c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</row>
    <row r="618" spans="1:48" s="16" customFormat="1" ht="15.75" hidden="1">
      <c r="A618" s="25" t="s">
        <v>2027</v>
      </c>
      <c r="B618" s="27" t="s">
        <v>873</v>
      </c>
      <c r="C618" s="26">
        <f t="shared" si="94"/>
        <v>30309.79</v>
      </c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>
        <f t="shared" si="95"/>
        <v>30309.79</v>
      </c>
      <c r="V618" s="26">
        <f t="shared" si="96"/>
        <v>30309.79</v>
      </c>
      <c r="W618" s="26"/>
      <c r="X618" s="26"/>
      <c r="Y618" s="26"/>
      <c r="Z618" s="26"/>
      <c r="AA618" s="26"/>
      <c r="AB618" s="26">
        <v>30309.79</v>
      </c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</row>
    <row r="619" spans="1:48" s="16" customFormat="1" ht="15.75" hidden="1">
      <c r="A619" s="25" t="s">
        <v>2028</v>
      </c>
      <c r="B619" s="27" t="s">
        <v>874</v>
      </c>
      <c r="C619" s="26">
        <f t="shared" si="94"/>
        <v>43010.68</v>
      </c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>
        <f t="shared" si="95"/>
        <v>43010.68</v>
      </c>
      <c r="V619" s="26">
        <f t="shared" si="96"/>
        <v>43010.68</v>
      </c>
      <c r="W619" s="26"/>
      <c r="X619" s="26"/>
      <c r="Y619" s="26"/>
      <c r="Z619" s="26"/>
      <c r="AA619" s="26"/>
      <c r="AB619" s="26">
        <v>43010.68</v>
      </c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</row>
    <row r="620" spans="1:48" s="16" customFormat="1" ht="15.75" hidden="1">
      <c r="A620" s="25" t="s">
        <v>2029</v>
      </c>
      <c r="B620" s="27" t="s">
        <v>1319</v>
      </c>
      <c r="C620" s="26">
        <f t="shared" si="94"/>
        <v>41659.99</v>
      </c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>
        <f t="shared" si="95"/>
        <v>41659.99</v>
      </c>
      <c r="V620" s="26">
        <f t="shared" si="96"/>
        <v>41659.99</v>
      </c>
      <c r="W620" s="26"/>
      <c r="X620" s="26"/>
      <c r="Y620" s="26"/>
      <c r="Z620" s="26"/>
      <c r="AA620" s="26"/>
      <c r="AB620" s="26">
        <v>41659.99</v>
      </c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</row>
    <row r="621" spans="1:48" s="16" customFormat="1" ht="15.75" hidden="1">
      <c r="A621" s="25" t="s">
        <v>2030</v>
      </c>
      <c r="B621" s="27" t="s">
        <v>902</v>
      </c>
      <c r="C621" s="26">
        <f t="shared" si="94"/>
        <v>662684.57000000007</v>
      </c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>
        <f t="shared" si="95"/>
        <v>662684.57000000007</v>
      </c>
      <c r="V621" s="26"/>
      <c r="W621" s="26"/>
      <c r="X621" s="26"/>
      <c r="Y621" s="26"/>
      <c r="Z621" s="26"/>
      <c r="AA621" s="26"/>
      <c r="AB621" s="26"/>
      <c r="AC621" s="26"/>
      <c r="AD621" s="26"/>
      <c r="AE621" s="26">
        <v>568019.25</v>
      </c>
      <c r="AF621" s="26">
        <v>94665.32</v>
      </c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</row>
    <row r="622" spans="1:48" s="16" customFormat="1" ht="15.75" hidden="1">
      <c r="A622" s="25" t="s">
        <v>2031</v>
      </c>
      <c r="B622" s="27" t="s">
        <v>966</v>
      </c>
      <c r="C622" s="26">
        <f t="shared" si="94"/>
        <v>1452657.42</v>
      </c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>
        <f t="shared" si="95"/>
        <v>1452657.42</v>
      </c>
      <c r="V622" s="26"/>
      <c r="W622" s="26"/>
      <c r="X622" s="26"/>
      <c r="Y622" s="26"/>
      <c r="Z622" s="26"/>
      <c r="AA622" s="26"/>
      <c r="AB622" s="26"/>
      <c r="AC622" s="26">
        <v>499051.72</v>
      </c>
      <c r="AD622" s="26"/>
      <c r="AE622" s="26">
        <v>860109.02</v>
      </c>
      <c r="AF622" s="26">
        <v>93496.68</v>
      </c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</row>
    <row r="623" spans="1:48" s="16" customFormat="1" ht="15.75" hidden="1">
      <c r="A623" s="25" t="s">
        <v>2032</v>
      </c>
      <c r="B623" s="27" t="s">
        <v>1325</v>
      </c>
      <c r="C623" s="26">
        <f t="shared" si="94"/>
        <v>1365513.4</v>
      </c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>
        <f t="shared" si="95"/>
        <v>1365513.4</v>
      </c>
      <c r="V623" s="26"/>
      <c r="W623" s="26"/>
      <c r="X623" s="26"/>
      <c r="Y623" s="26"/>
      <c r="Z623" s="26"/>
      <c r="AA623" s="26"/>
      <c r="AB623" s="26"/>
      <c r="AC623" s="26">
        <v>429151.33</v>
      </c>
      <c r="AD623" s="26"/>
      <c r="AE623" s="26">
        <v>829946.15</v>
      </c>
      <c r="AF623" s="26">
        <v>106415.92</v>
      </c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</row>
    <row r="624" spans="1:48" s="16" customFormat="1" ht="15.75" hidden="1">
      <c r="A624" s="25" t="s">
        <v>2033</v>
      </c>
      <c r="B624" s="27" t="s">
        <v>1088</v>
      </c>
      <c r="C624" s="26">
        <f t="shared" si="94"/>
        <v>282449.65000000002</v>
      </c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>
        <v>260918</v>
      </c>
      <c r="T624" s="26"/>
      <c r="U624" s="26">
        <f t="shared" si="95"/>
        <v>15948</v>
      </c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>
        <v>15948</v>
      </c>
      <c r="AH624" s="26"/>
      <c r="AI624" s="26">
        <f t="shared" si="97"/>
        <v>5583.65</v>
      </c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>
        <v>5583.65</v>
      </c>
      <c r="AV624" s="26"/>
    </row>
    <row r="625" spans="1:48" s="16" customFormat="1" ht="15.75" hidden="1">
      <c r="A625" s="25" t="s">
        <v>2034</v>
      </c>
      <c r="B625" s="27" t="s">
        <v>1024</v>
      </c>
      <c r="C625" s="26">
        <f t="shared" si="94"/>
        <v>26794.3</v>
      </c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>
        <f t="shared" si="95"/>
        <v>26794.3</v>
      </c>
      <c r="V625" s="26">
        <f t="shared" si="96"/>
        <v>26794.3</v>
      </c>
      <c r="W625" s="26"/>
      <c r="X625" s="26"/>
      <c r="Y625" s="26"/>
      <c r="Z625" s="26"/>
      <c r="AA625" s="26"/>
      <c r="AB625" s="26">
        <v>26794.3</v>
      </c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</row>
    <row r="626" spans="1:48" s="16" customFormat="1" ht="15.75" hidden="1">
      <c r="A626" s="25" t="s">
        <v>2035</v>
      </c>
      <c r="B626" s="27" t="s">
        <v>1175</v>
      </c>
      <c r="C626" s="26">
        <f t="shared" si="94"/>
        <v>36552.67</v>
      </c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>
        <f t="shared" si="95"/>
        <v>36552.67</v>
      </c>
      <c r="V626" s="26">
        <f t="shared" si="96"/>
        <v>25883.67</v>
      </c>
      <c r="W626" s="26"/>
      <c r="X626" s="26"/>
      <c r="Y626" s="26"/>
      <c r="Z626" s="26"/>
      <c r="AA626" s="26"/>
      <c r="AB626" s="26">
        <v>25883.67</v>
      </c>
      <c r="AC626" s="26"/>
      <c r="AD626" s="26"/>
      <c r="AE626" s="26"/>
      <c r="AF626" s="26">
        <v>10669</v>
      </c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</row>
    <row r="627" spans="1:48" s="16" customFormat="1" ht="15.75" hidden="1">
      <c r="A627" s="25" t="s">
        <v>2036</v>
      </c>
      <c r="B627" s="27" t="s">
        <v>1045</v>
      </c>
      <c r="C627" s="26">
        <f t="shared" si="94"/>
        <v>526536</v>
      </c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>
        <v>420566.87</v>
      </c>
      <c r="U627" s="26">
        <f t="shared" si="95"/>
        <v>96969</v>
      </c>
      <c r="V627" s="26"/>
      <c r="W627" s="26"/>
      <c r="X627" s="26"/>
      <c r="Y627" s="26"/>
      <c r="Z627" s="26"/>
      <c r="AA627" s="26"/>
      <c r="AB627" s="26"/>
      <c r="AC627" s="26"/>
      <c r="AD627" s="26">
        <v>14571</v>
      </c>
      <c r="AE627" s="26">
        <v>28529</v>
      </c>
      <c r="AF627" s="26">
        <v>25343</v>
      </c>
      <c r="AG627" s="26"/>
      <c r="AH627" s="26">
        <v>28526</v>
      </c>
      <c r="AI627" s="26">
        <f t="shared" si="97"/>
        <v>9000.1299999999992</v>
      </c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>
        <v>9000.1299999999992</v>
      </c>
    </row>
    <row r="628" spans="1:48" s="16" customFormat="1" ht="15.75" hidden="1">
      <c r="A628" s="25" t="s">
        <v>2037</v>
      </c>
      <c r="B628" s="27" t="s">
        <v>1087</v>
      </c>
      <c r="C628" s="26">
        <f t="shared" si="94"/>
        <v>476930.62</v>
      </c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>
        <v>369534.58</v>
      </c>
      <c r="U628" s="26">
        <f t="shared" si="95"/>
        <v>99488</v>
      </c>
      <c r="V628" s="26"/>
      <c r="W628" s="26"/>
      <c r="X628" s="26"/>
      <c r="Y628" s="26"/>
      <c r="Z628" s="26"/>
      <c r="AA628" s="26"/>
      <c r="AB628" s="26"/>
      <c r="AC628" s="26"/>
      <c r="AD628" s="26">
        <v>1473</v>
      </c>
      <c r="AE628" s="26">
        <v>44089</v>
      </c>
      <c r="AF628" s="26">
        <v>28173</v>
      </c>
      <c r="AG628" s="26"/>
      <c r="AH628" s="26">
        <v>25753</v>
      </c>
      <c r="AI628" s="26">
        <f t="shared" si="97"/>
        <v>7908.04</v>
      </c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>
        <v>7908.04</v>
      </c>
    </row>
    <row r="629" spans="1:48" s="16" customFormat="1" ht="15.75" hidden="1">
      <c r="A629" s="25" t="s">
        <v>2038</v>
      </c>
      <c r="B629" s="27" t="s">
        <v>1283</v>
      </c>
      <c r="C629" s="26">
        <f t="shared" si="94"/>
        <v>87748.82</v>
      </c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>
        <f t="shared" si="95"/>
        <v>87748.82</v>
      </c>
      <c r="V629" s="26">
        <f t="shared" si="96"/>
        <v>28020.82</v>
      </c>
      <c r="W629" s="26"/>
      <c r="X629" s="26"/>
      <c r="Y629" s="26"/>
      <c r="Z629" s="26"/>
      <c r="AA629" s="26"/>
      <c r="AB629" s="26">
        <v>28020.82</v>
      </c>
      <c r="AC629" s="26"/>
      <c r="AD629" s="26"/>
      <c r="AE629" s="26">
        <v>45860</v>
      </c>
      <c r="AF629" s="26">
        <v>13868</v>
      </c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</row>
    <row r="630" spans="1:48" s="16" customFormat="1" ht="15.75" hidden="1">
      <c r="A630" s="25" t="s">
        <v>2039</v>
      </c>
      <c r="B630" s="27" t="s">
        <v>1012</v>
      </c>
      <c r="C630" s="26">
        <f t="shared" si="94"/>
        <v>1268601.74</v>
      </c>
      <c r="D630" s="26">
        <f t="shared" si="98"/>
        <v>939519.13</v>
      </c>
      <c r="E630" s="26"/>
      <c r="F630" s="26">
        <v>337519.53</v>
      </c>
      <c r="G630" s="26">
        <v>187812.75</v>
      </c>
      <c r="H630" s="26"/>
      <c r="I630" s="26">
        <v>414186.85</v>
      </c>
      <c r="J630" s="26"/>
      <c r="K630" s="26"/>
      <c r="L630" s="26"/>
      <c r="M630" s="26">
        <v>510.9</v>
      </c>
      <c r="N630" s="26">
        <v>278524.07</v>
      </c>
      <c r="O630" s="26"/>
      <c r="P630" s="26"/>
      <c r="Q630" s="26"/>
      <c r="R630" s="26"/>
      <c r="S630" s="26"/>
      <c r="T630" s="26"/>
      <c r="U630" s="26">
        <f t="shared" si="95"/>
        <v>29730</v>
      </c>
      <c r="V630" s="26">
        <f t="shared" si="96"/>
        <v>29730</v>
      </c>
      <c r="W630" s="26"/>
      <c r="X630" s="26"/>
      <c r="Y630" s="26"/>
      <c r="Z630" s="26"/>
      <c r="AA630" s="26"/>
      <c r="AB630" s="26">
        <v>29730</v>
      </c>
      <c r="AC630" s="26"/>
      <c r="AD630" s="26"/>
      <c r="AE630" s="26"/>
      <c r="AF630" s="26"/>
      <c r="AG630" s="26"/>
      <c r="AH630" s="26"/>
      <c r="AI630" s="26">
        <f t="shared" si="97"/>
        <v>20828.54</v>
      </c>
      <c r="AJ630" s="26">
        <f t="shared" si="99"/>
        <v>16065.78</v>
      </c>
      <c r="AK630" s="26"/>
      <c r="AL630" s="26">
        <v>5771.58</v>
      </c>
      <c r="AM630" s="26">
        <v>3211.6</v>
      </c>
      <c r="AN630" s="26"/>
      <c r="AO630" s="26">
        <v>7082.6</v>
      </c>
      <c r="AP630" s="26"/>
      <c r="AQ630" s="26"/>
      <c r="AR630" s="26">
        <v>4762.76</v>
      </c>
      <c r="AS630" s="26"/>
      <c r="AT630" s="26"/>
      <c r="AU630" s="26"/>
      <c r="AV630" s="26"/>
    </row>
    <row r="631" spans="1:48" s="16" customFormat="1" ht="15.75" hidden="1">
      <c r="A631" s="25" t="s">
        <v>2040</v>
      </c>
      <c r="B631" s="27" t="s">
        <v>1226</v>
      </c>
      <c r="C631" s="26">
        <f t="shared" si="94"/>
        <v>124060.01</v>
      </c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>
        <f t="shared" si="95"/>
        <v>124060.01</v>
      </c>
      <c r="V631" s="26"/>
      <c r="W631" s="26"/>
      <c r="X631" s="26"/>
      <c r="Y631" s="26"/>
      <c r="Z631" s="26"/>
      <c r="AA631" s="26"/>
      <c r="AB631" s="26"/>
      <c r="AC631" s="26">
        <v>94661.62</v>
      </c>
      <c r="AD631" s="26"/>
      <c r="AE631" s="26">
        <v>29398.39</v>
      </c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</row>
    <row r="632" spans="1:48" s="16" customFormat="1" ht="15.75" hidden="1">
      <c r="A632" s="25" t="s">
        <v>2041</v>
      </c>
      <c r="B632" s="27" t="s">
        <v>1247</v>
      </c>
      <c r="C632" s="26">
        <f t="shared" si="94"/>
        <v>31711</v>
      </c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>
        <f t="shared" si="95"/>
        <v>31711</v>
      </c>
      <c r="V632" s="26">
        <f t="shared" si="96"/>
        <v>31711</v>
      </c>
      <c r="W632" s="26"/>
      <c r="X632" s="26"/>
      <c r="Y632" s="26"/>
      <c r="Z632" s="26"/>
      <c r="AA632" s="26"/>
      <c r="AB632" s="26">
        <v>31711</v>
      </c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</row>
    <row r="633" spans="1:48" s="16" customFormat="1" ht="15.75" hidden="1">
      <c r="A633" s="25" t="s">
        <v>2042</v>
      </c>
      <c r="B633" s="27" t="s">
        <v>933</v>
      </c>
      <c r="C633" s="26">
        <f t="shared" si="94"/>
        <v>84591</v>
      </c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>
        <f t="shared" si="95"/>
        <v>84591</v>
      </c>
      <c r="V633" s="26">
        <f t="shared" si="96"/>
        <v>84591</v>
      </c>
      <c r="W633" s="26"/>
      <c r="X633" s="26"/>
      <c r="Y633" s="26"/>
      <c r="Z633" s="26"/>
      <c r="AA633" s="26"/>
      <c r="AB633" s="26">
        <v>84591</v>
      </c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</row>
    <row r="634" spans="1:48" s="16" customFormat="1" ht="15.75" hidden="1">
      <c r="A634" s="25" t="s">
        <v>2043</v>
      </c>
      <c r="B634" s="27" t="s">
        <v>1079</v>
      </c>
      <c r="C634" s="26">
        <f t="shared" si="94"/>
        <v>23983.35</v>
      </c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>
        <f t="shared" si="95"/>
        <v>23983.35</v>
      </c>
      <c r="V634" s="26">
        <f t="shared" si="96"/>
        <v>23983.35</v>
      </c>
      <c r="W634" s="26"/>
      <c r="X634" s="26"/>
      <c r="Y634" s="26"/>
      <c r="Z634" s="26"/>
      <c r="AA634" s="26"/>
      <c r="AB634" s="26">
        <v>23983.35</v>
      </c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</row>
    <row r="635" spans="1:48" s="16" customFormat="1" ht="15.75" hidden="1">
      <c r="A635" s="25" t="s">
        <v>2044</v>
      </c>
      <c r="B635" s="27" t="s">
        <v>1037</v>
      </c>
      <c r="C635" s="26">
        <f t="shared" si="94"/>
        <v>4268010.6099999994</v>
      </c>
      <c r="D635" s="26">
        <f t="shared" si="98"/>
        <v>3789098.31</v>
      </c>
      <c r="E635" s="26"/>
      <c r="F635" s="26"/>
      <c r="G635" s="26">
        <v>541382.29</v>
      </c>
      <c r="H635" s="26">
        <v>3247716.02</v>
      </c>
      <c r="I635" s="26"/>
      <c r="J635" s="26"/>
      <c r="K635" s="26"/>
      <c r="L635" s="26"/>
      <c r="M635" s="26"/>
      <c r="N635" s="26"/>
      <c r="O635" s="26"/>
      <c r="P635" s="26"/>
      <c r="Q635" s="26">
        <v>1815</v>
      </c>
      <c r="R635" s="26">
        <v>331726.2</v>
      </c>
      <c r="S635" s="26"/>
      <c r="T635" s="26"/>
      <c r="U635" s="26">
        <f t="shared" si="95"/>
        <v>76720</v>
      </c>
      <c r="V635" s="26">
        <f t="shared" si="96"/>
        <v>76720</v>
      </c>
      <c r="W635" s="26"/>
      <c r="X635" s="26"/>
      <c r="Y635" s="26"/>
      <c r="Z635" s="26"/>
      <c r="AA635" s="26"/>
      <c r="AB635" s="26">
        <v>76720</v>
      </c>
      <c r="AC635" s="26"/>
      <c r="AD635" s="26"/>
      <c r="AE635" s="26"/>
      <c r="AF635" s="26"/>
      <c r="AG635" s="26"/>
      <c r="AH635" s="26"/>
      <c r="AI635" s="26">
        <f t="shared" si="97"/>
        <v>70466.100000000006</v>
      </c>
      <c r="AJ635" s="26">
        <f t="shared" si="99"/>
        <v>64793.58</v>
      </c>
      <c r="AK635" s="26"/>
      <c r="AL635" s="26"/>
      <c r="AM635" s="26">
        <v>9257.64</v>
      </c>
      <c r="AN635" s="26">
        <v>55535.94</v>
      </c>
      <c r="AO635" s="26"/>
      <c r="AP635" s="26"/>
      <c r="AQ635" s="26"/>
      <c r="AR635" s="26"/>
      <c r="AS635" s="26"/>
      <c r="AT635" s="26">
        <v>5672.52</v>
      </c>
      <c r="AU635" s="26"/>
      <c r="AV635" s="26"/>
    </row>
    <row r="636" spans="1:48" s="16" customFormat="1" ht="15.75" hidden="1">
      <c r="A636" s="25" t="s">
        <v>2045</v>
      </c>
      <c r="B636" s="27" t="s">
        <v>1277</v>
      </c>
      <c r="C636" s="26">
        <f t="shared" si="94"/>
        <v>2853783.0300000003</v>
      </c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>
        <v>1855391.9</v>
      </c>
      <c r="T636" s="26">
        <v>880873.05</v>
      </c>
      <c r="U636" s="26">
        <f t="shared" si="95"/>
        <v>103937</v>
      </c>
      <c r="V636" s="26">
        <f t="shared" si="96"/>
        <v>103937</v>
      </c>
      <c r="W636" s="26"/>
      <c r="X636" s="26"/>
      <c r="Y636" s="26"/>
      <c r="Z636" s="26"/>
      <c r="AA636" s="26"/>
      <c r="AB636" s="26">
        <v>103937</v>
      </c>
      <c r="AC636" s="26"/>
      <c r="AD636" s="26"/>
      <c r="AE636" s="26"/>
      <c r="AF636" s="26"/>
      <c r="AG636" s="26"/>
      <c r="AH636" s="26"/>
      <c r="AI636" s="26">
        <f t="shared" si="97"/>
        <v>13581.08</v>
      </c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>
        <v>9831.98</v>
      </c>
      <c r="AV636" s="26">
        <v>3749.1</v>
      </c>
    </row>
    <row r="637" spans="1:48" s="16" customFormat="1" ht="15.75" hidden="1">
      <c r="A637" s="25" t="s">
        <v>2046</v>
      </c>
      <c r="B637" s="27" t="s">
        <v>1322</v>
      </c>
      <c r="C637" s="26">
        <f t="shared" si="94"/>
        <v>20104</v>
      </c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>
        <f t="shared" si="95"/>
        <v>20104</v>
      </c>
      <c r="V637" s="26">
        <f t="shared" si="96"/>
        <v>20104</v>
      </c>
      <c r="W637" s="26"/>
      <c r="X637" s="26"/>
      <c r="Y637" s="26"/>
      <c r="Z637" s="26"/>
      <c r="AA637" s="26"/>
      <c r="AB637" s="26">
        <v>20104</v>
      </c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</row>
    <row r="638" spans="1:48" s="16" customFormat="1" ht="15.75" hidden="1">
      <c r="A638" s="25" t="s">
        <v>2047</v>
      </c>
      <c r="B638" s="27" t="s">
        <v>1001</v>
      </c>
      <c r="C638" s="26">
        <f t="shared" si="94"/>
        <v>21053</v>
      </c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>
        <f t="shared" si="95"/>
        <v>21053</v>
      </c>
      <c r="V638" s="26">
        <f t="shared" si="96"/>
        <v>21053</v>
      </c>
      <c r="W638" s="26"/>
      <c r="X638" s="26"/>
      <c r="Y638" s="26"/>
      <c r="Z638" s="26"/>
      <c r="AA638" s="26"/>
      <c r="AB638" s="26">
        <v>21053</v>
      </c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</row>
    <row r="639" spans="1:48" s="16" customFormat="1" ht="15.75" hidden="1">
      <c r="A639" s="25" t="s">
        <v>2048</v>
      </c>
      <c r="B639" s="27" t="s">
        <v>1128</v>
      </c>
      <c r="C639" s="26">
        <f t="shared" si="94"/>
        <v>3929280.05</v>
      </c>
      <c r="D639" s="26">
        <f t="shared" si="98"/>
        <v>3810259.61</v>
      </c>
      <c r="E639" s="26"/>
      <c r="F639" s="26"/>
      <c r="G639" s="26"/>
      <c r="H639" s="26">
        <v>3810259.61</v>
      </c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>
        <f t="shared" si="95"/>
        <v>53865</v>
      </c>
      <c r="V639" s="26">
        <f t="shared" si="96"/>
        <v>53865</v>
      </c>
      <c r="W639" s="26"/>
      <c r="X639" s="26"/>
      <c r="Y639" s="26"/>
      <c r="Z639" s="26"/>
      <c r="AA639" s="26"/>
      <c r="AB639" s="26">
        <v>53865</v>
      </c>
      <c r="AC639" s="26"/>
      <c r="AD639" s="26"/>
      <c r="AE639" s="26"/>
      <c r="AF639" s="26"/>
      <c r="AG639" s="26"/>
      <c r="AH639" s="26"/>
      <c r="AI639" s="26">
        <f t="shared" si="97"/>
        <v>65155.44</v>
      </c>
      <c r="AJ639" s="26">
        <f t="shared" si="99"/>
        <v>65155.44</v>
      </c>
      <c r="AK639" s="26"/>
      <c r="AL639" s="26"/>
      <c r="AM639" s="26"/>
      <c r="AN639" s="26">
        <v>65155.44</v>
      </c>
      <c r="AO639" s="26"/>
      <c r="AP639" s="26"/>
      <c r="AQ639" s="26"/>
      <c r="AR639" s="26"/>
      <c r="AS639" s="26"/>
      <c r="AT639" s="26"/>
      <c r="AU639" s="26"/>
      <c r="AV639" s="26"/>
    </row>
    <row r="640" spans="1:48" s="16" customFormat="1" ht="15.75" hidden="1">
      <c r="A640" s="25" t="s">
        <v>2049</v>
      </c>
      <c r="B640" s="27" t="s">
        <v>905</v>
      </c>
      <c r="C640" s="26">
        <f t="shared" si="94"/>
        <v>7036191.7000000002</v>
      </c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>
        <v>4120</v>
      </c>
      <c r="P640" s="26">
        <v>6980160</v>
      </c>
      <c r="Q640" s="26"/>
      <c r="R640" s="26"/>
      <c r="S640" s="26"/>
      <c r="T640" s="26"/>
      <c r="U640" s="26">
        <f t="shared" si="95"/>
        <v>22168.94</v>
      </c>
      <c r="V640" s="26"/>
      <c r="W640" s="26"/>
      <c r="X640" s="26"/>
      <c r="Y640" s="26"/>
      <c r="Z640" s="26"/>
      <c r="AA640" s="26"/>
      <c r="AB640" s="26"/>
      <c r="AC640" s="26"/>
      <c r="AD640" s="26"/>
      <c r="AE640" s="26">
        <v>22168.94</v>
      </c>
      <c r="AF640" s="26"/>
      <c r="AG640" s="26"/>
      <c r="AH640" s="26"/>
      <c r="AI640" s="26">
        <f t="shared" si="97"/>
        <v>33862.76</v>
      </c>
      <c r="AJ640" s="26"/>
      <c r="AK640" s="26"/>
      <c r="AL640" s="26"/>
      <c r="AM640" s="26"/>
      <c r="AN640" s="26"/>
      <c r="AO640" s="26"/>
      <c r="AP640" s="26"/>
      <c r="AQ640" s="26"/>
      <c r="AR640" s="26"/>
      <c r="AS640" s="26">
        <v>33862.76</v>
      </c>
      <c r="AT640" s="26"/>
      <c r="AU640" s="26"/>
      <c r="AV640" s="26"/>
    </row>
    <row r="641" spans="1:48" s="16" customFormat="1" ht="15.75" hidden="1">
      <c r="A641" s="25" t="s">
        <v>2050</v>
      </c>
      <c r="B641" s="27" t="s">
        <v>1097</v>
      </c>
      <c r="C641" s="26">
        <f t="shared" si="94"/>
        <v>10166055.41</v>
      </c>
      <c r="D641" s="26"/>
      <c r="E641" s="26"/>
      <c r="F641" s="26"/>
      <c r="G641" s="26"/>
      <c r="H641" s="26"/>
      <c r="I641" s="26"/>
      <c r="J641" s="26"/>
      <c r="K641" s="26">
        <v>1131.0999999999999</v>
      </c>
      <c r="L641" s="26">
        <v>4217792.4000000004</v>
      </c>
      <c r="M641" s="26"/>
      <c r="N641" s="26"/>
      <c r="O641" s="26">
        <v>3500</v>
      </c>
      <c r="P641" s="26">
        <v>5782383.5999999996</v>
      </c>
      <c r="Q641" s="26"/>
      <c r="R641" s="26"/>
      <c r="S641" s="26"/>
      <c r="T641" s="26"/>
      <c r="U641" s="26">
        <f t="shared" si="95"/>
        <v>108991.68000000001</v>
      </c>
      <c r="V641" s="26"/>
      <c r="W641" s="26"/>
      <c r="X641" s="26"/>
      <c r="Y641" s="26"/>
      <c r="Z641" s="26"/>
      <c r="AA641" s="26"/>
      <c r="AB641" s="26"/>
      <c r="AC641" s="26">
        <v>83856.63</v>
      </c>
      <c r="AD641" s="26"/>
      <c r="AE641" s="26">
        <v>25135.05</v>
      </c>
      <c r="AF641" s="26"/>
      <c r="AG641" s="26"/>
      <c r="AH641" s="26"/>
      <c r="AI641" s="26">
        <f t="shared" si="97"/>
        <v>56887.729999999996</v>
      </c>
      <c r="AJ641" s="26"/>
      <c r="AK641" s="26"/>
      <c r="AL641" s="26"/>
      <c r="AM641" s="26"/>
      <c r="AN641" s="26"/>
      <c r="AO641" s="26"/>
      <c r="AP641" s="26"/>
      <c r="AQ641" s="26">
        <v>26213.82</v>
      </c>
      <c r="AR641" s="26"/>
      <c r="AS641" s="26">
        <v>30673.91</v>
      </c>
      <c r="AT641" s="26"/>
      <c r="AU641" s="26"/>
      <c r="AV641" s="26"/>
    </row>
    <row r="642" spans="1:48" s="16" customFormat="1" ht="15.75" hidden="1">
      <c r="A642" s="25" t="s">
        <v>2051</v>
      </c>
      <c r="B642" s="27" t="s">
        <v>1351</v>
      </c>
      <c r="C642" s="26">
        <f t="shared" si="94"/>
        <v>191723</v>
      </c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>
        <f t="shared" si="95"/>
        <v>191723</v>
      </c>
      <c r="V642" s="26"/>
      <c r="W642" s="26"/>
      <c r="X642" s="26"/>
      <c r="Y642" s="26"/>
      <c r="Z642" s="26"/>
      <c r="AA642" s="26"/>
      <c r="AB642" s="26"/>
      <c r="AC642" s="26">
        <v>149971.63</v>
      </c>
      <c r="AD642" s="26"/>
      <c r="AE642" s="26">
        <v>41751.370000000003</v>
      </c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</row>
    <row r="643" spans="1:48" s="16" customFormat="1" ht="15.75" hidden="1">
      <c r="A643" s="25" t="s">
        <v>2052</v>
      </c>
      <c r="B643" s="27" t="s">
        <v>1352</v>
      </c>
      <c r="C643" s="26">
        <f t="shared" si="94"/>
        <v>195090.09</v>
      </c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>
        <f t="shared" si="95"/>
        <v>195090.09</v>
      </c>
      <c r="V643" s="26"/>
      <c r="W643" s="26"/>
      <c r="X643" s="26"/>
      <c r="Y643" s="26"/>
      <c r="Z643" s="26"/>
      <c r="AA643" s="26"/>
      <c r="AB643" s="26"/>
      <c r="AC643" s="26">
        <v>152516.18</v>
      </c>
      <c r="AD643" s="26"/>
      <c r="AE643" s="26">
        <v>42573.91</v>
      </c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</row>
    <row r="644" spans="1:48" s="16" customFormat="1" ht="15.75" hidden="1">
      <c r="A644" s="25" t="s">
        <v>2053</v>
      </c>
      <c r="B644" s="27" t="s">
        <v>1155</v>
      </c>
      <c r="C644" s="26">
        <f t="shared" si="94"/>
        <v>6430338.7000000002</v>
      </c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>
        <v>1260</v>
      </c>
      <c r="P644" s="26">
        <v>6384504.0300000003</v>
      </c>
      <c r="Q644" s="26"/>
      <c r="R644" s="26"/>
      <c r="S644" s="26"/>
      <c r="T644" s="26"/>
      <c r="U644" s="26">
        <f t="shared" si="95"/>
        <v>24961.919999999998</v>
      </c>
      <c r="V644" s="26"/>
      <c r="W644" s="26"/>
      <c r="X644" s="26"/>
      <c r="Y644" s="26"/>
      <c r="Z644" s="26"/>
      <c r="AA644" s="26"/>
      <c r="AB644" s="26"/>
      <c r="AC644" s="26"/>
      <c r="AD644" s="26"/>
      <c r="AE644" s="26">
        <v>24961.919999999998</v>
      </c>
      <c r="AF644" s="26"/>
      <c r="AG644" s="26"/>
      <c r="AH644" s="26"/>
      <c r="AI644" s="26">
        <f t="shared" si="97"/>
        <v>20872.75</v>
      </c>
      <c r="AJ644" s="26"/>
      <c r="AK644" s="26"/>
      <c r="AL644" s="26"/>
      <c r="AM644" s="26"/>
      <c r="AN644" s="26"/>
      <c r="AO644" s="26"/>
      <c r="AP644" s="26"/>
      <c r="AQ644" s="26"/>
      <c r="AR644" s="26"/>
      <c r="AS644" s="26">
        <v>20872.75</v>
      </c>
      <c r="AT644" s="26"/>
      <c r="AU644" s="26"/>
      <c r="AV644" s="26"/>
    </row>
    <row r="645" spans="1:48" s="16" customFormat="1" ht="15.75" hidden="1">
      <c r="A645" s="25" t="s">
        <v>2054</v>
      </c>
      <c r="B645" s="27" t="s">
        <v>1353</v>
      </c>
      <c r="C645" s="26">
        <f t="shared" si="94"/>
        <v>194036.37</v>
      </c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>
        <f t="shared" si="95"/>
        <v>194036.37</v>
      </c>
      <c r="V645" s="26"/>
      <c r="W645" s="26"/>
      <c r="X645" s="26"/>
      <c r="Y645" s="26"/>
      <c r="Z645" s="26"/>
      <c r="AA645" s="26"/>
      <c r="AB645" s="26"/>
      <c r="AC645" s="26">
        <v>151719.87</v>
      </c>
      <c r="AD645" s="26"/>
      <c r="AE645" s="26">
        <v>42316.5</v>
      </c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</row>
    <row r="646" spans="1:48" s="16" customFormat="1" ht="15.75" hidden="1">
      <c r="A646" s="25" t="s">
        <v>2055</v>
      </c>
      <c r="B646" s="27" t="s">
        <v>888</v>
      </c>
      <c r="C646" s="26">
        <f t="shared" si="94"/>
        <v>193224.87</v>
      </c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>
        <f t="shared" si="95"/>
        <v>193224.87</v>
      </c>
      <c r="V646" s="26"/>
      <c r="W646" s="26"/>
      <c r="X646" s="26"/>
      <c r="Y646" s="26"/>
      <c r="Z646" s="26"/>
      <c r="AA646" s="26"/>
      <c r="AB646" s="26"/>
      <c r="AC646" s="26">
        <v>151106.60999999999</v>
      </c>
      <c r="AD646" s="26"/>
      <c r="AE646" s="26">
        <v>42118.26</v>
      </c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</row>
    <row r="647" spans="1:48" s="16" customFormat="1" ht="15.75" hidden="1">
      <c r="A647" s="25" t="s">
        <v>2056</v>
      </c>
      <c r="B647" s="27" t="s">
        <v>1163</v>
      </c>
      <c r="C647" s="26">
        <f t="shared" si="94"/>
        <v>3948029.66</v>
      </c>
      <c r="D647" s="26"/>
      <c r="E647" s="26"/>
      <c r="F647" s="26"/>
      <c r="G647" s="26"/>
      <c r="H647" s="26"/>
      <c r="I647" s="26"/>
      <c r="J647" s="26"/>
      <c r="K647" s="26">
        <v>2133.4</v>
      </c>
      <c r="L647" s="26">
        <v>3771729.6</v>
      </c>
      <c r="M647" s="26"/>
      <c r="N647" s="26"/>
      <c r="O647" s="26"/>
      <c r="P647" s="26"/>
      <c r="Q647" s="26"/>
      <c r="R647" s="26"/>
      <c r="S647" s="26"/>
      <c r="T647" s="26"/>
      <c r="U647" s="26">
        <f t="shared" si="95"/>
        <v>128201.81000000001</v>
      </c>
      <c r="V647" s="26"/>
      <c r="W647" s="26"/>
      <c r="X647" s="26"/>
      <c r="Y647" s="26"/>
      <c r="Z647" s="26"/>
      <c r="AA647" s="26"/>
      <c r="AB647" s="26"/>
      <c r="AC647" s="26">
        <v>97631.57</v>
      </c>
      <c r="AD647" s="26"/>
      <c r="AE647" s="26">
        <v>30570.240000000002</v>
      </c>
      <c r="AF647" s="26"/>
      <c r="AG647" s="26"/>
      <c r="AH647" s="26"/>
      <c r="AI647" s="26">
        <f t="shared" si="97"/>
        <v>48098.25</v>
      </c>
      <c r="AJ647" s="26"/>
      <c r="AK647" s="26"/>
      <c r="AL647" s="26"/>
      <c r="AM647" s="26"/>
      <c r="AN647" s="26"/>
      <c r="AO647" s="26"/>
      <c r="AP647" s="26"/>
      <c r="AQ647" s="26">
        <v>48098.25</v>
      </c>
      <c r="AR647" s="26"/>
      <c r="AS647" s="26"/>
      <c r="AT647" s="26"/>
      <c r="AU647" s="26"/>
      <c r="AV647" s="26"/>
    </row>
    <row r="648" spans="1:48" s="16" customFormat="1" ht="15.75" hidden="1">
      <c r="A648" s="25" t="s">
        <v>2057</v>
      </c>
      <c r="B648" s="27" t="s">
        <v>1178</v>
      </c>
      <c r="C648" s="26">
        <f t="shared" si="94"/>
        <v>8063962.3300000001</v>
      </c>
      <c r="D648" s="26"/>
      <c r="E648" s="26"/>
      <c r="F648" s="26"/>
      <c r="G648" s="26"/>
      <c r="H648" s="26"/>
      <c r="I648" s="26"/>
      <c r="J648" s="26"/>
      <c r="K648" s="26">
        <v>1407.5</v>
      </c>
      <c r="L648" s="26">
        <v>2532984.2999999998</v>
      </c>
      <c r="M648" s="26"/>
      <c r="N648" s="26"/>
      <c r="O648" s="26">
        <v>3090</v>
      </c>
      <c r="P648" s="26">
        <v>5381294</v>
      </c>
      <c r="Q648" s="26"/>
      <c r="R648" s="26"/>
      <c r="S648" s="26"/>
      <c r="T648" s="26"/>
      <c r="U648" s="26">
        <f t="shared" si="95"/>
        <v>108314.24000000001</v>
      </c>
      <c r="V648" s="26"/>
      <c r="W648" s="26"/>
      <c r="X648" s="26"/>
      <c r="Y648" s="26"/>
      <c r="Z648" s="26"/>
      <c r="AA648" s="26"/>
      <c r="AB648" s="26"/>
      <c r="AC648" s="26">
        <v>83370.820000000007</v>
      </c>
      <c r="AD648" s="26"/>
      <c r="AE648" s="26">
        <v>24943.42</v>
      </c>
      <c r="AF648" s="26"/>
      <c r="AG648" s="26"/>
      <c r="AH648" s="26"/>
      <c r="AI648" s="26">
        <f t="shared" si="97"/>
        <v>41369.79</v>
      </c>
      <c r="AJ648" s="26"/>
      <c r="AK648" s="26"/>
      <c r="AL648" s="26"/>
      <c r="AM648" s="26"/>
      <c r="AN648" s="26"/>
      <c r="AO648" s="26"/>
      <c r="AP648" s="26"/>
      <c r="AQ648" s="26">
        <v>30208.05</v>
      </c>
      <c r="AR648" s="26"/>
      <c r="AS648" s="26">
        <v>11161.74</v>
      </c>
      <c r="AT648" s="26"/>
      <c r="AU648" s="26"/>
      <c r="AV648" s="26"/>
    </row>
    <row r="649" spans="1:48" s="16" customFormat="1" ht="15.75" hidden="1">
      <c r="A649" s="25" t="s">
        <v>2058</v>
      </c>
      <c r="B649" s="27" t="s">
        <v>1033</v>
      </c>
      <c r="C649" s="26">
        <f t="shared" si="94"/>
        <v>8289991.6300000008</v>
      </c>
      <c r="D649" s="26"/>
      <c r="E649" s="26"/>
      <c r="F649" s="26"/>
      <c r="G649" s="26"/>
      <c r="H649" s="26"/>
      <c r="I649" s="26"/>
      <c r="J649" s="26"/>
      <c r="K649" s="26">
        <v>1423.6</v>
      </c>
      <c r="L649" s="26">
        <v>2508547.5</v>
      </c>
      <c r="M649" s="26"/>
      <c r="N649" s="26"/>
      <c r="O649" s="26">
        <v>7285.4</v>
      </c>
      <c r="P649" s="26">
        <v>5636943</v>
      </c>
      <c r="Q649" s="26"/>
      <c r="R649" s="26"/>
      <c r="S649" s="26"/>
      <c r="T649" s="26"/>
      <c r="U649" s="26">
        <f t="shared" si="95"/>
        <v>104292.69</v>
      </c>
      <c r="V649" s="26"/>
      <c r="W649" s="26"/>
      <c r="X649" s="26"/>
      <c r="Y649" s="26"/>
      <c r="Z649" s="26"/>
      <c r="AA649" s="26"/>
      <c r="AB649" s="26"/>
      <c r="AC649" s="26">
        <v>80487.09</v>
      </c>
      <c r="AD649" s="26"/>
      <c r="AE649" s="26">
        <v>23805.599999999999</v>
      </c>
      <c r="AF649" s="26"/>
      <c r="AG649" s="26"/>
      <c r="AH649" s="26"/>
      <c r="AI649" s="26">
        <f t="shared" si="97"/>
        <v>40208.44</v>
      </c>
      <c r="AJ649" s="26"/>
      <c r="AK649" s="26"/>
      <c r="AL649" s="26"/>
      <c r="AM649" s="26"/>
      <c r="AN649" s="26"/>
      <c r="AO649" s="26"/>
      <c r="AP649" s="26"/>
      <c r="AQ649" s="26">
        <v>29328.2</v>
      </c>
      <c r="AR649" s="26"/>
      <c r="AS649" s="26">
        <v>10880.24</v>
      </c>
      <c r="AT649" s="26"/>
      <c r="AU649" s="26"/>
      <c r="AV649" s="26"/>
    </row>
    <row r="650" spans="1:48" s="16" customFormat="1" ht="15.75" hidden="1">
      <c r="A650" s="25" t="s">
        <v>2059</v>
      </c>
      <c r="B650" s="27" t="s">
        <v>1291</v>
      </c>
      <c r="C650" s="26">
        <f t="shared" si="94"/>
        <v>24562</v>
      </c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>
        <f t="shared" si="95"/>
        <v>24562</v>
      </c>
      <c r="V650" s="26">
        <f t="shared" si="96"/>
        <v>24562</v>
      </c>
      <c r="W650" s="26"/>
      <c r="X650" s="26"/>
      <c r="Y650" s="26"/>
      <c r="Z650" s="26"/>
      <c r="AA650" s="26"/>
      <c r="AB650" s="26">
        <v>24562</v>
      </c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</row>
    <row r="651" spans="1:48" s="16" customFormat="1" ht="15.75" hidden="1">
      <c r="A651" s="25" t="s">
        <v>2060</v>
      </c>
      <c r="B651" s="27" t="s">
        <v>906</v>
      </c>
      <c r="C651" s="26">
        <f t="shared" si="94"/>
        <v>2877216.9</v>
      </c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>
        <v>1263.4000000000001</v>
      </c>
      <c r="P651" s="26">
        <v>2850320</v>
      </c>
      <c r="Q651" s="26"/>
      <c r="R651" s="26"/>
      <c r="S651" s="26"/>
      <c r="T651" s="26"/>
      <c r="U651" s="26">
        <f t="shared" si="95"/>
        <v>17580.75</v>
      </c>
      <c r="V651" s="26"/>
      <c r="W651" s="26"/>
      <c r="X651" s="26"/>
      <c r="Y651" s="26"/>
      <c r="Z651" s="26"/>
      <c r="AA651" s="26"/>
      <c r="AB651" s="26"/>
      <c r="AC651" s="26"/>
      <c r="AD651" s="26"/>
      <c r="AE651" s="26">
        <v>17580.75</v>
      </c>
      <c r="AF651" s="26"/>
      <c r="AG651" s="26"/>
      <c r="AH651" s="26"/>
      <c r="AI651" s="26">
        <f t="shared" si="97"/>
        <v>9316.15</v>
      </c>
      <c r="AJ651" s="26"/>
      <c r="AK651" s="26"/>
      <c r="AL651" s="26"/>
      <c r="AM651" s="26"/>
      <c r="AN651" s="26"/>
      <c r="AO651" s="26"/>
      <c r="AP651" s="26"/>
      <c r="AQ651" s="26"/>
      <c r="AR651" s="26"/>
      <c r="AS651" s="26">
        <v>9316.15</v>
      </c>
      <c r="AT651" s="26"/>
      <c r="AU651" s="26"/>
      <c r="AV651" s="26"/>
    </row>
    <row r="652" spans="1:48" s="16" customFormat="1" ht="15.75" hidden="1">
      <c r="A652" s="25" t="s">
        <v>2061</v>
      </c>
      <c r="B652" s="27" t="s">
        <v>1104</v>
      </c>
      <c r="C652" s="26">
        <f t="shared" si="94"/>
        <v>8030078.0299999993</v>
      </c>
      <c r="D652" s="26"/>
      <c r="E652" s="26"/>
      <c r="F652" s="26"/>
      <c r="G652" s="26"/>
      <c r="H652" s="26"/>
      <c r="I652" s="26"/>
      <c r="J652" s="26"/>
      <c r="K652" s="26">
        <v>793.3</v>
      </c>
      <c r="L652" s="26">
        <v>3241816.8</v>
      </c>
      <c r="M652" s="26"/>
      <c r="N652" s="26"/>
      <c r="O652" s="26">
        <v>7532.6</v>
      </c>
      <c r="P652" s="26">
        <v>4610703.5999999996</v>
      </c>
      <c r="Q652" s="26"/>
      <c r="R652" s="26"/>
      <c r="S652" s="26"/>
      <c r="T652" s="26"/>
      <c r="U652" s="26">
        <f t="shared" si="95"/>
        <v>154543.13999999998</v>
      </c>
      <c r="V652" s="26"/>
      <c r="W652" s="26"/>
      <c r="X652" s="26"/>
      <c r="Y652" s="26"/>
      <c r="Z652" s="26"/>
      <c r="AA652" s="26"/>
      <c r="AB652" s="26"/>
      <c r="AC652" s="26">
        <v>121874.37</v>
      </c>
      <c r="AD652" s="26"/>
      <c r="AE652" s="26">
        <v>32668.77</v>
      </c>
      <c r="AF652" s="26"/>
      <c r="AG652" s="26"/>
      <c r="AH652" s="26"/>
      <c r="AI652" s="26">
        <f t="shared" si="97"/>
        <v>23014.489999999998</v>
      </c>
      <c r="AJ652" s="26"/>
      <c r="AK652" s="26"/>
      <c r="AL652" s="26"/>
      <c r="AM652" s="26"/>
      <c r="AN652" s="26"/>
      <c r="AO652" s="26"/>
      <c r="AP652" s="26"/>
      <c r="AQ652" s="26">
        <v>9541.85</v>
      </c>
      <c r="AR652" s="26"/>
      <c r="AS652" s="26">
        <v>13472.64</v>
      </c>
      <c r="AT652" s="26"/>
      <c r="AU652" s="26"/>
      <c r="AV652" s="26"/>
    </row>
    <row r="653" spans="1:48" s="16" customFormat="1" ht="15.75" hidden="1">
      <c r="A653" s="25" t="s">
        <v>2062</v>
      </c>
      <c r="B653" s="27" t="s">
        <v>897</v>
      </c>
      <c r="C653" s="26">
        <f t="shared" si="94"/>
        <v>25226</v>
      </c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>
        <f t="shared" si="95"/>
        <v>25226</v>
      </c>
      <c r="V653" s="26">
        <f t="shared" si="96"/>
        <v>25226</v>
      </c>
      <c r="W653" s="26"/>
      <c r="X653" s="26"/>
      <c r="Y653" s="26"/>
      <c r="Z653" s="26"/>
      <c r="AA653" s="26"/>
      <c r="AB653" s="26">
        <v>25226</v>
      </c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</row>
    <row r="654" spans="1:48" s="16" customFormat="1" ht="15.75" hidden="1">
      <c r="A654" s="25" t="s">
        <v>2063</v>
      </c>
      <c r="B654" s="27" t="s">
        <v>1285</v>
      </c>
      <c r="C654" s="26">
        <f t="shared" ref="C654:C717" si="100">D654+L654+N654+P654+R654+S654+T654+U654+AI654</f>
        <v>2968910.8800000004</v>
      </c>
      <c r="D654" s="26">
        <f t="shared" si="98"/>
        <v>1138257.5</v>
      </c>
      <c r="E654" s="26"/>
      <c r="F654" s="26">
        <v>274886.90000000002</v>
      </c>
      <c r="G654" s="26">
        <v>263248.56</v>
      </c>
      <c r="H654" s="26"/>
      <c r="I654" s="26">
        <v>600122.04</v>
      </c>
      <c r="J654" s="26"/>
      <c r="K654" s="26"/>
      <c r="L654" s="26"/>
      <c r="M654" s="26"/>
      <c r="N654" s="26"/>
      <c r="O654" s="26">
        <v>983</v>
      </c>
      <c r="P654" s="26">
        <v>1209335.7</v>
      </c>
      <c r="Q654" s="26">
        <v>120</v>
      </c>
      <c r="R654" s="26">
        <v>571347.68000000005</v>
      </c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>
        <f t="shared" si="97"/>
        <v>49970</v>
      </c>
      <c r="AJ654" s="26">
        <f t="shared" ref="AJ654:AJ711" si="101">SUM(AK654:AP654)</f>
        <v>19486</v>
      </c>
      <c r="AK654" s="26"/>
      <c r="AL654" s="26">
        <v>4706</v>
      </c>
      <c r="AM654" s="26">
        <v>4506</v>
      </c>
      <c r="AN654" s="26"/>
      <c r="AO654" s="26">
        <v>10274</v>
      </c>
      <c r="AP654" s="26"/>
      <c r="AQ654" s="26"/>
      <c r="AR654" s="26"/>
      <c r="AS654" s="26">
        <v>20703</v>
      </c>
      <c r="AT654" s="26">
        <v>9781</v>
      </c>
      <c r="AU654" s="26"/>
      <c r="AV654" s="26"/>
    </row>
    <row r="655" spans="1:48" s="16" customFormat="1" ht="15.75" hidden="1">
      <c r="A655" s="25" t="s">
        <v>2064</v>
      </c>
      <c r="B655" s="27" t="s">
        <v>887</v>
      </c>
      <c r="C655" s="26">
        <f t="shared" si="100"/>
        <v>796663.68</v>
      </c>
      <c r="D655" s="26">
        <f t="shared" si="98"/>
        <v>783255.68</v>
      </c>
      <c r="E655" s="26"/>
      <c r="F655" s="26">
        <v>103238.2</v>
      </c>
      <c r="G655" s="26">
        <v>90359.679999999993</v>
      </c>
      <c r="H655" s="26"/>
      <c r="I655" s="26">
        <v>589657.80000000005</v>
      </c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>
        <f t="shared" si="97"/>
        <v>13408</v>
      </c>
      <c r="AJ655" s="26">
        <f t="shared" si="101"/>
        <v>13408</v>
      </c>
      <c r="AK655" s="26"/>
      <c r="AL655" s="26">
        <v>1767</v>
      </c>
      <c r="AM655" s="26">
        <v>1546</v>
      </c>
      <c r="AN655" s="26"/>
      <c r="AO655" s="26">
        <v>10095</v>
      </c>
      <c r="AP655" s="26"/>
      <c r="AQ655" s="26"/>
      <c r="AR655" s="26"/>
      <c r="AS655" s="26"/>
      <c r="AT655" s="26"/>
      <c r="AU655" s="26"/>
      <c r="AV655" s="26"/>
    </row>
    <row r="656" spans="1:48" s="16" customFormat="1" ht="15.75" hidden="1">
      <c r="A656" s="25" t="s">
        <v>2065</v>
      </c>
      <c r="B656" s="27" t="s">
        <v>953</v>
      </c>
      <c r="C656" s="26">
        <f t="shared" si="100"/>
        <v>213135.01</v>
      </c>
      <c r="D656" s="26"/>
      <c r="E656" s="26"/>
      <c r="F656" s="26"/>
      <c r="G656" s="26"/>
      <c r="H656" s="26"/>
      <c r="I656" s="26"/>
      <c r="J656" s="26"/>
      <c r="K656" s="26"/>
      <c r="L656" s="26"/>
      <c r="M656" s="26">
        <v>147.30000000000001</v>
      </c>
      <c r="N656" s="26">
        <v>188480</v>
      </c>
      <c r="O656" s="26"/>
      <c r="P656" s="26"/>
      <c r="Q656" s="26"/>
      <c r="R656" s="26"/>
      <c r="S656" s="26"/>
      <c r="T656" s="26"/>
      <c r="U656" s="26">
        <f t="shared" ref="U656:U717" si="102">V656+AC656+AD656+AE656+AF656+AG656+AH656</f>
        <v>21432</v>
      </c>
      <c r="V656" s="26">
        <f t="shared" si="96"/>
        <v>21432</v>
      </c>
      <c r="W656" s="26"/>
      <c r="X656" s="26"/>
      <c r="Y656" s="26"/>
      <c r="Z656" s="26"/>
      <c r="AA656" s="26"/>
      <c r="AB656" s="26">
        <v>21432</v>
      </c>
      <c r="AC656" s="26"/>
      <c r="AD656" s="26"/>
      <c r="AE656" s="26"/>
      <c r="AF656" s="26"/>
      <c r="AG656" s="26"/>
      <c r="AH656" s="26"/>
      <c r="AI656" s="26">
        <f t="shared" si="97"/>
        <v>3223.01</v>
      </c>
      <c r="AJ656" s="26"/>
      <c r="AK656" s="26"/>
      <c r="AL656" s="26"/>
      <c r="AM656" s="26"/>
      <c r="AN656" s="26"/>
      <c r="AO656" s="26"/>
      <c r="AP656" s="26"/>
      <c r="AQ656" s="26"/>
      <c r="AR656" s="26">
        <v>3223.01</v>
      </c>
      <c r="AS656" s="26"/>
      <c r="AT656" s="26"/>
      <c r="AU656" s="26"/>
      <c r="AV656" s="26"/>
    </row>
    <row r="657" spans="1:48" s="16" customFormat="1" ht="15.75" hidden="1">
      <c r="A657" s="25" t="s">
        <v>2066</v>
      </c>
      <c r="B657" s="27" t="s">
        <v>1214</v>
      </c>
      <c r="C657" s="26">
        <f t="shared" si="100"/>
        <v>1608967.54</v>
      </c>
      <c r="D657" s="26">
        <f t="shared" si="98"/>
        <v>884313.24</v>
      </c>
      <c r="E657" s="26"/>
      <c r="F657" s="26">
        <v>204778.38</v>
      </c>
      <c r="G657" s="26">
        <v>82001.740000000005</v>
      </c>
      <c r="H657" s="26">
        <v>597533.12</v>
      </c>
      <c r="I657" s="26"/>
      <c r="J657" s="26"/>
      <c r="K657" s="26"/>
      <c r="L657" s="26"/>
      <c r="M657" s="26">
        <v>136.5</v>
      </c>
      <c r="N657" s="26">
        <v>97582.46</v>
      </c>
      <c r="O657" s="26">
        <v>432</v>
      </c>
      <c r="P657" s="26">
        <v>599988.84</v>
      </c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>
        <f t="shared" si="97"/>
        <v>27083</v>
      </c>
      <c r="AJ657" s="26">
        <f t="shared" si="101"/>
        <v>15140</v>
      </c>
      <c r="AK657" s="26"/>
      <c r="AL657" s="26">
        <v>3506</v>
      </c>
      <c r="AM657" s="26">
        <v>1404</v>
      </c>
      <c r="AN657" s="26">
        <v>10230</v>
      </c>
      <c r="AO657" s="26"/>
      <c r="AP657" s="26"/>
      <c r="AQ657" s="26"/>
      <c r="AR657" s="26">
        <v>1671</v>
      </c>
      <c r="AS657" s="26">
        <v>10272</v>
      </c>
      <c r="AT657" s="26"/>
      <c r="AU657" s="26"/>
      <c r="AV657" s="26"/>
    </row>
    <row r="658" spans="1:48" s="16" customFormat="1" ht="15.75" hidden="1">
      <c r="A658" s="25" t="s">
        <v>2067</v>
      </c>
      <c r="B658" s="27" t="s">
        <v>1342</v>
      </c>
      <c r="C658" s="26">
        <f t="shared" si="100"/>
        <v>2341205.7999999998</v>
      </c>
      <c r="D658" s="26">
        <f t="shared" si="98"/>
        <v>296753.48</v>
      </c>
      <c r="E658" s="26">
        <v>296753.48</v>
      </c>
      <c r="F658" s="26"/>
      <c r="G658" s="26"/>
      <c r="H658" s="26"/>
      <c r="I658" s="26"/>
      <c r="J658" s="26"/>
      <c r="K658" s="26">
        <v>486</v>
      </c>
      <c r="L658" s="26">
        <v>1291007.8999999999</v>
      </c>
      <c r="M658" s="26">
        <v>148</v>
      </c>
      <c r="N658" s="26">
        <v>64654.559999999998</v>
      </c>
      <c r="O658" s="26">
        <v>705</v>
      </c>
      <c r="P658" s="26">
        <v>239345.3</v>
      </c>
      <c r="Q658" s="26">
        <v>80.599999999999994</v>
      </c>
      <c r="R658" s="26">
        <v>410040.56</v>
      </c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>
        <f t="shared" si="97"/>
        <v>39404</v>
      </c>
      <c r="AJ658" s="26">
        <f t="shared" si="101"/>
        <v>5080</v>
      </c>
      <c r="AK658" s="26">
        <v>5080</v>
      </c>
      <c r="AL658" s="26"/>
      <c r="AM658" s="26"/>
      <c r="AN658" s="26"/>
      <c r="AO658" s="26"/>
      <c r="AP658" s="26"/>
      <c r="AQ658" s="26">
        <v>22102</v>
      </c>
      <c r="AR658" s="26">
        <v>1106</v>
      </c>
      <c r="AS658" s="26">
        <v>4097</v>
      </c>
      <c r="AT658" s="26">
        <v>7019</v>
      </c>
      <c r="AU658" s="26"/>
      <c r="AV658" s="26"/>
    </row>
    <row r="659" spans="1:48" s="16" customFormat="1" ht="15.75" hidden="1">
      <c r="A659" s="25" t="s">
        <v>2068</v>
      </c>
      <c r="B659" s="27" t="s">
        <v>1137</v>
      </c>
      <c r="C659" s="26">
        <f t="shared" si="100"/>
        <v>2305178.84</v>
      </c>
      <c r="D659" s="26">
        <f t="shared" si="98"/>
        <v>2159150</v>
      </c>
      <c r="E659" s="26">
        <v>2159150</v>
      </c>
      <c r="F659" s="26"/>
      <c r="G659" s="26"/>
      <c r="H659" s="26"/>
      <c r="I659" s="26"/>
      <c r="J659" s="26"/>
      <c r="K659" s="26"/>
      <c r="L659" s="26"/>
      <c r="M659" s="26">
        <v>185.1</v>
      </c>
      <c r="N659" s="26">
        <v>107273</v>
      </c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>
        <f t="shared" si="97"/>
        <v>38755.840000000004</v>
      </c>
      <c r="AJ659" s="26">
        <f t="shared" si="101"/>
        <v>36921.47</v>
      </c>
      <c r="AK659" s="26">
        <v>36921.47</v>
      </c>
      <c r="AL659" s="26"/>
      <c r="AM659" s="26"/>
      <c r="AN659" s="26"/>
      <c r="AO659" s="26"/>
      <c r="AP659" s="26"/>
      <c r="AQ659" s="26"/>
      <c r="AR659" s="26">
        <v>1834.37</v>
      </c>
      <c r="AS659" s="26"/>
      <c r="AT659" s="26"/>
      <c r="AU659" s="26"/>
      <c r="AV659" s="26"/>
    </row>
    <row r="660" spans="1:48" s="16" customFormat="1" ht="15.75" hidden="1">
      <c r="A660" s="25" t="s">
        <v>2069</v>
      </c>
      <c r="B660" s="27" t="s">
        <v>1092</v>
      </c>
      <c r="C660" s="26">
        <f t="shared" si="100"/>
        <v>3266731.9</v>
      </c>
      <c r="D660" s="26">
        <f t="shared" si="98"/>
        <v>316512.58</v>
      </c>
      <c r="E660" s="26">
        <v>316512.58</v>
      </c>
      <c r="F660" s="26"/>
      <c r="G660" s="26"/>
      <c r="H660" s="26"/>
      <c r="I660" s="26"/>
      <c r="J660" s="26"/>
      <c r="K660" s="26">
        <v>470</v>
      </c>
      <c r="L660" s="26">
        <v>1599990.9</v>
      </c>
      <c r="M660" s="26">
        <v>410</v>
      </c>
      <c r="N660" s="26">
        <v>75945.98</v>
      </c>
      <c r="O660" s="26">
        <v>493</v>
      </c>
      <c r="P660" s="26">
        <v>786598.26</v>
      </c>
      <c r="Q660" s="26">
        <v>57</v>
      </c>
      <c r="R660" s="26">
        <v>432702.18</v>
      </c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>
        <f t="shared" si="97"/>
        <v>54982</v>
      </c>
      <c r="AJ660" s="26">
        <f t="shared" si="101"/>
        <v>5418</v>
      </c>
      <c r="AK660" s="26">
        <v>5418</v>
      </c>
      <c r="AL660" s="26"/>
      <c r="AM660" s="26"/>
      <c r="AN660" s="26"/>
      <c r="AO660" s="26"/>
      <c r="AP660" s="26"/>
      <c r="AQ660" s="26">
        <v>27391</v>
      </c>
      <c r="AR660" s="26">
        <v>1300</v>
      </c>
      <c r="AS660" s="26">
        <v>13466</v>
      </c>
      <c r="AT660" s="26">
        <v>7407</v>
      </c>
      <c r="AU660" s="26"/>
      <c r="AV660" s="26"/>
    </row>
    <row r="661" spans="1:48" s="16" customFormat="1" ht="15.75" hidden="1">
      <c r="A661" s="25" t="s">
        <v>2070</v>
      </c>
      <c r="B661" s="27" t="s">
        <v>1343</v>
      </c>
      <c r="C661" s="26">
        <f t="shared" si="100"/>
        <v>1800159.1600000001</v>
      </c>
      <c r="D661" s="26">
        <f t="shared" si="98"/>
        <v>304298.40000000002</v>
      </c>
      <c r="E661" s="26">
        <v>304298.40000000002</v>
      </c>
      <c r="F661" s="26"/>
      <c r="G661" s="26"/>
      <c r="H661" s="26"/>
      <c r="I661" s="26"/>
      <c r="J661" s="26"/>
      <c r="K661" s="26">
        <v>606</v>
      </c>
      <c r="L661" s="26">
        <v>1465561.76</v>
      </c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>
        <f t="shared" si="97"/>
        <v>30299</v>
      </c>
      <c r="AJ661" s="26">
        <f t="shared" si="101"/>
        <v>5209</v>
      </c>
      <c r="AK661" s="26">
        <v>5209</v>
      </c>
      <c r="AL661" s="26"/>
      <c r="AM661" s="26"/>
      <c r="AN661" s="26"/>
      <c r="AO661" s="26"/>
      <c r="AP661" s="26"/>
      <c r="AQ661" s="26">
        <v>25090</v>
      </c>
      <c r="AR661" s="26"/>
      <c r="AS661" s="26"/>
      <c r="AT661" s="26"/>
      <c r="AU661" s="26"/>
      <c r="AV661" s="26"/>
    </row>
    <row r="662" spans="1:48" s="16" customFormat="1" ht="15.75" hidden="1">
      <c r="A662" s="25" t="s">
        <v>2071</v>
      </c>
      <c r="B662" s="27" t="s">
        <v>954</v>
      </c>
      <c r="C662" s="26">
        <f t="shared" si="100"/>
        <v>242464.73</v>
      </c>
      <c r="D662" s="26"/>
      <c r="E662" s="26"/>
      <c r="F662" s="26"/>
      <c r="G662" s="26"/>
      <c r="H662" s="26"/>
      <c r="I662" s="26"/>
      <c r="J662" s="26"/>
      <c r="K662" s="26"/>
      <c r="L662" s="26"/>
      <c r="M662" s="26">
        <v>250.3</v>
      </c>
      <c r="N662" s="26">
        <v>216943</v>
      </c>
      <c r="O662" s="26"/>
      <c r="P662" s="26"/>
      <c r="Q662" s="26"/>
      <c r="R662" s="26"/>
      <c r="S662" s="26"/>
      <c r="T662" s="26"/>
      <c r="U662" s="26">
        <f t="shared" si="102"/>
        <v>21812</v>
      </c>
      <c r="V662" s="26">
        <f t="shared" si="96"/>
        <v>21812</v>
      </c>
      <c r="W662" s="26"/>
      <c r="X662" s="26"/>
      <c r="Y662" s="26"/>
      <c r="Z662" s="26"/>
      <c r="AA662" s="26"/>
      <c r="AB662" s="26">
        <v>21812</v>
      </c>
      <c r="AC662" s="26"/>
      <c r="AD662" s="26"/>
      <c r="AE662" s="26"/>
      <c r="AF662" s="26"/>
      <c r="AG662" s="26"/>
      <c r="AH662" s="26"/>
      <c r="AI662" s="26">
        <f t="shared" si="97"/>
        <v>3709.73</v>
      </c>
      <c r="AJ662" s="26"/>
      <c r="AK662" s="26"/>
      <c r="AL662" s="26"/>
      <c r="AM662" s="26"/>
      <c r="AN662" s="26"/>
      <c r="AO662" s="26"/>
      <c r="AP662" s="26"/>
      <c r="AQ662" s="26"/>
      <c r="AR662" s="26">
        <v>3709.73</v>
      </c>
      <c r="AS662" s="26"/>
      <c r="AT662" s="26"/>
      <c r="AU662" s="26"/>
      <c r="AV662" s="26"/>
    </row>
    <row r="663" spans="1:48" ht="15.75" hidden="1">
      <c r="A663" s="25" t="s">
        <v>2072</v>
      </c>
      <c r="B663" s="27" t="s">
        <v>1065</v>
      </c>
      <c r="C663" s="26">
        <f t="shared" si="100"/>
        <v>3282710.1399999997</v>
      </c>
      <c r="D663" s="26">
        <f t="shared" si="98"/>
        <v>321597.2</v>
      </c>
      <c r="E663" s="26">
        <v>321597.2</v>
      </c>
      <c r="F663" s="26"/>
      <c r="G663" s="26"/>
      <c r="H663" s="26"/>
      <c r="I663" s="26"/>
      <c r="J663" s="26"/>
      <c r="K663" s="26">
        <v>470</v>
      </c>
      <c r="L663" s="26">
        <v>1653675</v>
      </c>
      <c r="M663" s="26">
        <v>410</v>
      </c>
      <c r="N663" s="26">
        <v>84521.04</v>
      </c>
      <c r="O663" s="26">
        <v>491</v>
      </c>
      <c r="P663" s="26">
        <v>705635.62</v>
      </c>
      <c r="Q663" s="26">
        <v>475.6</v>
      </c>
      <c r="R663" s="26">
        <v>462030.28</v>
      </c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>
        <f t="shared" si="97"/>
        <v>55251</v>
      </c>
      <c r="AJ663" s="26">
        <f t="shared" si="101"/>
        <v>5505</v>
      </c>
      <c r="AK663" s="26">
        <v>5505</v>
      </c>
      <c r="AL663" s="26"/>
      <c r="AM663" s="26"/>
      <c r="AN663" s="26"/>
      <c r="AO663" s="26"/>
      <c r="AP663" s="26"/>
      <c r="AQ663" s="26">
        <v>28310</v>
      </c>
      <c r="AR663" s="26">
        <v>1447</v>
      </c>
      <c r="AS663" s="26">
        <v>12080</v>
      </c>
      <c r="AT663" s="26">
        <v>7909</v>
      </c>
      <c r="AU663" s="26"/>
      <c r="AV663" s="26"/>
    </row>
    <row r="664" spans="1:48" s="16" customFormat="1" ht="15.75" hidden="1">
      <c r="A664" s="25" t="s">
        <v>2073</v>
      </c>
      <c r="B664" s="27" t="s">
        <v>1344</v>
      </c>
      <c r="C664" s="26">
        <f t="shared" si="100"/>
        <v>3694412.84</v>
      </c>
      <c r="D664" s="26">
        <f t="shared" si="98"/>
        <v>1321503.24</v>
      </c>
      <c r="E664" s="26"/>
      <c r="F664" s="26">
        <v>308382.38</v>
      </c>
      <c r="G664" s="26">
        <v>155511.01999999999</v>
      </c>
      <c r="H664" s="26">
        <v>857609.84</v>
      </c>
      <c r="I664" s="26"/>
      <c r="J664" s="26"/>
      <c r="K664" s="26">
        <v>930</v>
      </c>
      <c r="L664" s="26">
        <v>1774751.26</v>
      </c>
      <c r="M664" s="26">
        <v>288</v>
      </c>
      <c r="N664" s="26">
        <v>106104.42</v>
      </c>
      <c r="O664" s="26"/>
      <c r="P664" s="26"/>
      <c r="Q664" s="26">
        <v>131</v>
      </c>
      <c r="R664" s="26">
        <v>429872.92</v>
      </c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>
        <f t="shared" si="97"/>
        <v>62181</v>
      </c>
      <c r="AJ664" s="26">
        <f t="shared" si="101"/>
        <v>22623</v>
      </c>
      <c r="AK664" s="26"/>
      <c r="AL664" s="26">
        <v>5279</v>
      </c>
      <c r="AM664" s="26">
        <v>2662</v>
      </c>
      <c r="AN664" s="26">
        <v>14682</v>
      </c>
      <c r="AO664" s="26"/>
      <c r="AP664" s="26"/>
      <c r="AQ664" s="26">
        <v>30383</v>
      </c>
      <c r="AR664" s="26">
        <v>1816</v>
      </c>
      <c r="AS664" s="26"/>
      <c r="AT664" s="26">
        <v>7359</v>
      </c>
      <c r="AU664" s="26"/>
      <c r="AV664" s="26"/>
    </row>
    <row r="665" spans="1:48" ht="15.75" hidden="1">
      <c r="A665" s="25" t="s">
        <v>2074</v>
      </c>
      <c r="B665" s="27" t="s">
        <v>1288</v>
      </c>
      <c r="C665" s="26">
        <f t="shared" si="100"/>
        <v>2923543.3200000003</v>
      </c>
      <c r="D665" s="26"/>
      <c r="E665" s="26"/>
      <c r="F665" s="26"/>
      <c r="G665" s="26"/>
      <c r="H665" s="26"/>
      <c r="I665" s="26"/>
      <c r="J665" s="26"/>
      <c r="K665" s="26">
        <v>532</v>
      </c>
      <c r="L665" s="26">
        <v>1582405.36</v>
      </c>
      <c r="M665" s="26">
        <v>80.5</v>
      </c>
      <c r="N665" s="26">
        <v>89616.28</v>
      </c>
      <c r="O665" s="26">
        <v>511</v>
      </c>
      <c r="P665" s="26">
        <v>741714.96</v>
      </c>
      <c r="Q665" s="26">
        <v>475.6</v>
      </c>
      <c r="R665" s="26">
        <v>460599.72</v>
      </c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>
        <f t="shared" si="97"/>
        <v>49207</v>
      </c>
      <c r="AJ665" s="26"/>
      <c r="AK665" s="26"/>
      <c r="AL665" s="26"/>
      <c r="AM665" s="26"/>
      <c r="AN665" s="26"/>
      <c r="AO665" s="26"/>
      <c r="AP665" s="26"/>
      <c r="AQ665" s="26">
        <v>27090</v>
      </c>
      <c r="AR665" s="26">
        <v>1534</v>
      </c>
      <c r="AS665" s="26">
        <v>12698</v>
      </c>
      <c r="AT665" s="26">
        <v>7885</v>
      </c>
      <c r="AU665" s="26"/>
      <c r="AV665" s="26"/>
    </row>
    <row r="666" spans="1:48" s="16" customFormat="1" ht="15.75" hidden="1">
      <c r="A666" s="25" t="s">
        <v>2075</v>
      </c>
      <c r="B666" s="27" t="s">
        <v>1053</v>
      </c>
      <c r="C666" s="26">
        <f t="shared" si="100"/>
        <v>827769.89</v>
      </c>
      <c r="D666" s="26">
        <f t="shared" si="98"/>
        <v>813837</v>
      </c>
      <c r="E666" s="26">
        <v>813837</v>
      </c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>
        <f t="shared" si="97"/>
        <v>13932.89</v>
      </c>
      <c r="AJ666" s="26">
        <f t="shared" si="101"/>
        <v>13932.89</v>
      </c>
      <c r="AK666" s="26">
        <v>13932.89</v>
      </c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</row>
    <row r="667" spans="1:48" s="16" customFormat="1" ht="15.75" hidden="1">
      <c r="A667" s="25" t="s">
        <v>2076</v>
      </c>
      <c r="B667" s="27" t="s">
        <v>1276</v>
      </c>
      <c r="C667" s="26">
        <f t="shared" si="100"/>
        <v>912140.95</v>
      </c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>
        <f t="shared" si="102"/>
        <v>912140.95</v>
      </c>
      <c r="V667" s="26"/>
      <c r="W667" s="26"/>
      <c r="X667" s="26"/>
      <c r="Y667" s="26"/>
      <c r="Z667" s="26"/>
      <c r="AA667" s="26"/>
      <c r="AB667" s="26"/>
      <c r="AC667" s="26"/>
      <c r="AD667" s="26"/>
      <c r="AE667" s="26">
        <v>649448.52</v>
      </c>
      <c r="AF667" s="26">
        <v>262692.43</v>
      </c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</row>
    <row r="668" spans="1:48" s="16" customFormat="1" ht="15.75" hidden="1">
      <c r="A668" s="25" t="s">
        <v>2077</v>
      </c>
      <c r="B668" s="27" t="s">
        <v>1103</v>
      </c>
      <c r="C668" s="26">
        <f t="shared" si="100"/>
        <v>1035663.41</v>
      </c>
      <c r="D668" s="26">
        <f t="shared" ref="D668:D722" si="103">SUM(E668:J668)</f>
        <v>1013964.5700000001</v>
      </c>
      <c r="E668" s="26"/>
      <c r="F668" s="26">
        <v>530779.79</v>
      </c>
      <c r="G668" s="26">
        <v>483184.78</v>
      </c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>
        <f t="shared" ref="AI668:AI731" si="104">AJ668+AQ668+AR668+AS668+AT668+AU668+AV668</f>
        <v>21698.84</v>
      </c>
      <c r="AJ668" s="26">
        <f t="shared" si="101"/>
        <v>21698.84</v>
      </c>
      <c r="AK668" s="26"/>
      <c r="AL668" s="26">
        <v>11358.69</v>
      </c>
      <c r="AM668" s="26">
        <v>10340.15</v>
      </c>
      <c r="AN668" s="26"/>
      <c r="AO668" s="26"/>
      <c r="AP668" s="26"/>
      <c r="AQ668" s="26"/>
      <c r="AR668" s="26"/>
      <c r="AS668" s="26"/>
      <c r="AT668" s="26"/>
      <c r="AU668" s="26"/>
      <c r="AV668" s="26"/>
    </row>
    <row r="669" spans="1:48" s="16" customFormat="1" ht="15.75" hidden="1">
      <c r="A669" s="25" t="s">
        <v>2078</v>
      </c>
      <c r="B669" s="27" t="s">
        <v>1027</v>
      </c>
      <c r="C669" s="26">
        <f t="shared" si="100"/>
        <v>780749.26</v>
      </c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>
        <f t="shared" si="102"/>
        <v>780749.26</v>
      </c>
      <c r="V669" s="26"/>
      <c r="W669" s="26"/>
      <c r="X669" s="26"/>
      <c r="Y669" s="26"/>
      <c r="Z669" s="26"/>
      <c r="AA669" s="26"/>
      <c r="AB669" s="26"/>
      <c r="AC669" s="26"/>
      <c r="AD669" s="26"/>
      <c r="AE669" s="26">
        <v>509579.82</v>
      </c>
      <c r="AF669" s="26">
        <v>271169.44</v>
      </c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</row>
    <row r="670" spans="1:48" s="16" customFormat="1" ht="15.75" hidden="1">
      <c r="A670" s="25" t="s">
        <v>2079</v>
      </c>
      <c r="B670" s="27" t="s">
        <v>1168</v>
      </c>
      <c r="C670" s="26">
        <f t="shared" si="100"/>
        <v>1084140.4300000002</v>
      </c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>
        <f t="shared" si="102"/>
        <v>1084140.4300000002</v>
      </c>
      <c r="V670" s="26"/>
      <c r="W670" s="26"/>
      <c r="X670" s="26"/>
      <c r="Y670" s="26"/>
      <c r="Z670" s="26"/>
      <c r="AA670" s="26"/>
      <c r="AB670" s="26"/>
      <c r="AC670" s="26">
        <v>433491.5</v>
      </c>
      <c r="AD670" s="26"/>
      <c r="AE670" s="26">
        <v>650648.93000000005</v>
      </c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</row>
    <row r="671" spans="1:48" s="16" customFormat="1" ht="15.75" hidden="1">
      <c r="A671" s="25" t="s">
        <v>2080</v>
      </c>
      <c r="B671" s="27" t="s">
        <v>1278</v>
      </c>
      <c r="C671" s="26">
        <f t="shared" si="100"/>
        <v>1242293.5600000003</v>
      </c>
      <c r="D671" s="26">
        <f t="shared" si="103"/>
        <v>664233.85000000009</v>
      </c>
      <c r="E671" s="26">
        <v>258361.45</v>
      </c>
      <c r="F671" s="26">
        <v>195432.85</v>
      </c>
      <c r="G671" s="26">
        <v>210439.55</v>
      </c>
      <c r="H671" s="26"/>
      <c r="I671" s="26"/>
      <c r="J671" s="26"/>
      <c r="K671" s="26"/>
      <c r="L671" s="26"/>
      <c r="M671" s="26"/>
      <c r="N671" s="26"/>
      <c r="O671" s="26">
        <v>550</v>
      </c>
      <c r="P671" s="26">
        <v>471059.82</v>
      </c>
      <c r="Q671" s="26"/>
      <c r="R671" s="26"/>
      <c r="S671" s="26"/>
      <c r="T671" s="26"/>
      <c r="U671" s="26">
        <f t="shared" si="102"/>
        <v>82704.61</v>
      </c>
      <c r="V671" s="26">
        <f t="shared" ref="V671:V722" si="105">SUM(W671:AB671)</f>
        <v>67819.61</v>
      </c>
      <c r="W671" s="26">
        <v>12174</v>
      </c>
      <c r="X671" s="26">
        <v>15609</v>
      </c>
      <c r="Y671" s="26">
        <v>14288</v>
      </c>
      <c r="Z671" s="26"/>
      <c r="AA671" s="26"/>
      <c r="AB671" s="26">
        <v>25748.61</v>
      </c>
      <c r="AC671" s="26"/>
      <c r="AD671" s="26"/>
      <c r="AE671" s="26">
        <v>14885</v>
      </c>
      <c r="AF671" s="26"/>
      <c r="AG671" s="26"/>
      <c r="AH671" s="26"/>
      <c r="AI671" s="26">
        <f t="shared" si="104"/>
        <v>24295.279999999999</v>
      </c>
      <c r="AJ671" s="26">
        <f t="shared" si="101"/>
        <v>14214.6</v>
      </c>
      <c r="AK671" s="26">
        <v>5528.93</v>
      </c>
      <c r="AL671" s="26">
        <v>4182.26</v>
      </c>
      <c r="AM671" s="26">
        <v>4503.41</v>
      </c>
      <c r="AN671" s="26"/>
      <c r="AO671" s="26"/>
      <c r="AP671" s="26"/>
      <c r="AQ671" s="26"/>
      <c r="AR671" s="26"/>
      <c r="AS671" s="26">
        <v>10080.68</v>
      </c>
      <c r="AT671" s="26"/>
      <c r="AU671" s="26"/>
      <c r="AV671" s="26"/>
    </row>
    <row r="672" spans="1:48" s="16" customFormat="1" ht="15.75" hidden="1">
      <c r="A672" s="25" t="s">
        <v>2081</v>
      </c>
      <c r="B672" s="27" t="s">
        <v>1196</v>
      </c>
      <c r="C672" s="26">
        <f t="shared" si="100"/>
        <v>923814.1399999999</v>
      </c>
      <c r="D672" s="26"/>
      <c r="E672" s="26"/>
      <c r="F672" s="26"/>
      <c r="G672" s="26"/>
      <c r="H672" s="26"/>
      <c r="I672" s="26"/>
      <c r="J672" s="26"/>
      <c r="K672" s="26"/>
      <c r="L672" s="26"/>
      <c r="M672" s="26">
        <v>528.1</v>
      </c>
      <c r="N672" s="26">
        <v>220543.31</v>
      </c>
      <c r="O672" s="26"/>
      <c r="P672" s="26"/>
      <c r="Q672" s="26"/>
      <c r="R672" s="26"/>
      <c r="S672" s="26">
        <v>607377.87</v>
      </c>
      <c r="T672" s="26"/>
      <c r="U672" s="26">
        <f t="shared" si="102"/>
        <v>78175.45</v>
      </c>
      <c r="V672" s="26">
        <f t="shared" si="105"/>
        <v>31806.45</v>
      </c>
      <c r="W672" s="26"/>
      <c r="X672" s="26"/>
      <c r="Y672" s="26"/>
      <c r="Z672" s="26"/>
      <c r="AA672" s="26"/>
      <c r="AB672" s="26">
        <v>31806.45</v>
      </c>
      <c r="AC672" s="26"/>
      <c r="AD672" s="26">
        <v>13188</v>
      </c>
      <c r="AE672" s="26"/>
      <c r="AF672" s="26"/>
      <c r="AG672" s="26">
        <v>33181</v>
      </c>
      <c r="AH672" s="26"/>
      <c r="AI672" s="26">
        <f t="shared" si="104"/>
        <v>17717.509999999998</v>
      </c>
      <c r="AJ672" s="26"/>
      <c r="AK672" s="26"/>
      <c r="AL672" s="26"/>
      <c r="AM672" s="26"/>
      <c r="AN672" s="26"/>
      <c r="AO672" s="26"/>
      <c r="AP672" s="26"/>
      <c r="AQ672" s="26"/>
      <c r="AR672" s="26">
        <v>4719.63</v>
      </c>
      <c r="AS672" s="26"/>
      <c r="AT672" s="26"/>
      <c r="AU672" s="26">
        <v>12997.88</v>
      </c>
      <c r="AV672" s="26"/>
    </row>
    <row r="673" spans="1:48" s="16" customFormat="1" ht="15.75" hidden="1">
      <c r="A673" s="25" t="s">
        <v>2082</v>
      </c>
      <c r="B673" s="27" t="s">
        <v>1008</v>
      </c>
      <c r="C673" s="26">
        <f t="shared" si="100"/>
        <v>25262.79</v>
      </c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>
        <f t="shared" si="102"/>
        <v>25262.79</v>
      </c>
      <c r="V673" s="26">
        <f t="shared" si="105"/>
        <v>25262.79</v>
      </c>
      <c r="W673" s="26"/>
      <c r="X673" s="26"/>
      <c r="Y673" s="26"/>
      <c r="Z673" s="26"/>
      <c r="AA673" s="26"/>
      <c r="AB673" s="26">
        <v>25262.79</v>
      </c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</row>
    <row r="674" spans="1:48" s="16" customFormat="1" ht="15.75" hidden="1">
      <c r="A674" s="25" t="s">
        <v>2083</v>
      </c>
      <c r="B674" s="27" t="s">
        <v>1340</v>
      </c>
      <c r="C674" s="26">
        <f t="shared" si="100"/>
        <v>1444829.6</v>
      </c>
      <c r="D674" s="26"/>
      <c r="E674" s="26"/>
      <c r="F674" s="26"/>
      <c r="G674" s="26"/>
      <c r="H674" s="26"/>
      <c r="I674" s="26"/>
      <c r="J674" s="26"/>
      <c r="K674" s="26">
        <v>570</v>
      </c>
      <c r="L674" s="26">
        <v>1311822.01</v>
      </c>
      <c r="M674" s="26"/>
      <c r="N674" s="26"/>
      <c r="O674" s="26"/>
      <c r="P674" s="26"/>
      <c r="Q674" s="26"/>
      <c r="R674" s="26"/>
      <c r="S674" s="26"/>
      <c r="T674" s="26"/>
      <c r="U674" s="26">
        <f t="shared" si="102"/>
        <v>104934.6</v>
      </c>
      <c r="V674" s="26">
        <f t="shared" si="105"/>
        <v>26053.599999999999</v>
      </c>
      <c r="W674" s="26"/>
      <c r="X674" s="26"/>
      <c r="Y674" s="26"/>
      <c r="Z674" s="26"/>
      <c r="AA674" s="26"/>
      <c r="AB674" s="26">
        <v>26053.599999999999</v>
      </c>
      <c r="AC674" s="26">
        <v>78881</v>
      </c>
      <c r="AD674" s="26"/>
      <c r="AE674" s="26"/>
      <c r="AF674" s="26"/>
      <c r="AG674" s="26"/>
      <c r="AH674" s="26"/>
      <c r="AI674" s="26">
        <f t="shared" si="104"/>
        <v>28072.99</v>
      </c>
      <c r="AJ674" s="26"/>
      <c r="AK674" s="26"/>
      <c r="AL674" s="26"/>
      <c r="AM674" s="26"/>
      <c r="AN674" s="26"/>
      <c r="AO674" s="26"/>
      <c r="AP674" s="26"/>
      <c r="AQ674" s="26">
        <v>28072.99</v>
      </c>
      <c r="AR674" s="26"/>
      <c r="AS674" s="26"/>
      <c r="AT674" s="26"/>
      <c r="AU674" s="26"/>
      <c r="AV674" s="26"/>
    </row>
    <row r="675" spans="1:48" s="16" customFormat="1" ht="15.75" hidden="1">
      <c r="A675" s="25" t="s">
        <v>2084</v>
      </c>
      <c r="B675" s="27" t="s">
        <v>1144</v>
      </c>
      <c r="C675" s="26">
        <f t="shared" si="100"/>
        <v>2352494.58</v>
      </c>
      <c r="D675" s="26">
        <f t="shared" si="103"/>
        <v>432672.06999999995</v>
      </c>
      <c r="E675" s="26">
        <v>248246</v>
      </c>
      <c r="F675" s="26">
        <v>108025.79</v>
      </c>
      <c r="G675" s="26">
        <v>76400.28</v>
      </c>
      <c r="H675" s="26"/>
      <c r="I675" s="26"/>
      <c r="J675" s="26"/>
      <c r="K675" s="26">
        <v>470</v>
      </c>
      <c r="L675" s="26">
        <v>820044.86</v>
      </c>
      <c r="M675" s="26"/>
      <c r="N675" s="26"/>
      <c r="O675" s="26">
        <v>580</v>
      </c>
      <c r="P675" s="26">
        <v>898915.05</v>
      </c>
      <c r="Q675" s="26"/>
      <c r="R675" s="26"/>
      <c r="S675" s="26"/>
      <c r="T675" s="26"/>
      <c r="U675" s="26">
        <f t="shared" si="102"/>
        <v>154817.69</v>
      </c>
      <c r="V675" s="26">
        <f t="shared" si="105"/>
        <v>55904.69</v>
      </c>
      <c r="W675" s="26">
        <v>12174</v>
      </c>
      <c r="X675" s="26">
        <v>10349</v>
      </c>
      <c r="Y675" s="26">
        <v>8230</v>
      </c>
      <c r="Z675" s="26"/>
      <c r="AA675" s="26"/>
      <c r="AB675" s="26">
        <v>25151.69</v>
      </c>
      <c r="AC675" s="26">
        <v>61524</v>
      </c>
      <c r="AD675" s="26"/>
      <c r="AE675" s="26">
        <v>37389</v>
      </c>
      <c r="AF675" s="26"/>
      <c r="AG675" s="26"/>
      <c r="AH675" s="26"/>
      <c r="AI675" s="26">
        <f t="shared" si="104"/>
        <v>46044.909999999996</v>
      </c>
      <c r="AJ675" s="26">
        <f t="shared" si="101"/>
        <v>9259.17</v>
      </c>
      <c r="AK675" s="26">
        <v>5312.46</v>
      </c>
      <c r="AL675" s="26">
        <v>2311.75</v>
      </c>
      <c r="AM675" s="26">
        <v>1634.96</v>
      </c>
      <c r="AN675" s="26"/>
      <c r="AO675" s="26"/>
      <c r="AP675" s="26"/>
      <c r="AQ675" s="26">
        <v>17548.96</v>
      </c>
      <c r="AR675" s="26"/>
      <c r="AS675" s="26">
        <v>19236.78</v>
      </c>
      <c r="AT675" s="26"/>
      <c r="AU675" s="26"/>
      <c r="AV675" s="26"/>
    </row>
    <row r="676" spans="1:48" s="16" customFormat="1" ht="15.75" hidden="1">
      <c r="A676" s="25" t="s">
        <v>2085</v>
      </c>
      <c r="B676" s="27" t="s">
        <v>1015</v>
      </c>
      <c r="C676" s="26">
        <f t="shared" si="100"/>
        <v>1385268.3699999999</v>
      </c>
      <c r="D676" s="26">
        <f t="shared" si="103"/>
        <v>1004057.41</v>
      </c>
      <c r="E676" s="26"/>
      <c r="F676" s="26"/>
      <c r="G676" s="26"/>
      <c r="H676" s="26"/>
      <c r="I676" s="26">
        <v>1004057.41</v>
      </c>
      <c r="J676" s="26"/>
      <c r="K676" s="26"/>
      <c r="L676" s="26"/>
      <c r="M676" s="26">
        <v>744</v>
      </c>
      <c r="N676" s="26">
        <v>326820.8</v>
      </c>
      <c r="O676" s="26"/>
      <c r="P676" s="26"/>
      <c r="Q676" s="26"/>
      <c r="R676" s="26"/>
      <c r="S676" s="26"/>
      <c r="T676" s="26"/>
      <c r="U676" s="26">
        <f t="shared" si="102"/>
        <v>40019</v>
      </c>
      <c r="V676" s="26">
        <f t="shared" si="105"/>
        <v>40019</v>
      </c>
      <c r="W676" s="26"/>
      <c r="X676" s="26"/>
      <c r="Y676" s="26"/>
      <c r="Z676" s="26"/>
      <c r="AA676" s="26"/>
      <c r="AB676" s="26">
        <v>40019</v>
      </c>
      <c r="AC676" s="26"/>
      <c r="AD676" s="26"/>
      <c r="AE676" s="26"/>
      <c r="AF676" s="26"/>
      <c r="AG676" s="26"/>
      <c r="AH676" s="26"/>
      <c r="AI676" s="26">
        <f t="shared" si="104"/>
        <v>14371.16</v>
      </c>
      <c r="AJ676" s="26">
        <f t="shared" si="101"/>
        <v>8775.99</v>
      </c>
      <c r="AK676" s="26"/>
      <c r="AL676" s="26"/>
      <c r="AM676" s="26"/>
      <c r="AN676" s="26"/>
      <c r="AO676" s="26">
        <v>8775.99</v>
      </c>
      <c r="AP676" s="26"/>
      <c r="AQ676" s="26"/>
      <c r="AR676" s="26">
        <v>5595.17</v>
      </c>
      <c r="AS676" s="26"/>
      <c r="AT676" s="26"/>
      <c r="AU676" s="26"/>
      <c r="AV676" s="26"/>
    </row>
    <row r="677" spans="1:48" s="16" customFormat="1" ht="15.75" hidden="1">
      <c r="A677" s="25" t="s">
        <v>2086</v>
      </c>
      <c r="B677" s="27" t="s">
        <v>914</v>
      </c>
      <c r="C677" s="26">
        <f t="shared" si="100"/>
        <v>3682043.06</v>
      </c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>
        <v>2200</v>
      </c>
      <c r="P677" s="26">
        <v>3655430.02</v>
      </c>
      <c r="Q677" s="26"/>
      <c r="R677" s="26"/>
      <c r="S677" s="26"/>
      <c r="T677" s="26"/>
      <c r="U677" s="26">
        <f t="shared" si="102"/>
        <v>20509.349999999999</v>
      </c>
      <c r="V677" s="26"/>
      <c r="W677" s="26"/>
      <c r="X677" s="26"/>
      <c r="Y677" s="26"/>
      <c r="Z677" s="26"/>
      <c r="AA677" s="26"/>
      <c r="AB677" s="26"/>
      <c r="AC677" s="26"/>
      <c r="AD677" s="26"/>
      <c r="AE677" s="26">
        <v>20509.349999999999</v>
      </c>
      <c r="AF677" s="26"/>
      <c r="AG677" s="26"/>
      <c r="AH677" s="26"/>
      <c r="AI677" s="26">
        <f t="shared" si="104"/>
        <v>6103.69</v>
      </c>
      <c r="AJ677" s="26"/>
      <c r="AK677" s="26"/>
      <c r="AL677" s="26"/>
      <c r="AM677" s="26"/>
      <c r="AN677" s="26"/>
      <c r="AO677" s="26"/>
      <c r="AP677" s="26"/>
      <c r="AQ677" s="26"/>
      <c r="AR677" s="26"/>
      <c r="AS677" s="26">
        <v>6103.69</v>
      </c>
      <c r="AT677" s="26"/>
      <c r="AU677" s="26"/>
      <c r="AV677" s="26"/>
    </row>
    <row r="678" spans="1:48" s="16" customFormat="1" ht="15.75" hidden="1">
      <c r="A678" s="25" t="s">
        <v>2087</v>
      </c>
      <c r="B678" s="27" t="s">
        <v>1170</v>
      </c>
      <c r="C678" s="26">
        <f t="shared" si="100"/>
        <v>27100.3</v>
      </c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>
        <f t="shared" si="102"/>
        <v>27100.3</v>
      </c>
      <c r="V678" s="26">
        <f t="shared" si="105"/>
        <v>27100.3</v>
      </c>
      <c r="W678" s="26"/>
      <c r="X678" s="26"/>
      <c r="Y678" s="26"/>
      <c r="Z678" s="26"/>
      <c r="AA678" s="26"/>
      <c r="AB678" s="26">
        <v>27100.3</v>
      </c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</row>
    <row r="679" spans="1:48" s="16" customFormat="1" ht="15.75" hidden="1">
      <c r="A679" s="25" t="s">
        <v>2088</v>
      </c>
      <c r="B679" s="27" t="s">
        <v>1338</v>
      </c>
      <c r="C679" s="26">
        <f t="shared" si="100"/>
        <v>49848</v>
      </c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>
        <f t="shared" si="102"/>
        <v>49848</v>
      </c>
      <c r="V679" s="26">
        <f t="shared" si="105"/>
        <v>49848</v>
      </c>
      <c r="W679" s="26"/>
      <c r="X679" s="26"/>
      <c r="Y679" s="26"/>
      <c r="Z679" s="26"/>
      <c r="AA679" s="26"/>
      <c r="AB679" s="26">
        <v>49848</v>
      </c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</row>
    <row r="680" spans="1:48" s="16" customFormat="1" ht="15.75" hidden="1">
      <c r="A680" s="25" t="s">
        <v>2089</v>
      </c>
      <c r="B680" s="27" t="s">
        <v>994</v>
      </c>
      <c r="C680" s="26">
        <f t="shared" si="100"/>
        <v>49848</v>
      </c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>
        <f t="shared" si="102"/>
        <v>49848</v>
      </c>
      <c r="V680" s="26">
        <f t="shared" si="105"/>
        <v>49848</v>
      </c>
      <c r="W680" s="26"/>
      <c r="X680" s="26"/>
      <c r="Y680" s="26"/>
      <c r="Z680" s="26"/>
      <c r="AA680" s="26"/>
      <c r="AB680" s="26">
        <v>49848</v>
      </c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</row>
    <row r="681" spans="1:48" s="16" customFormat="1" ht="15.75" hidden="1">
      <c r="A681" s="25" t="s">
        <v>2090</v>
      </c>
      <c r="B681" s="27" t="s">
        <v>1301</v>
      </c>
      <c r="C681" s="26">
        <f t="shared" si="100"/>
        <v>46847</v>
      </c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>
        <f t="shared" si="102"/>
        <v>46847</v>
      </c>
      <c r="V681" s="26">
        <f t="shared" si="105"/>
        <v>46847</v>
      </c>
      <c r="W681" s="26"/>
      <c r="X681" s="26"/>
      <c r="Y681" s="26"/>
      <c r="Z681" s="26"/>
      <c r="AA681" s="26"/>
      <c r="AB681" s="26">
        <v>46847</v>
      </c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</row>
    <row r="682" spans="1:48" s="16" customFormat="1" ht="15.75" hidden="1">
      <c r="A682" s="25" t="s">
        <v>2091</v>
      </c>
      <c r="B682" s="27" t="s">
        <v>1250</v>
      </c>
      <c r="C682" s="26">
        <f t="shared" si="100"/>
        <v>70302</v>
      </c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>
        <f t="shared" si="102"/>
        <v>70302</v>
      </c>
      <c r="V682" s="26">
        <f t="shared" si="105"/>
        <v>70302</v>
      </c>
      <c r="W682" s="26"/>
      <c r="X682" s="26"/>
      <c r="Y682" s="26"/>
      <c r="Z682" s="26"/>
      <c r="AA682" s="26"/>
      <c r="AB682" s="26">
        <v>70302</v>
      </c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</row>
    <row r="683" spans="1:48" s="16" customFormat="1" ht="15.75" hidden="1">
      <c r="A683" s="25" t="s">
        <v>2092</v>
      </c>
      <c r="B683" s="27" t="s">
        <v>1339</v>
      </c>
      <c r="C683" s="26">
        <f t="shared" si="100"/>
        <v>70556</v>
      </c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>
        <f t="shared" si="102"/>
        <v>70556</v>
      </c>
      <c r="V683" s="26">
        <f t="shared" si="105"/>
        <v>70556</v>
      </c>
      <c r="W683" s="26"/>
      <c r="X683" s="26"/>
      <c r="Y683" s="26"/>
      <c r="Z683" s="26"/>
      <c r="AA683" s="26"/>
      <c r="AB683" s="26">
        <v>70556</v>
      </c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</row>
    <row r="684" spans="1:48" s="16" customFormat="1" ht="15.75" hidden="1">
      <c r="A684" s="25" t="s">
        <v>2093</v>
      </c>
      <c r="B684" s="27" t="s">
        <v>918</v>
      </c>
      <c r="C684" s="26">
        <f t="shared" si="100"/>
        <v>42939.46</v>
      </c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>
        <f t="shared" si="102"/>
        <v>42939.46</v>
      </c>
      <c r="V684" s="26">
        <f t="shared" si="105"/>
        <v>42939.46</v>
      </c>
      <c r="W684" s="26"/>
      <c r="X684" s="26"/>
      <c r="Y684" s="26"/>
      <c r="Z684" s="26"/>
      <c r="AA684" s="26"/>
      <c r="AB684" s="26">
        <v>42939.46</v>
      </c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</row>
    <row r="685" spans="1:48" s="16" customFormat="1" ht="15.75" hidden="1">
      <c r="A685" s="25" t="s">
        <v>2094</v>
      </c>
      <c r="B685" s="27" t="s">
        <v>1270</v>
      </c>
      <c r="C685" s="26">
        <f t="shared" si="100"/>
        <v>878615.04000000004</v>
      </c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>
        <v>424208.82</v>
      </c>
      <c r="T685" s="26">
        <v>407865.82</v>
      </c>
      <c r="U685" s="26">
        <f t="shared" si="102"/>
        <v>28734</v>
      </c>
      <c r="V685" s="26">
        <f t="shared" si="105"/>
        <v>28734</v>
      </c>
      <c r="W685" s="26"/>
      <c r="X685" s="26"/>
      <c r="Y685" s="26"/>
      <c r="Z685" s="26"/>
      <c r="AA685" s="26"/>
      <c r="AB685" s="26">
        <v>28734</v>
      </c>
      <c r="AC685" s="26"/>
      <c r="AD685" s="26"/>
      <c r="AE685" s="26"/>
      <c r="AF685" s="26"/>
      <c r="AG685" s="26"/>
      <c r="AH685" s="26"/>
      <c r="AI685" s="26">
        <f t="shared" si="104"/>
        <v>17806.400000000001</v>
      </c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>
        <v>9078.07</v>
      </c>
      <c r="AV685" s="26">
        <v>8728.33</v>
      </c>
    </row>
    <row r="686" spans="1:48" s="16" customFormat="1" ht="15.75" hidden="1">
      <c r="A686" s="25" t="s">
        <v>2095</v>
      </c>
      <c r="B686" s="27" t="s">
        <v>1300</v>
      </c>
      <c r="C686" s="26">
        <f t="shared" si="100"/>
        <v>899401.62999999989</v>
      </c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>
        <v>454460.48</v>
      </c>
      <c r="T686" s="26">
        <v>400935.67999999999</v>
      </c>
      <c r="U686" s="26">
        <f t="shared" si="102"/>
        <v>25700</v>
      </c>
      <c r="V686" s="26">
        <f t="shared" si="105"/>
        <v>25700</v>
      </c>
      <c r="W686" s="26"/>
      <c r="X686" s="26"/>
      <c r="Y686" s="26"/>
      <c r="Z686" s="26"/>
      <c r="AA686" s="26"/>
      <c r="AB686" s="26">
        <v>25700</v>
      </c>
      <c r="AC686" s="26"/>
      <c r="AD686" s="26"/>
      <c r="AE686" s="26"/>
      <c r="AF686" s="26"/>
      <c r="AG686" s="26"/>
      <c r="AH686" s="26"/>
      <c r="AI686" s="26">
        <f t="shared" si="104"/>
        <v>18305.47</v>
      </c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>
        <v>9725.4500000000007</v>
      </c>
      <c r="AV686" s="26">
        <v>8580.02</v>
      </c>
    </row>
    <row r="687" spans="1:48" s="16" customFormat="1" ht="15.75" hidden="1">
      <c r="A687" s="25" t="s">
        <v>2096</v>
      </c>
      <c r="B687" s="27" t="s">
        <v>1072</v>
      </c>
      <c r="C687" s="26">
        <f t="shared" si="100"/>
        <v>4269674.58</v>
      </c>
      <c r="D687" s="26"/>
      <c r="E687" s="26"/>
      <c r="F687" s="26"/>
      <c r="G687" s="26"/>
      <c r="H687" s="26"/>
      <c r="I687" s="26"/>
      <c r="J687" s="26"/>
      <c r="K687" s="26">
        <v>1676</v>
      </c>
      <c r="L687" s="26">
        <v>2924553.75</v>
      </c>
      <c r="M687" s="26"/>
      <c r="N687" s="26"/>
      <c r="O687" s="26"/>
      <c r="P687" s="26"/>
      <c r="Q687" s="26"/>
      <c r="R687" s="26"/>
      <c r="S687" s="26">
        <v>870593.24</v>
      </c>
      <c r="T687" s="26">
        <v>370029.13</v>
      </c>
      <c r="U687" s="26">
        <f t="shared" si="102"/>
        <v>33191</v>
      </c>
      <c r="V687" s="26">
        <f t="shared" si="105"/>
        <v>33191</v>
      </c>
      <c r="W687" s="26"/>
      <c r="X687" s="26"/>
      <c r="Y687" s="26"/>
      <c r="Z687" s="26"/>
      <c r="AA687" s="26"/>
      <c r="AB687" s="26">
        <v>33191</v>
      </c>
      <c r="AC687" s="26"/>
      <c r="AD687" s="26"/>
      <c r="AE687" s="26"/>
      <c r="AF687" s="26"/>
      <c r="AG687" s="26"/>
      <c r="AH687" s="26"/>
      <c r="AI687" s="26">
        <f t="shared" si="104"/>
        <v>71307.459999999992</v>
      </c>
      <c r="AJ687" s="26"/>
      <c r="AK687" s="26"/>
      <c r="AL687" s="26"/>
      <c r="AM687" s="26"/>
      <c r="AN687" s="26"/>
      <c r="AO687" s="26"/>
      <c r="AP687" s="26"/>
      <c r="AQ687" s="26">
        <v>50068.01</v>
      </c>
      <c r="AR687" s="26"/>
      <c r="AS687" s="26"/>
      <c r="AT687" s="26"/>
      <c r="AU687" s="26">
        <v>14904.55</v>
      </c>
      <c r="AV687" s="26">
        <v>6334.9</v>
      </c>
    </row>
    <row r="688" spans="1:48" s="16" customFormat="1" ht="15.75" hidden="1">
      <c r="A688" s="25" t="s">
        <v>2097</v>
      </c>
      <c r="B688" s="27" t="s">
        <v>1265</v>
      </c>
      <c r="C688" s="26">
        <f t="shared" si="100"/>
        <v>20947.46</v>
      </c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>
        <f t="shared" si="102"/>
        <v>20947.46</v>
      </c>
      <c r="V688" s="26">
        <f t="shared" si="105"/>
        <v>20947.46</v>
      </c>
      <c r="W688" s="26"/>
      <c r="X688" s="26"/>
      <c r="Y688" s="26"/>
      <c r="Z688" s="26"/>
      <c r="AA688" s="26"/>
      <c r="AB688" s="26">
        <v>20947.46</v>
      </c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</row>
    <row r="689" spans="1:48" s="16" customFormat="1" ht="15.75" hidden="1">
      <c r="A689" s="25" t="s">
        <v>2098</v>
      </c>
      <c r="B689" s="27" t="s">
        <v>1032</v>
      </c>
      <c r="C689" s="26">
        <f t="shared" si="100"/>
        <v>52917</v>
      </c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>
        <f t="shared" si="102"/>
        <v>52917</v>
      </c>
      <c r="V689" s="26">
        <f t="shared" si="105"/>
        <v>52917</v>
      </c>
      <c r="W689" s="26"/>
      <c r="X689" s="26"/>
      <c r="Y689" s="26"/>
      <c r="Z689" s="26"/>
      <c r="AA689" s="26"/>
      <c r="AB689" s="26">
        <v>52917</v>
      </c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</row>
    <row r="690" spans="1:48" s="16" customFormat="1" ht="15.75" hidden="1">
      <c r="A690" s="25" t="s">
        <v>2099</v>
      </c>
      <c r="B690" s="27" t="s">
        <v>1252</v>
      </c>
      <c r="C690" s="26">
        <f t="shared" si="100"/>
        <v>55256.06</v>
      </c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>
        <f t="shared" si="102"/>
        <v>55256.06</v>
      </c>
      <c r="V690" s="26">
        <f t="shared" si="105"/>
        <v>55256.06</v>
      </c>
      <c r="W690" s="26"/>
      <c r="X690" s="26"/>
      <c r="Y690" s="26"/>
      <c r="Z690" s="26"/>
      <c r="AA690" s="26"/>
      <c r="AB690" s="26">
        <v>55256.06</v>
      </c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</row>
    <row r="691" spans="1:48" s="16" customFormat="1" ht="15.75" hidden="1">
      <c r="A691" s="25" t="s">
        <v>2100</v>
      </c>
      <c r="B691" s="27" t="s">
        <v>1139</v>
      </c>
      <c r="C691" s="26">
        <f t="shared" si="100"/>
        <v>1180246.2</v>
      </c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>
        <v>707845.36</v>
      </c>
      <c r="T691" s="26">
        <v>429553.34</v>
      </c>
      <c r="U691" s="26">
        <f t="shared" si="102"/>
        <v>23375.24</v>
      </c>
      <c r="V691" s="26">
        <f t="shared" si="105"/>
        <v>23375.24</v>
      </c>
      <c r="W691" s="26"/>
      <c r="X691" s="26"/>
      <c r="Y691" s="26"/>
      <c r="Z691" s="26"/>
      <c r="AA691" s="26"/>
      <c r="AB691" s="26">
        <v>23375.24</v>
      </c>
      <c r="AC691" s="26"/>
      <c r="AD691" s="26"/>
      <c r="AE691" s="26"/>
      <c r="AF691" s="26"/>
      <c r="AG691" s="26"/>
      <c r="AH691" s="26"/>
      <c r="AI691" s="26">
        <f t="shared" si="104"/>
        <v>19472.259999999998</v>
      </c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>
        <v>12118.31</v>
      </c>
      <c r="AV691" s="26">
        <v>7353.95</v>
      </c>
    </row>
    <row r="692" spans="1:48" s="16" customFormat="1" ht="15.75" hidden="1">
      <c r="A692" s="25" t="s">
        <v>2101</v>
      </c>
      <c r="B692" s="27" t="s">
        <v>1158</v>
      </c>
      <c r="C692" s="26">
        <f t="shared" si="100"/>
        <v>18682</v>
      </c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>
        <f t="shared" si="102"/>
        <v>18682</v>
      </c>
      <c r="V692" s="26">
        <f t="shared" si="105"/>
        <v>18682</v>
      </c>
      <c r="W692" s="26"/>
      <c r="X692" s="26"/>
      <c r="Y692" s="26"/>
      <c r="Z692" s="26"/>
      <c r="AA692" s="26"/>
      <c r="AB692" s="26">
        <v>18682</v>
      </c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</row>
    <row r="693" spans="1:48" s="16" customFormat="1" ht="15.75" hidden="1">
      <c r="A693" s="25" t="s">
        <v>2102</v>
      </c>
      <c r="B693" s="27" t="s">
        <v>877</v>
      </c>
      <c r="C693" s="26">
        <f t="shared" si="100"/>
        <v>692905.17999999993</v>
      </c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>
        <f t="shared" si="102"/>
        <v>692905.17999999993</v>
      </c>
      <c r="V693" s="26"/>
      <c r="W693" s="26"/>
      <c r="X693" s="26"/>
      <c r="Y693" s="26"/>
      <c r="Z693" s="26"/>
      <c r="AA693" s="26"/>
      <c r="AB693" s="26"/>
      <c r="AC693" s="26"/>
      <c r="AD693" s="26"/>
      <c r="AE693" s="26">
        <v>476703.94</v>
      </c>
      <c r="AF693" s="26">
        <v>216201.24</v>
      </c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</row>
    <row r="694" spans="1:48" s="16" customFormat="1" ht="15.75" hidden="1">
      <c r="A694" s="25" t="s">
        <v>2103</v>
      </c>
      <c r="B694" s="27" t="s">
        <v>1011</v>
      </c>
      <c r="C694" s="26">
        <f t="shared" si="100"/>
        <v>50451</v>
      </c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>
        <f t="shared" si="102"/>
        <v>50451</v>
      </c>
      <c r="V694" s="26">
        <f t="shared" si="105"/>
        <v>50451</v>
      </c>
      <c r="W694" s="26"/>
      <c r="X694" s="26"/>
      <c r="Y694" s="26"/>
      <c r="Z694" s="26"/>
      <c r="AA694" s="26"/>
      <c r="AB694" s="26">
        <v>50451</v>
      </c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</row>
    <row r="695" spans="1:48" s="16" customFormat="1" ht="15.75" hidden="1">
      <c r="A695" s="25" t="s">
        <v>2104</v>
      </c>
      <c r="B695" s="27" t="s">
        <v>1085</v>
      </c>
      <c r="C695" s="26">
        <f t="shared" si="100"/>
        <v>479616.54000000004</v>
      </c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>
        <v>471543.71</v>
      </c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>
        <f t="shared" si="104"/>
        <v>8072.83</v>
      </c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>
        <v>8072.83</v>
      </c>
    </row>
    <row r="696" spans="1:48" s="16" customFormat="1" ht="15.75" hidden="1">
      <c r="A696" s="25" t="s">
        <v>2105</v>
      </c>
      <c r="B696" s="27" t="s">
        <v>1164</v>
      </c>
      <c r="C696" s="26">
        <f t="shared" si="100"/>
        <v>3355101.08</v>
      </c>
      <c r="D696" s="26"/>
      <c r="E696" s="26"/>
      <c r="F696" s="26"/>
      <c r="G696" s="26"/>
      <c r="H696" s="26"/>
      <c r="I696" s="26"/>
      <c r="J696" s="26"/>
      <c r="K696" s="26">
        <v>1557.8</v>
      </c>
      <c r="L696" s="26">
        <v>3245017.38</v>
      </c>
      <c r="M696" s="26"/>
      <c r="N696" s="26"/>
      <c r="O696" s="26"/>
      <c r="P696" s="26"/>
      <c r="Q696" s="26"/>
      <c r="R696" s="26"/>
      <c r="S696" s="26"/>
      <c r="T696" s="26"/>
      <c r="U696" s="26">
        <f t="shared" si="102"/>
        <v>54529</v>
      </c>
      <c r="V696" s="26">
        <f t="shared" si="105"/>
        <v>54529</v>
      </c>
      <c r="W696" s="26"/>
      <c r="X696" s="26"/>
      <c r="Y696" s="26"/>
      <c r="Z696" s="26"/>
      <c r="AA696" s="26"/>
      <c r="AB696" s="26">
        <v>54529</v>
      </c>
      <c r="AC696" s="26"/>
      <c r="AD696" s="26"/>
      <c r="AE696" s="26"/>
      <c r="AF696" s="26"/>
      <c r="AG696" s="26"/>
      <c r="AH696" s="26"/>
      <c r="AI696" s="26">
        <f t="shared" si="104"/>
        <v>55554.7</v>
      </c>
      <c r="AJ696" s="26"/>
      <c r="AK696" s="26"/>
      <c r="AL696" s="26"/>
      <c r="AM696" s="26"/>
      <c r="AN696" s="26"/>
      <c r="AO696" s="26"/>
      <c r="AP696" s="26"/>
      <c r="AQ696" s="26">
        <v>55554.7</v>
      </c>
      <c r="AR696" s="26"/>
      <c r="AS696" s="26"/>
      <c r="AT696" s="26"/>
      <c r="AU696" s="26"/>
      <c r="AV696" s="26"/>
    </row>
    <row r="697" spans="1:48" s="16" customFormat="1" ht="15.75" hidden="1">
      <c r="A697" s="25" t="s">
        <v>2106</v>
      </c>
      <c r="B697" s="27" t="s">
        <v>955</v>
      </c>
      <c r="C697" s="26">
        <f t="shared" si="100"/>
        <v>735705.91999999993</v>
      </c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>
        <f t="shared" si="102"/>
        <v>735705.91999999993</v>
      </c>
      <c r="V697" s="26">
        <f t="shared" si="105"/>
        <v>40093.21</v>
      </c>
      <c r="W697" s="26">
        <v>8246.7800000000007</v>
      </c>
      <c r="X697" s="26">
        <v>7322.1</v>
      </c>
      <c r="Y697" s="26">
        <v>7532.1</v>
      </c>
      <c r="Z697" s="26">
        <v>9460.1299999999992</v>
      </c>
      <c r="AA697" s="26">
        <v>7532.1</v>
      </c>
      <c r="AB697" s="26"/>
      <c r="AC697" s="26"/>
      <c r="AD697" s="26">
        <v>9753.51</v>
      </c>
      <c r="AE697" s="26">
        <v>606400.93000000005</v>
      </c>
      <c r="AF697" s="26">
        <v>75042.070000000007</v>
      </c>
      <c r="AG697" s="26">
        <v>321.19</v>
      </c>
      <c r="AH697" s="26">
        <v>4095.01</v>
      </c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</row>
    <row r="698" spans="1:48" s="16" customFormat="1" ht="15.75" hidden="1">
      <c r="A698" s="25" t="s">
        <v>2107</v>
      </c>
      <c r="B698" s="27" t="s">
        <v>1010</v>
      </c>
      <c r="C698" s="26">
        <f t="shared" si="100"/>
        <v>47985</v>
      </c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>
        <f t="shared" si="102"/>
        <v>47985</v>
      </c>
      <c r="V698" s="26">
        <f t="shared" si="105"/>
        <v>47985</v>
      </c>
      <c r="W698" s="26"/>
      <c r="X698" s="26"/>
      <c r="Y698" s="26"/>
      <c r="Z698" s="26"/>
      <c r="AA698" s="26"/>
      <c r="AB698" s="26">
        <v>47985</v>
      </c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</row>
    <row r="699" spans="1:48" s="16" customFormat="1" ht="15.75" hidden="1">
      <c r="A699" s="25" t="s">
        <v>2108</v>
      </c>
      <c r="B699" s="27" t="s">
        <v>991</v>
      </c>
      <c r="C699" s="26">
        <f t="shared" si="100"/>
        <v>314428.57999999996</v>
      </c>
      <c r="D699" s="26"/>
      <c r="E699" s="26"/>
      <c r="F699" s="26"/>
      <c r="G699" s="26"/>
      <c r="H699" s="26"/>
      <c r="I699" s="26"/>
      <c r="J699" s="26"/>
      <c r="K699" s="26"/>
      <c r="L699" s="26"/>
      <c r="M699" s="26">
        <v>268.5</v>
      </c>
      <c r="N699" s="26">
        <v>275354.98</v>
      </c>
      <c r="O699" s="26"/>
      <c r="P699" s="26"/>
      <c r="Q699" s="26"/>
      <c r="R699" s="26"/>
      <c r="S699" s="26"/>
      <c r="T699" s="26"/>
      <c r="U699" s="26">
        <f t="shared" si="102"/>
        <v>33181</v>
      </c>
      <c r="V699" s="26"/>
      <c r="W699" s="26"/>
      <c r="X699" s="26"/>
      <c r="Y699" s="26"/>
      <c r="Z699" s="26"/>
      <c r="AA699" s="26"/>
      <c r="AB699" s="26"/>
      <c r="AC699" s="26"/>
      <c r="AD699" s="26">
        <v>18036</v>
      </c>
      <c r="AE699" s="26">
        <v>15145</v>
      </c>
      <c r="AF699" s="26"/>
      <c r="AG699" s="26"/>
      <c r="AH699" s="26"/>
      <c r="AI699" s="26">
        <f t="shared" si="104"/>
        <v>5892.6</v>
      </c>
      <c r="AJ699" s="26"/>
      <c r="AK699" s="26"/>
      <c r="AL699" s="26"/>
      <c r="AM699" s="26"/>
      <c r="AN699" s="26"/>
      <c r="AO699" s="26"/>
      <c r="AP699" s="26"/>
      <c r="AQ699" s="26"/>
      <c r="AR699" s="26">
        <v>5892.6</v>
      </c>
      <c r="AS699" s="26"/>
      <c r="AT699" s="26"/>
      <c r="AU699" s="26"/>
      <c r="AV699" s="26"/>
    </row>
    <row r="700" spans="1:48" s="16" customFormat="1" ht="15.75" hidden="1">
      <c r="A700" s="25" t="s">
        <v>2109</v>
      </c>
      <c r="B700" s="27" t="s">
        <v>875</v>
      </c>
      <c r="C700" s="26">
        <f t="shared" si="100"/>
        <v>356768.04</v>
      </c>
      <c r="D700" s="26"/>
      <c r="E700" s="26"/>
      <c r="F700" s="26"/>
      <c r="G700" s="26"/>
      <c r="H700" s="26"/>
      <c r="I700" s="26"/>
      <c r="J700" s="26"/>
      <c r="K700" s="26"/>
      <c r="L700" s="26"/>
      <c r="M700" s="26">
        <v>218.5</v>
      </c>
      <c r="N700" s="26">
        <v>334490.93</v>
      </c>
      <c r="O700" s="26"/>
      <c r="P700" s="26"/>
      <c r="Q700" s="26"/>
      <c r="R700" s="26"/>
      <c r="S700" s="26"/>
      <c r="T700" s="26"/>
      <c r="U700" s="26">
        <f t="shared" si="102"/>
        <v>15119</v>
      </c>
      <c r="V700" s="26"/>
      <c r="W700" s="26"/>
      <c r="X700" s="26"/>
      <c r="Y700" s="26"/>
      <c r="Z700" s="26"/>
      <c r="AA700" s="26"/>
      <c r="AB700" s="26"/>
      <c r="AC700" s="26"/>
      <c r="AD700" s="26">
        <v>15119</v>
      </c>
      <c r="AE700" s="26"/>
      <c r="AF700" s="26"/>
      <c r="AG700" s="26"/>
      <c r="AH700" s="26"/>
      <c r="AI700" s="26">
        <f t="shared" si="104"/>
        <v>7158.11</v>
      </c>
      <c r="AJ700" s="26"/>
      <c r="AK700" s="26"/>
      <c r="AL700" s="26"/>
      <c r="AM700" s="26"/>
      <c r="AN700" s="26"/>
      <c r="AO700" s="26"/>
      <c r="AP700" s="26"/>
      <c r="AQ700" s="26"/>
      <c r="AR700" s="26">
        <v>7158.11</v>
      </c>
      <c r="AS700" s="26"/>
      <c r="AT700" s="26"/>
      <c r="AU700" s="26"/>
      <c r="AV700" s="26"/>
    </row>
    <row r="701" spans="1:48" s="16" customFormat="1" ht="15.75" hidden="1">
      <c r="A701" s="25" t="s">
        <v>2110</v>
      </c>
      <c r="B701" s="27" t="s">
        <v>992</v>
      </c>
      <c r="C701" s="26">
        <f t="shared" si="100"/>
        <v>2084749.68</v>
      </c>
      <c r="D701" s="26"/>
      <c r="E701" s="26"/>
      <c r="F701" s="26"/>
      <c r="G701" s="26"/>
      <c r="H701" s="26"/>
      <c r="I701" s="26"/>
      <c r="J701" s="26"/>
      <c r="K701" s="26"/>
      <c r="L701" s="26"/>
      <c r="M701" s="26">
        <v>330.2</v>
      </c>
      <c r="N701" s="26">
        <v>290845.82</v>
      </c>
      <c r="O701" s="26">
        <v>1062.7</v>
      </c>
      <c r="P701" s="26">
        <v>1645683.14</v>
      </c>
      <c r="Q701" s="26"/>
      <c r="R701" s="26"/>
      <c r="S701" s="26"/>
      <c r="T701" s="26"/>
      <c r="U701" s="26">
        <f t="shared" si="102"/>
        <v>106779</v>
      </c>
      <c r="V701" s="26">
        <f t="shared" si="105"/>
        <v>21812</v>
      </c>
      <c r="W701" s="26"/>
      <c r="X701" s="26"/>
      <c r="Y701" s="26"/>
      <c r="Z701" s="26"/>
      <c r="AA701" s="26"/>
      <c r="AB701" s="26">
        <v>21812</v>
      </c>
      <c r="AC701" s="26"/>
      <c r="AD701" s="26">
        <v>17910</v>
      </c>
      <c r="AE701" s="26">
        <v>67057</v>
      </c>
      <c r="AF701" s="26"/>
      <c r="AG701" s="26"/>
      <c r="AH701" s="26"/>
      <c r="AI701" s="26">
        <f t="shared" si="104"/>
        <v>41441.72</v>
      </c>
      <c r="AJ701" s="26"/>
      <c r="AK701" s="26"/>
      <c r="AL701" s="26"/>
      <c r="AM701" s="26"/>
      <c r="AN701" s="26"/>
      <c r="AO701" s="26"/>
      <c r="AP701" s="26"/>
      <c r="AQ701" s="26"/>
      <c r="AR701" s="26">
        <v>6224.1</v>
      </c>
      <c r="AS701" s="26">
        <v>35217.620000000003</v>
      </c>
      <c r="AT701" s="26"/>
      <c r="AU701" s="26"/>
      <c r="AV701" s="26"/>
    </row>
    <row r="702" spans="1:48" s="16" customFormat="1" ht="15.75" hidden="1">
      <c r="A702" s="25" t="s">
        <v>2111</v>
      </c>
      <c r="B702" s="27" t="s">
        <v>935</v>
      </c>
      <c r="C702" s="26">
        <f t="shared" si="100"/>
        <v>2169114.1100000003</v>
      </c>
      <c r="D702" s="26">
        <f t="shared" si="103"/>
        <v>468983.07</v>
      </c>
      <c r="E702" s="26">
        <v>468983.07</v>
      </c>
      <c r="F702" s="26"/>
      <c r="G702" s="26"/>
      <c r="H702" s="26"/>
      <c r="I702" s="26"/>
      <c r="J702" s="26"/>
      <c r="K702" s="26"/>
      <c r="L702" s="26"/>
      <c r="M702" s="26">
        <v>651</v>
      </c>
      <c r="N702" s="26">
        <v>294989.5</v>
      </c>
      <c r="O702" s="26">
        <v>1473</v>
      </c>
      <c r="P702" s="26">
        <v>1276508.25</v>
      </c>
      <c r="Q702" s="26"/>
      <c r="R702" s="26"/>
      <c r="S702" s="26"/>
      <c r="T702" s="26"/>
      <c r="U702" s="26">
        <f t="shared" si="102"/>
        <v>84967</v>
      </c>
      <c r="V702" s="26"/>
      <c r="W702" s="26"/>
      <c r="X702" s="26"/>
      <c r="Y702" s="26"/>
      <c r="Z702" s="26"/>
      <c r="AA702" s="26"/>
      <c r="AB702" s="26"/>
      <c r="AC702" s="26"/>
      <c r="AD702" s="26">
        <v>17910</v>
      </c>
      <c r="AE702" s="26">
        <v>67057</v>
      </c>
      <c r="AF702" s="26"/>
      <c r="AG702" s="26"/>
      <c r="AH702" s="26"/>
      <c r="AI702" s="26">
        <f t="shared" si="104"/>
        <v>43666.29</v>
      </c>
      <c r="AJ702" s="26">
        <f t="shared" si="101"/>
        <v>10036.24</v>
      </c>
      <c r="AK702" s="26">
        <v>10036.24</v>
      </c>
      <c r="AL702" s="26"/>
      <c r="AM702" s="26"/>
      <c r="AN702" s="26"/>
      <c r="AO702" s="26"/>
      <c r="AP702" s="26"/>
      <c r="AQ702" s="26"/>
      <c r="AR702" s="26">
        <v>6312.77</v>
      </c>
      <c r="AS702" s="26">
        <v>27317.279999999999</v>
      </c>
      <c r="AT702" s="26"/>
      <c r="AU702" s="26"/>
      <c r="AV702" s="26"/>
    </row>
    <row r="703" spans="1:48" s="16" customFormat="1" ht="15.75" hidden="1">
      <c r="A703" s="25" t="s">
        <v>2112</v>
      </c>
      <c r="B703" s="27" t="s">
        <v>872</v>
      </c>
      <c r="C703" s="26">
        <f t="shared" si="100"/>
        <v>297826.05000000005</v>
      </c>
      <c r="D703" s="26"/>
      <c r="E703" s="26"/>
      <c r="F703" s="26"/>
      <c r="G703" s="26"/>
      <c r="H703" s="26"/>
      <c r="I703" s="26"/>
      <c r="J703" s="26"/>
      <c r="K703" s="26"/>
      <c r="L703" s="26"/>
      <c r="M703" s="26">
        <v>247.1</v>
      </c>
      <c r="N703" s="26">
        <v>270721.71000000002</v>
      </c>
      <c r="O703" s="26"/>
      <c r="P703" s="26"/>
      <c r="Q703" s="26"/>
      <c r="R703" s="26"/>
      <c r="S703" s="26"/>
      <c r="T703" s="26"/>
      <c r="U703" s="26">
        <f t="shared" si="102"/>
        <v>22475</v>
      </c>
      <c r="V703" s="26">
        <f t="shared" si="105"/>
        <v>22475</v>
      </c>
      <c r="W703" s="26"/>
      <c r="X703" s="26"/>
      <c r="Y703" s="26"/>
      <c r="Z703" s="26"/>
      <c r="AA703" s="26"/>
      <c r="AB703" s="26">
        <v>22475</v>
      </c>
      <c r="AC703" s="26"/>
      <c r="AD703" s="26"/>
      <c r="AE703" s="26"/>
      <c r="AF703" s="26"/>
      <c r="AG703" s="26"/>
      <c r="AH703" s="26"/>
      <c r="AI703" s="26">
        <f t="shared" si="104"/>
        <v>4629.34</v>
      </c>
      <c r="AJ703" s="26"/>
      <c r="AK703" s="26"/>
      <c r="AL703" s="26"/>
      <c r="AM703" s="26"/>
      <c r="AN703" s="26"/>
      <c r="AO703" s="26"/>
      <c r="AP703" s="26"/>
      <c r="AQ703" s="26"/>
      <c r="AR703" s="26">
        <v>4629.34</v>
      </c>
      <c r="AS703" s="26"/>
      <c r="AT703" s="26"/>
      <c r="AU703" s="26"/>
      <c r="AV703" s="26"/>
    </row>
    <row r="704" spans="1:48" s="16" customFormat="1" ht="15.75" hidden="1">
      <c r="A704" s="25" t="s">
        <v>2113</v>
      </c>
      <c r="B704" s="27" t="s">
        <v>936</v>
      </c>
      <c r="C704" s="26">
        <f t="shared" si="100"/>
        <v>865232.05999999994</v>
      </c>
      <c r="D704" s="26">
        <f t="shared" si="103"/>
        <v>461646.35</v>
      </c>
      <c r="E704" s="26">
        <v>461646.35</v>
      </c>
      <c r="F704" s="26"/>
      <c r="G704" s="26"/>
      <c r="H704" s="26"/>
      <c r="I704" s="26"/>
      <c r="J704" s="26"/>
      <c r="K704" s="26"/>
      <c r="L704" s="26"/>
      <c r="M704" s="26">
        <v>197.1</v>
      </c>
      <c r="N704" s="26">
        <v>269380.73</v>
      </c>
      <c r="O704" s="26"/>
      <c r="P704" s="26"/>
      <c r="Q704" s="26"/>
      <c r="R704" s="26"/>
      <c r="S704" s="26"/>
      <c r="T704" s="26"/>
      <c r="U704" s="26">
        <f t="shared" si="102"/>
        <v>118561</v>
      </c>
      <c r="V704" s="26">
        <f t="shared" si="105"/>
        <v>22286</v>
      </c>
      <c r="W704" s="26"/>
      <c r="X704" s="26"/>
      <c r="Y704" s="26"/>
      <c r="Z704" s="26"/>
      <c r="AA704" s="26"/>
      <c r="AB704" s="26">
        <v>22286</v>
      </c>
      <c r="AC704" s="26"/>
      <c r="AD704" s="26">
        <v>16365</v>
      </c>
      <c r="AE704" s="26">
        <v>79910</v>
      </c>
      <c r="AF704" s="26"/>
      <c r="AG704" s="26"/>
      <c r="AH704" s="26"/>
      <c r="AI704" s="26">
        <f t="shared" si="104"/>
        <v>15643.98</v>
      </c>
      <c r="AJ704" s="26">
        <f t="shared" si="101"/>
        <v>9879.23</v>
      </c>
      <c r="AK704" s="26">
        <v>9879.23</v>
      </c>
      <c r="AL704" s="26"/>
      <c r="AM704" s="26"/>
      <c r="AN704" s="26"/>
      <c r="AO704" s="26"/>
      <c r="AP704" s="26"/>
      <c r="AQ704" s="26"/>
      <c r="AR704" s="26">
        <v>5764.75</v>
      </c>
      <c r="AS704" s="26"/>
      <c r="AT704" s="26"/>
      <c r="AU704" s="26"/>
      <c r="AV704" s="26"/>
    </row>
    <row r="705" spans="1:48" s="16" customFormat="1" ht="15.75" hidden="1">
      <c r="A705" s="25" t="s">
        <v>2114</v>
      </c>
      <c r="B705" s="27" t="s">
        <v>968</v>
      </c>
      <c r="C705" s="26">
        <f t="shared" si="100"/>
        <v>787489.19</v>
      </c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>
        <v>176</v>
      </c>
      <c r="R705" s="26">
        <v>770990</v>
      </c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>
        <f t="shared" si="104"/>
        <v>16499.189999999999</v>
      </c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>
        <v>16499.189999999999</v>
      </c>
      <c r="AU705" s="26"/>
      <c r="AV705" s="26"/>
    </row>
    <row r="706" spans="1:48" s="16" customFormat="1" ht="15.75" hidden="1">
      <c r="A706" s="25" t="s">
        <v>2115</v>
      </c>
      <c r="B706" s="27" t="s">
        <v>969</v>
      </c>
      <c r="C706" s="26">
        <f t="shared" si="100"/>
        <v>1381653.8</v>
      </c>
      <c r="D706" s="26">
        <f t="shared" si="103"/>
        <v>1358424.74</v>
      </c>
      <c r="E706" s="26">
        <v>1358424.74</v>
      </c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>
        <f t="shared" si="104"/>
        <v>23229.06</v>
      </c>
      <c r="AJ706" s="26">
        <f t="shared" si="101"/>
        <v>23229.06</v>
      </c>
      <c r="AK706" s="26">
        <v>23229.06</v>
      </c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</row>
    <row r="707" spans="1:48" s="16" customFormat="1" ht="15.75" hidden="1">
      <c r="A707" s="25" t="s">
        <v>2116</v>
      </c>
      <c r="B707" s="27" t="s">
        <v>896</v>
      </c>
      <c r="C707" s="26">
        <f t="shared" si="100"/>
        <v>298474.87</v>
      </c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>
        <v>141.1</v>
      </c>
      <c r="R707" s="26">
        <v>172050</v>
      </c>
      <c r="S707" s="26"/>
      <c r="T707" s="26"/>
      <c r="U707" s="26">
        <f t="shared" si="102"/>
        <v>122743</v>
      </c>
      <c r="V707" s="26">
        <f t="shared" si="105"/>
        <v>22096</v>
      </c>
      <c r="W707" s="26"/>
      <c r="X707" s="26"/>
      <c r="Y707" s="26"/>
      <c r="Z707" s="26"/>
      <c r="AA707" s="26"/>
      <c r="AB707" s="26">
        <v>22096</v>
      </c>
      <c r="AC707" s="26"/>
      <c r="AD707" s="26">
        <v>17647</v>
      </c>
      <c r="AE707" s="26">
        <v>74824</v>
      </c>
      <c r="AF707" s="26">
        <v>8176</v>
      </c>
      <c r="AG707" s="26"/>
      <c r="AH707" s="26"/>
      <c r="AI707" s="26">
        <f t="shared" si="104"/>
        <v>3681.87</v>
      </c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>
        <v>3681.87</v>
      </c>
      <c r="AU707" s="26"/>
      <c r="AV707" s="26"/>
    </row>
    <row r="708" spans="1:48" s="16" customFormat="1" ht="15.75" hidden="1">
      <c r="A708" s="25" t="s">
        <v>2117</v>
      </c>
      <c r="B708" s="27" t="s">
        <v>970</v>
      </c>
      <c r="C708" s="26">
        <f t="shared" si="100"/>
        <v>22286</v>
      </c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>
        <f t="shared" si="102"/>
        <v>22286</v>
      </c>
      <c r="V708" s="26">
        <f t="shared" si="105"/>
        <v>22286</v>
      </c>
      <c r="W708" s="26"/>
      <c r="X708" s="26"/>
      <c r="Y708" s="26"/>
      <c r="Z708" s="26"/>
      <c r="AA708" s="26"/>
      <c r="AB708" s="26">
        <v>22286</v>
      </c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</row>
    <row r="709" spans="1:48" s="16" customFormat="1" ht="15.75" hidden="1">
      <c r="A709" s="25" t="s">
        <v>2118</v>
      </c>
      <c r="B709" s="27" t="s">
        <v>1077</v>
      </c>
      <c r="C709" s="26">
        <f t="shared" si="100"/>
        <v>1322853.92</v>
      </c>
      <c r="D709" s="26">
        <f t="shared" si="103"/>
        <v>1180585.3999999999</v>
      </c>
      <c r="E709" s="26"/>
      <c r="F709" s="26">
        <v>393977.21</v>
      </c>
      <c r="G709" s="26">
        <v>176677.17</v>
      </c>
      <c r="H709" s="26"/>
      <c r="I709" s="26">
        <v>609931.02</v>
      </c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>
        <f t="shared" si="102"/>
        <v>117004</v>
      </c>
      <c r="V709" s="26">
        <f t="shared" si="105"/>
        <v>117004</v>
      </c>
      <c r="W709" s="26"/>
      <c r="X709" s="26">
        <v>34642</v>
      </c>
      <c r="Y709" s="26">
        <v>14620</v>
      </c>
      <c r="Z709" s="26"/>
      <c r="AA709" s="26">
        <v>46025</v>
      </c>
      <c r="AB709" s="26">
        <v>21717</v>
      </c>
      <c r="AC709" s="26"/>
      <c r="AD709" s="26"/>
      <c r="AE709" s="26"/>
      <c r="AF709" s="26"/>
      <c r="AG709" s="26"/>
      <c r="AH709" s="26"/>
      <c r="AI709" s="26">
        <f t="shared" si="104"/>
        <v>25264.52</v>
      </c>
      <c r="AJ709" s="26">
        <f t="shared" si="101"/>
        <v>25264.52</v>
      </c>
      <c r="AK709" s="26"/>
      <c r="AL709" s="26">
        <v>8431.11</v>
      </c>
      <c r="AM709" s="26">
        <v>3780.89</v>
      </c>
      <c r="AN709" s="26"/>
      <c r="AO709" s="26">
        <v>13052.52</v>
      </c>
      <c r="AP709" s="26"/>
      <c r="AQ709" s="26"/>
      <c r="AR709" s="26"/>
      <c r="AS709" s="26"/>
      <c r="AT709" s="26"/>
      <c r="AU709" s="26"/>
      <c r="AV709" s="26"/>
    </row>
    <row r="710" spans="1:48" s="16" customFormat="1" ht="15.75" hidden="1">
      <c r="A710" s="25" t="s">
        <v>2119</v>
      </c>
      <c r="B710" s="27" t="s">
        <v>1293</v>
      </c>
      <c r="C710" s="26">
        <f t="shared" si="100"/>
        <v>1776628.13</v>
      </c>
      <c r="D710" s="26">
        <f t="shared" si="103"/>
        <v>1037609.88</v>
      </c>
      <c r="E710" s="26">
        <v>1037609.88</v>
      </c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>
        <v>598243</v>
      </c>
      <c r="T710" s="26"/>
      <c r="U710" s="26">
        <f t="shared" si="102"/>
        <v>105768</v>
      </c>
      <c r="V710" s="26">
        <f t="shared" si="105"/>
        <v>76291</v>
      </c>
      <c r="W710" s="26">
        <v>51635</v>
      </c>
      <c r="X710" s="26"/>
      <c r="Y710" s="26"/>
      <c r="Z710" s="26"/>
      <c r="AA710" s="26"/>
      <c r="AB710" s="26">
        <v>24656</v>
      </c>
      <c r="AC710" s="26"/>
      <c r="AD710" s="26"/>
      <c r="AE710" s="26"/>
      <c r="AF710" s="26"/>
      <c r="AG710" s="26">
        <v>29477</v>
      </c>
      <c r="AH710" s="26"/>
      <c r="AI710" s="26">
        <f t="shared" si="104"/>
        <v>35007.25</v>
      </c>
      <c r="AJ710" s="26">
        <f t="shared" si="101"/>
        <v>22204.85</v>
      </c>
      <c r="AK710" s="26">
        <v>22204.85</v>
      </c>
      <c r="AL710" s="26"/>
      <c r="AM710" s="26"/>
      <c r="AN710" s="26"/>
      <c r="AO710" s="26"/>
      <c r="AP710" s="26"/>
      <c r="AQ710" s="26"/>
      <c r="AR710" s="26"/>
      <c r="AS710" s="26"/>
      <c r="AT710" s="26"/>
      <c r="AU710" s="26">
        <v>12802.4</v>
      </c>
      <c r="AV710" s="26"/>
    </row>
    <row r="711" spans="1:48" s="16" customFormat="1" ht="15.75" hidden="1">
      <c r="A711" s="25" t="s">
        <v>2120</v>
      </c>
      <c r="B711" s="27" t="s">
        <v>1220</v>
      </c>
      <c r="C711" s="26">
        <f t="shared" si="100"/>
        <v>1101888.82</v>
      </c>
      <c r="D711" s="26">
        <f t="shared" si="103"/>
        <v>672611.04</v>
      </c>
      <c r="E711" s="26">
        <v>672611.04</v>
      </c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>
        <v>334201</v>
      </c>
      <c r="T711" s="26"/>
      <c r="U711" s="26">
        <f t="shared" si="102"/>
        <v>73531</v>
      </c>
      <c r="V711" s="26">
        <f t="shared" si="105"/>
        <v>55005</v>
      </c>
      <c r="W711" s="26">
        <v>32719</v>
      </c>
      <c r="X711" s="26"/>
      <c r="Y711" s="26"/>
      <c r="Z711" s="26"/>
      <c r="AA711" s="26"/>
      <c r="AB711" s="26">
        <v>22286</v>
      </c>
      <c r="AC711" s="26"/>
      <c r="AD711" s="26"/>
      <c r="AE711" s="26"/>
      <c r="AF711" s="26"/>
      <c r="AG711" s="26">
        <v>18526</v>
      </c>
      <c r="AH711" s="26"/>
      <c r="AI711" s="26">
        <f t="shared" si="104"/>
        <v>21545.78</v>
      </c>
      <c r="AJ711" s="26">
        <f t="shared" si="101"/>
        <v>14393.88</v>
      </c>
      <c r="AK711" s="26">
        <v>14393.88</v>
      </c>
      <c r="AL711" s="26"/>
      <c r="AM711" s="26"/>
      <c r="AN711" s="26"/>
      <c r="AO711" s="26"/>
      <c r="AP711" s="26"/>
      <c r="AQ711" s="26"/>
      <c r="AR711" s="26"/>
      <c r="AS711" s="26"/>
      <c r="AT711" s="26"/>
      <c r="AU711" s="26">
        <v>7151.9</v>
      </c>
      <c r="AV711" s="26"/>
    </row>
    <row r="712" spans="1:48" s="16" customFormat="1" ht="15.75" hidden="1">
      <c r="A712" s="25" t="s">
        <v>2121</v>
      </c>
      <c r="B712" s="27" t="s">
        <v>1363</v>
      </c>
      <c r="C712" s="26">
        <f t="shared" si="100"/>
        <v>23904.45</v>
      </c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>
        <f t="shared" si="102"/>
        <v>23904.45</v>
      </c>
      <c r="V712" s="26">
        <f t="shared" si="105"/>
        <v>23904.45</v>
      </c>
      <c r="W712" s="26"/>
      <c r="X712" s="26"/>
      <c r="Y712" s="26"/>
      <c r="Z712" s="26"/>
      <c r="AA712" s="26"/>
      <c r="AB712" s="26">
        <v>23904.45</v>
      </c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</row>
    <row r="713" spans="1:48" s="16" customFormat="1" ht="15.75" hidden="1">
      <c r="A713" s="25" t="s">
        <v>2122</v>
      </c>
      <c r="B713" s="27" t="s">
        <v>1364</v>
      </c>
      <c r="C713" s="26">
        <f t="shared" si="100"/>
        <v>23860.880000000001</v>
      </c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>
        <f t="shared" si="102"/>
        <v>23860.880000000001</v>
      </c>
      <c r="V713" s="26">
        <f t="shared" si="105"/>
        <v>23860.880000000001</v>
      </c>
      <c r="W713" s="26"/>
      <c r="X713" s="26"/>
      <c r="Y713" s="26"/>
      <c r="Z713" s="26"/>
      <c r="AA713" s="26"/>
      <c r="AB713" s="26">
        <v>23860.880000000001</v>
      </c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</row>
    <row r="714" spans="1:48" s="16" customFormat="1" ht="15.75" hidden="1">
      <c r="A714" s="25" t="s">
        <v>2123</v>
      </c>
      <c r="B714" s="27" t="s">
        <v>1146</v>
      </c>
      <c r="C714" s="26">
        <f t="shared" si="100"/>
        <v>35574.480000000003</v>
      </c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>
        <f t="shared" si="102"/>
        <v>35574.480000000003</v>
      </c>
      <c r="V714" s="26">
        <f t="shared" si="105"/>
        <v>35574.480000000003</v>
      </c>
      <c r="W714" s="26"/>
      <c r="X714" s="26"/>
      <c r="Y714" s="26"/>
      <c r="Z714" s="26"/>
      <c r="AA714" s="26"/>
      <c r="AB714" s="26">
        <v>35574.480000000003</v>
      </c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</row>
    <row r="715" spans="1:48" s="16" customFormat="1" ht="15.75" hidden="1">
      <c r="A715" s="25" t="s">
        <v>2124</v>
      </c>
      <c r="B715" s="27" t="s">
        <v>1290</v>
      </c>
      <c r="C715" s="26">
        <f t="shared" si="100"/>
        <v>33060.019999999997</v>
      </c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>
        <f t="shared" si="102"/>
        <v>33060.019999999997</v>
      </c>
      <c r="V715" s="26">
        <f t="shared" si="105"/>
        <v>33060.019999999997</v>
      </c>
      <c r="W715" s="26"/>
      <c r="X715" s="26"/>
      <c r="Y715" s="26"/>
      <c r="Z715" s="26"/>
      <c r="AA715" s="26"/>
      <c r="AB715" s="26">
        <v>33060.019999999997</v>
      </c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</row>
    <row r="716" spans="1:48" s="16" customFormat="1" ht="15.75" hidden="1">
      <c r="A716" s="25" t="s">
        <v>2125</v>
      </c>
      <c r="B716" s="27" t="s">
        <v>876</v>
      </c>
      <c r="C716" s="26">
        <f t="shared" si="100"/>
        <v>34072.97</v>
      </c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>
        <f t="shared" si="102"/>
        <v>34072.97</v>
      </c>
      <c r="V716" s="26">
        <f t="shared" si="105"/>
        <v>34072.97</v>
      </c>
      <c r="W716" s="26"/>
      <c r="X716" s="26"/>
      <c r="Y716" s="26"/>
      <c r="Z716" s="26"/>
      <c r="AA716" s="26"/>
      <c r="AB716" s="26">
        <v>34072.97</v>
      </c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</row>
    <row r="717" spans="1:48" s="16" customFormat="1" ht="15.75" hidden="1">
      <c r="A717" s="25" t="s">
        <v>2126</v>
      </c>
      <c r="B717" s="27" t="s">
        <v>1257</v>
      </c>
      <c r="C717" s="26">
        <f t="shared" si="100"/>
        <v>22872.23</v>
      </c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>
        <f t="shared" si="102"/>
        <v>22872.23</v>
      </c>
      <c r="V717" s="26">
        <f t="shared" si="105"/>
        <v>22872.23</v>
      </c>
      <c r="W717" s="26"/>
      <c r="X717" s="26"/>
      <c r="Y717" s="26"/>
      <c r="Z717" s="26"/>
      <c r="AA717" s="26"/>
      <c r="AB717" s="26">
        <v>22872.23</v>
      </c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</row>
    <row r="718" spans="1:48" s="16" customFormat="1" ht="15.75" hidden="1">
      <c r="A718" s="25" t="s">
        <v>2127</v>
      </c>
      <c r="B718" s="27" t="s">
        <v>1179</v>
      </c>
      <c r="C718" s="26">
        <f t="shared" ref="C718:C781" si="106">D718+L718+N718+P718+R718+S718+T718+U718+AI718</f>
        <v>34589.11</v>
      </c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>
        <f t="shared" ref="U718:U781" si="107">V718+AC718+AD718+AE718+AF718+AG718+AH718</f>
        <v>34589.11</v>
      </c>
      <c r="V718" s="26">
        <f t="shared" si="105"/>
        <v>34589.11</v>
      </c>
      <c r="W718" s="26"/>
      <c r="X718" s="26"/>
      <c r="Y718" s="26"/>
      <c r="Z718" s="26"/>
      <c r="AA718" s="26"/>
      <c r="AB718" s="26">
        <v>34589.11</v>
      </c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</row>
    <row r="719" spans="1:48" s="16" customFormat="1" ht="15.75" hidden="1">
      <c r="A719" s="25" t="s">
        <v>2128</v>
      </c>
      <c r="B719" s="27" t="s">
        <v>1140</v>
      </c>
      <c r="C719" s="26">
        <f t="shared" si="106"/>
        <v>34649.17</v>
      </c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>
        <f t="shared" si="107"/>
        <v>34649.17</v>
      </c>
      <c r="V719" s="26">
        <f t="shared" si="105"/>
        <v>34649.17</v>
      </c>
      <c r="W719" s="26"/>
      <c r="X719" s="26"/>
      <c r="Y719" s="26"/>
      <c r="Z719" s="26"/>
      <c r="AA719" s="26"/>
      <c r="AB719" s="26">
        <v>34649.17</v>
      </c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</row>
    <row r="720" spans="1:48" s="16" customFormat="1" ht="15.75" hidden="1">
      <c r="A720" s="25" t="s">
        <v>2129</v>
      </c>
      <c r="B720" s="27" t="s">
        <v>1022</v>
      </c>
      <c r="C720" s="26">
        <f t="shared" si="106"/>
        <v>34919.449999999997</v>
      </c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>
        <f t="shared" si="107"/>
        <v>34919.449999999997</v>
      </c>
      <c r="V720" s="26">
        <f t="shared" si="105"/>
        <v>34919.449999999997</v>
      </c>
      <c r="W720" s="26"/>
      <c r="X720" s="26"/>
      <c r="Y720" s="26"/>
      <c r="Z720" s="26"/>
      <c r="AA720" s="26"/>
      <c r="AB720" s="26">
        <v>34919.449999999997</v>
      </c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</row>
    <row r="721" spans="1:48" s="16" customFormat="1" ht="15.75" hidden="1">
      <c r="A721" s="25" t="s">
        <v>2130</v>
      </c>
      <c r="B721" s="27" t="s">
        <v>1106</v>
      </c>
      <c r="C721" s="26">
        <f t="shared" si="106"/>
        <v>22286.639999999999</v>
      </c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>
        <f t="shared" si="107"/>
        <v>22286.639999999999</v>
      </c>
      <c r="V721" s="26">
        <f t="shared" si="105"/>
        <v>22286.639999999999</v>
      </c>
      <c r="W721" s="26"/>
      <c r="X721" s="26"/>
      <c r="Y721" s="26"/>
      <c r="Z721" s="26"/>
      <c r="AA721" s="26"/>
      <c r="AB721" s="26">
        <v>22286.639999999999</v>
      </c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</row>
    <row r="722" spans="1:48" s="16" customFormat="1" ht="15.75" hidden="1">
      <c r="A722" s="25" t="s">
        <v>2131</v>
      </c>
      <c r="B722" s="27" t="s">
        <v>1360</v>
      </c>
      <c r="C722" s="26">
        <f t="shared" si="106"/>
        <v>2454043.6800000002</v>
      </c>
      <c r="D722" s="26">
        <f t="shared" si="103"/>
        <v>1297962.24</v>
      </c>
      <c r="E722" s="26"/>
      <c r="F722" s="26">
        <v>148132.48000000001</v>
      </c>
      <c r="G722" s="26">
        <v>160264.06</v>
      </c>
      <c r="H722" s="26">
        <v>989565.7</v>
      </c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>
        <v>492327.86</v>
      </c>
      <c r="T722" s="26">
        <v>280388.06</v>
      </c>
      <c r="U722" s="26">
        <f t="shared" si="107"/>
        <v>339053</v>
      </c>
      <c r="V722" s="26">
        <f t="shared" si="105"/>
        <v>141393</v>
      </c>
      <c r="W722" s="26"/>
      <c r="X722" s="26">
        <v>25763</v>
      </c>
      <c r="Y722" s="26">
        <v>16463</v>
      </c>
      <c r="Z722" s="26">
        <v>99167</v>
      </c>
      <c r="AA722" s="26"/>
      <c r="AB722" s="26"/>
      <c r="AC722" s="26">
        <v>94073</v>
      </c>
      <c r="AD722" s="26">
        <v>10207</v>
      </c>
      <c r="AE722" s="26">
        <v>24768</v>
      </c>
      <c r="AF722" s="26">
        <v>15005</v>
      </c>
      <c r="AG722" s="26">
        <v>34741</v>
      </c>
      <c r="AH722" s="26">
        <v>18866</v>
      </c>
      <c r="AI722" s="26">
        <f t="shared" si="104"/>
        <v>44312.520000000004</v>
      </c>
      <c r="AJ722" s="26">
        <f t="shared" ref="AJ722:AJ781" si="108">SUM(AK722:AP722)</f>
        <v>27776.400000000001</v>
      </c>
      <c r="AK722" s="26"/>
      <c r="AL722" s="26">
        <v>3170.04</v>
      </c>
      <c r="AM722" s="26">
        <v>3429.65</v>
      </c>
      <c r="AN722" s="26">
        <v>21176.71</v>
      </c>
      <c r="AO722" s="26"/>
      <c r="AP722" s="26"/>
      <c r="AQ722" s="26"/>
      <c r="AR722" s="26"/>
      <c r="AS722" s="26"/>
      <c r="AT722" s="26"/>
      <c r="AU722" s="26">
        <v>10535.82</v>
      </c>
      <c r="AV722" s="26">
        <v>6000.3</v>
      </c>
    </row>
    <row r="723" spans="1:48" s="16" customFormat="1" ht="15.75" hidden="1">
      <c r="A723" s="25" t="s">
        <v>2132</v>
      </c>
      <c r="B723" s="27" t="s">
        <v>993</v>
      </c>
      <c r="C723" s="26">
        <f t="shared" si="106"/>
        <v>635848.18999999994</v>
      </c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>
        <v>594635</v>
      </c>
      <c r="T723" s="26"/>
      <c r="U723" s="26">
        <f t="shared" si="107"/>
        <v>28488</v>
      </c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>
        <v>28488</v>
      </c>
      <c r="AH723" s="26"/>
      <c r="AI723" s="26">
        <f t="shared" si="104"/>
        <v>12725.19</v>
      </c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>
        <v>12725.19</v>
      </c>
      <c r="AV723" s="26"/>
    </row>
    <row r="724" spans="1:48" s="16" customFormat="1" ht="15.75" hidden="1">
      <c r="A724" s="25" t="s">
        <v>2133</v>
      </c>
      <c r="B724" s="27" t="s">
        <v>885</v>
      </c>
      <c r="C724" s="26">
        <f t="shared" si="106"/>
        <v>366287.29</v>
      </c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>
        <f t="shared" si="107"/>
        <v>366287.29</v>
      </c>
      <c r="V724" s="26"/>
      <c r="W724" s="26"/>
      <c r="X724" s="26"/>
      <c r="Y724" s="26"/>
      <c r="Z724" s="26"/>
      <c r="AA724" s="26"/>
      <c r="AB724" s="26"/>
      <c r="AC724" s="26"/>
      <c r="AD724" s="26"/>
      <c r="AE724" s="26">
        <v>267971.3</v>
      </c>
      <c r="AF724" s="26">
        <v>98315.99</v>
      </c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</row>
    <row r="725" spans="1:48" s="16" customFormat="1" ht="15.75" hidden="1">
      <c r="A725" s="25" t="s">
        <v>2134</v>
      </c>
      <c r="B725" s="27" t="s">
        <v>886</v>
      </c>
      <c r="C725" s="26">
        <f t="shared" si="106"/>
        <v>362772.11</v>
      </c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>
        <f t="shared" si="107"/>
        <v>362772.11</v>
      </c>
      <c r="V725" s="26"/>
      <c r="W725" s="26"/>
      <c r="X725" s="26"/>
      <c r="Y725" s="26"/>
      <c r="Z725" s="26"/>
      <c r="AA725" s="26"/>
      <c r="AB725" s="26"/>
      <c r="AC725" s="26"/>
      <c r="AD725" s="26"/>
      <c r="AE725" s="26">
        <v>265120.78999999998</v>
      </c>
      <c r="AF725" s="26">
        <v>97651.32</v>
      </c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</row>
    <row r="726" spans="1:48" s="16" customFormat="1" ht="15.75" hidden="1">
      <c r="A726" s="25" t="s">
        <v>2135</v>
      </c>
      <c r="B726" s="27" t="s">
        <v>989</v>
      </c>
      <c r="C726" s="26">
        <f t="shared" si="106"/>
        <v>407403.43</v>
      </c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>
        <f t="shared" si="107"/>
        <v>407403.43</v>
      </c>
      <c r="V726" s="26"/>
      <c r="W726" s="26"/>
      <c r="X726" s="26"/>
      <c r="Y726" s="26"/>
      <c r="Z726" s="26"/>
      <c r="AA726" s="26"/>
      <c r="AB726" s="26"/>
      <c r="AC726" s="26"/>
      <c r="AD726" s="26"/>
      <c r="AE726" s="26">
        <v>301998.68</v>
      </c>
      <c r="AF726" s="26">
        <v>105404.75</v>
      </c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</row>
    <row r="727" spans="1:48" s="16" customFormat="1" ht="15.75" hidden="1">
      <c r="A727" s="25" t="s">
        <v>2136</v>
      </c>
      <c r="B727" s="27" t="s">
        <v>1312</v>
      </c>
      <c r="C727" s="26">
        <f t="shared" si="106"/>
        <v>593949.21</v>
      </c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>
        <f t="shared" si="107"/>
        <v>593949.21</v>
      </c>
      <c r="V727" s="26"/>
      <c r="W727" s="26"/>
      <c r="X727" s="26"/>
      <c r="Y727" s="26"/>
      <c r="Z727" s="26"/>
      <c r="AA727" s="26"/>
      <c r="AB727" s="26"/>
      <c r="AC727" s="26">
        <v>187634.52</v>
      </c>
      <c r="AD727" s="26"/>
      <c r="AE727" s="26">
        <v>307809.69</v>
      </c>
      <c r="AF727" s="26">
        <v>98505</v>
      </c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</row>
    <row r="728" spans="1:48" s="16" customFormat="1" ht="15.75" hidden="1">
      <c r="A728" s="25" t="s">
        <v>2137</v>
      </c>
      <c r="B728" s="27" t="s">
        <v>1050</v>
      </c>
      <c r="C728" s="26">
        <f t="shared" si="106"/>
        <v>547950.69000000006</v>
      </c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>
        <f t="shared" si="107"/>
        <v>547950.69000000006</v>
      </c>
      <c r="V728" s="26"/>
      <c r="W728" s="26"/>
      <c r="X728" s="26"/>
      <c r="Y728" s="26"/>
      <c r="Z728" s="26"/>
      <c r="AA728" s="26"/>
      <c r="AB728" s="26"/>
      <c r="AC728" s="26">
        <v>186660.97</v>
      </c>
      <c r="AD728" s="26"/>
      <c r="AE728" s="26">
        <v>263716.17</v>
      </c>
      <c r="AF728" s="26">
        <v>97573.55</v>
      </c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</row>
    <row r="729" spans="1:48" s="16" customFormat="1" ht="15.75" hidden="1">
      <c r="A729" s="25" t="s">
        <v>2138</v>
      </c>
      <c r="B729" s="27" t="s">
        <v>913</v>
      </c>
      <c r="C729" s="26">
        <f t="shared" si="106"/>
        <v>1907509.06</v>
      </c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>
        <v>1205</v>
      </c>
      <c r="P729" s="26">
        <v>1902667.79</v>
      </c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>
        <f t="shared" si="104"/>
        <v>4841.2700000000004</v>
      </c>
      <c r="AJ729" s="26"/>
      <c r="AK729" s="26"/>
      <c r="AL729" s="26"/>
      <c r="AM729" s="26"/>
      <c r="AN729" s="26"/>
      <c r="AO729" s="26"/>
      <c r="AP729" s="26"/>
      <c r="AQ729" s="26"/>
      <c r="AR729" s="26"/>
      <c r="AS729" s="26">
        <v>4841.2700000000004</v>
      </c>
      <c r="AT729" s="26"/>
      <c r="AU729" s="26"/>
      <c r="AV729" s="26"/>
    </row>
    <row r="730" spans="1:48" s="16" customFormat="1" ht="15.75" hidden="1">
      <c r="A730" s="25" t="s">
        <v>2139</v>
      </c>
      <c r="B730" s="27" t="s">
        <v>975</v>
      </c>
      <c r="C730" s="26">
        <f t="shared" si="106"/>
        <v>1646926.3599999999</v>
      </c>
      <c r="D730" s="26"/>
      <c r="E730" s="26"/>
      <c r="F730" s="26"/>
      <c r="G730" s="26"/>
      <c r="H730" s="26"/>
      <c r="I730" s="26"/>
      <c r="J730" s="26"/>
      <c r="K730" s="26">
        <v>884.13</v>
      </c>
      <c r="L730" s="26">
        <v>1628617.7</v>
      </c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>
        <f t="shared" si="104"/>
        <v>18308.66</v>
      </c>
      <c r="AJ730" s="26"/>
      <c r="AK730" s="26"/>
      <c r="AL730" s="26"/>
      <c r="AM730" s="26"/>
      <c r="AN730" s="26"/>
      <c r="AO730" s="26"/>
      <c r="AP730" s="26"/>
      <c r="AQ730" s="26">
        <v>18308.66</v>
      </c>
      <c r="AR730" s="26"/>
      <c r="AS730" s="26"/>
      <c r="AT730" s="26"/>
      <c r="AU730" s="26"/>
      <c r="AV730" s="26"/>
    </row>
    <row r="731" spans="1:48" s="16" customFormat="1" ht="15.75" hidden="1">
      <c r="A731" s="25" t="s">
        <v>2140</v>
      </c>
      <c r="B731" s="27" t="s">
        <v>1044</v>
      </c>
      <c r="C731" s="26">
        <f t="shared" si="106"/>
        <v>4736012.2899999991</v>
      </c>
      <c r="D731" s="26"/>
      <c r="E731" s="26"/>
      <c r="F731" s="26"/>
      <c r="G731" s="26"/>
      <c r="H731" s="26"/>
      <c r="I731" s="26"/>
      <c r="J731" s="26"/>
      <c r="K731" s="26">
        <v>1027.3900000000001</v>
      </c>
      <c r="L731" s="26">
        <v>2203601.36</v>
      </c>
      <c r="M731" s="26"/>
      <c r="N731" s="26"/>
      <c r="O731" s="26">
        <v>918</v>
      </c>
      <c r="P731" s="26">
        <v>2497648.84</v>
      </c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>
        <f t="shared" si="104"/>
        <v>34762.089999999997</v>
      </c>
      <c r="AJ731" s="26"/>
      <c r="AK731" s="26"/>
      <c r="AL731" s="26"/>
      <c r="AM731" s="26"/>
      <c r="AN731" s="26"/>
      <c r="AO731" s="26"/>
      <c r="AP731" s="26"/>
      <c r="AQ731" s="26">
        <v>22063.09</v>
      </c>
      <c r="AR731" s="26"/>
      <c r="AS731" s="26">
        <v>12699</v>
      </c>
      <c r="AT731" s="26"/>
      <c r="AU731" s="26"/>
      <c r="AV731" s="26"/>
    </row>
    <row r="732" spans="1:48" s="16" customFormat="1" ht="15.75" hidden="1">
      <c r="A732" s="25" t="s">
        <v>2141</v>
      </c>
      <c r="B732" s="27" t="s">
        <v>1132</v>
      </c>
      <c r="C732" s="26">
        <f t="shared" si="106"/>
        <v>1913289.07</v>
      </c>
      <c r="D732" s="26"/>
      <c r="E732" s="26"/>
      <c r="F732" s="26"/>
      <c r="G732" s="26"/>
      <c r="H732" s="26"/>
      <c r="I732" s="26"/>
      <c r="J732" s="26"/>
      <c r="K732" s="26">
        <v>705.25</v>
      </c>
      <c r="L732" s="26">
        <v>1897691.95</v>
      </c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>
        <f t="shared" ref="AI732:AI790" si="109">AJ732+AQ732+AR732+AS732+AT732+AU732+AV732</f>
        <v>15597.12</v>
      </c>
      <c r="AJ732" s="26"/>
      <c r="AK732" s="26"/>
      <c r="AL732" s="26"/>
      <c r="AM732" s="26"/>
      <c r="AN732" s="26"/>
      <c r="AO732" s="26"/>
      <c r="AP732" s="26"/>
      <c r="AQ732" s="26">
        <v>15597.12</v>
      </c>
      <c r="AR732" s="26"/>
      <c r="AS732" s="26"/>
      <c r="AT732" s="26"/>
      <c r="AU732" s="26"/>
      <c r="AV732" s="26"/>
    </row>
    <row r="733" spans="1:48" s="16" customFormat="1" ht="15.75" hidden="1">
      <c r="A733" s="25" t="s">
        <v>2142</v>
      </c>
      <c r="B733" s="27" t="s">
        <v>1176</v>
      </c>
      <c r="C733" s="26">
        <f t="shared" si="106"/>
        <v>2538291.4</v>
      </c>
      <c r="D733" s="26"/>
      <c r="E733" s="26"/>
      <c r="F733" s="26"/>
      <c r="G733" s="26"/>
      <c r="H733" s="26"/>
      <c r="I733" s="26"/>
      <c r="J733" s="26"/>
      <c r="K733" s="26">
        <v>447.98</v>
      </c>
      <c r="L733" s="26">
        <v>1062591.03</v>
      </c>
      <c r="M733" s="26"/>
      <c r="N733" s="26"/>
      <c r="O733" s="26">
        <v>501</v>
      </c>
      <c r="P733" s="26">
        <v>1458216.2</v>
      </c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>
        <f t="shared" si="109"/>
        <v>17484.169999999998</v>
      </c>
      <c r="AJ733" s="26"/>
      <c r="AK733" s="26"/>
      <c r="AL733" s="26"/>
      <c r="AM733" s="26"/>
      <c r="AN733" s="26"/>
      <c r="AO733" s="26"/>
      <c r="AP733" s="26"/>
      <c r="AQ733" s="26">
        <v>10753.44</v>
      </c>
      <c r="AR733" s="26"/>
      <c r="AS733" s="26">
        <v>6730.73</v>
      </c>
      <c r="AT733" s="26"/>
      <c r="AU733" s="26"/>
      <c r="AV733" s="26"/>
    </row>
    <row r="734" spans="1:48" s="16" customFormat="1" ht="15.75" hidden="1">
      <c r="A734" s="25" t="s">
        <v>2143</v>
      </c>
      <c r="B734" s="27" t="s">
        <v>939</v>
      </c>
      <c r="C734" s="26">
        <f t="shared" si="106"/>
        <v>6134394.9199999999</v>
      </c>
      <c r="D734" s="26"/>
      <c r="E734" s="26"/>
      <c r="F734" s="26"/>
      <c r="G734" s="26"/>
      <c r="H734" s="26"/>
      <c r="I734" s="26"/>
      <c r="J734" s="26"/>
      <c r="K734" s="26">
        <v>1228.1099999999999</v>
      </c>
      <c r="L734" s="26">
        <v>3200849.03</v>
      </c>
      <c r="M734" s="26"/>
      <c r="N734" s="26"/>
      <c r="O734" s="26">
        <v>1386</v>
      </c>
      <c r="P734" s="26">
        <v>2887203.48</v>
      </c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>
        <f t="shared" si="109"/>
        <v>46342.41</v>
      </c>
      <c r="AJ734" s="26"/>
      <c r="AK734" s="26"/>
      <c r="AL734" s="26"/>
      <c r="AM734" s="26"/>
      <c r="AN734" s="26"/>
      <c r="AO734" s="26"/>
      <c r="AP734" s="26"/>
      <c r="AQ734" s="26">
        <v>23082.82</v>
      </c>
      <c r="AR734" s="26"/>
      <c r="AS734" s="26">
        <v>23259.59</v>
      </c>
      <c r="AT734" s="26"/>
      <c r="AU734" s="26"/>
      <c r="AV734" s="26"/>
    </row>
    <row r="735" spans="1:48" s="16" customFormat="1" ht="15.75" hidden="1">
      <c r="A735" s="25" t="s">
        <v>2144</v>
      </c>
      <c r="B735" s="27" t="s">
        <v>1209</v>
      </c>
      <c r="C735" s="26">
        <f t="shared" si="106"/>
        <v>4966059.4100000011</v>
      </c>
      <c r="D735" s="26"/>
      <c r="E735" s="26"/>
      <c r="F735" s="26"/>
      <c r="G735" s="26"/>
      <c r="H735" s="26"/>
      <c r="I735" s="26"/>
      <c r="J735" s="26"/>
      <c r="K735" s="26">
        <v>1012.31</v>
      </c>
      <c r="L735" s="26">
        <v>2691805.06</v>
      </c>
      <c r="M735" s="26"/>
      <c r="N735" s="26"/>
      <c r="O735" s="26">
        <v>924</v>
      </c>
      <c r="P735" s="26">
        <v>2238265.4900000002</v>
      </c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>
        <f t="shared" si="109"/>
        <v>35988.86</v>
      </c>
      <c r="AJ735" s="26"/>
      <c r="AK735" s="26"/>
      <c r="AL735" s="26"/>
      <c r="AM735" s="26"/>
      <c r="AN735" s="26"/>
      <c r="AO735" s="26"/>
      <c r="AP735" s="26"/>
      <c r="AQ735" s="26">
        <v>21738.639999999999</v>
      </c>
      <c r="AR735" s="26"/>
      <c r="AS735" s="26">
        <v>14250.22</v>
      </c>
      <c r="AT735" s="26"/>
      <c r="AU735" s="26"/>
      <c r="AV735" s="26"/>
    </row>
    <row r="736" spans="1:48" s="16" customFormat="1" ht="15.75" hidden="1">
      <c r="A736" s="25" t="s">
        <v>2145</v>
      </c>
      <c r="B736" s="27" t="s">
        <v>1099</v>
      </c>
      <c r="C736" s="26">
        <f t="shared" si="106"/>
        <v>3599656.26</v>
      </c>
      <c r="D736" s="26"/>
      <c r="E736" s="26"/>
      <c r="F736" s="26"/>
      <c r="G736" s="26"/>
      <c r="H736" s="26"/>
      <c r="I736" s="26"/>
      <c r="J736" s="26"/>
      <c r="K736" s="26">
        <v>674.83</v>
      </c>
      <c r="L736" s="26">
        <v>1789478.17</v>
      </c>
      <c r="M736" s="26"/>
      <c r="N736" s="26"/>
      <c r="O736" s="26">
        <v>660</v>
      </c>
      <c r="P736" s="26">
        <v>1783315.56</v>
      </c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>
        <f t="shared" si="109"/>
        <v>26862.53</v>
      </c>
      <c r="AJ736" s="26"/>
      <c r="AK736" s="26"/>
      <c r="AL736" s="26"/>
      <c r="AM736" s="26"/>
      <c r="AN736" s="26"/>
      <c r="AO736" s="26"/>
      <c r="AP736" s="26"/>
      <c r="AQ736" s="26">
        <v>15504.42</v>
      </c>
      <c r="AR736" s="26"/>
      <c r="AS736" s="26">
        <v>11358.11</v>
      </c>
      <c r="AT736" s="26"/>
      <c r="AU736" s="26"/>
      <c r="AV736" s="26"/>
    </row>
    <row r="737" spans="1:48" s="16" customFormat="1" ht="15.75" hidden="1">
      <c r="A737" s="25" t="s">
        <v>2146</v>
      </c>
      <c r="B737" s="27" t="s">
        <v>1093</v>
      </c>
      <c r="C737" s="26">
        <f t="shared" si="106"/>
        <v>1755815.3199999998</v>
      </c>
      <c r="D737" s="26"/>
      <c r="E737" s="26"/>
      <c r="F737" s="26"/>
      <c r="G737" s="26"/>
      <c r="H737" s="26"/>
      <c r="I737" s="26"/>
      <c r="J737" s="26"/>
      <c r="K737" s="26">
        <v>679.25</v>
      </c>
      <c r="L737" s="26">
        <v>1740310.9</v>
      </c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>
        <f t="shared" si="109"/>
        <v>15504.42</v>
      </c>
      <c r="AJ737" s="26"/>
      <c r="AK737" s="26"/>
      <c r="AL737" s="26"/>
      <c r="AM737" s="26"/>
      <c r="AN737" s="26"/>
      <c r="AO737" s="26"/>
      <c r="AP737" s="26"/>
      <c r="AQ737" s="26">
        <v>15504.42</v>
      </c>
      <c r="AR737" s="26"/>
      <c r="AS737" s="26"/>
      <c r="AT737" s="26"/>
      <c r="AU737" s="26"/>
      <c r="AV737" s="26"/>
    </row>
    <row r="738" spans="1:48" s="16" customFormat="1" ht="15.75" hidden="1">
      <c r="A738" s="25" t="s">
        <v>2147</v>
      </c>
      <c r="B738" s="27" t="s">
        <v>1261</v>
      </c>
      <c r="C738" s="26">
        <f t="shared" si="106"/>
        <v>11595006.560000001</v>
      </c>
      <c r="D738" s="26"/>
      <c r="E738" s="26"/>
      <c r="F738" s="26"/>
      <c r="G738" s="26"/>
      <c r="H738" s="26"/>
      <c r="I738" s="26"/>
      <c r="J738" s="26"/>
      <c r="K738" s="26">
        <v>3852</v>
      </c>
      <c r="L738" s="26">
        <v>11405811.560000001</v>
      </c>
      <c r="M738" s="26"/>
      <c r="N738" s="26"/>
      <c r="O738" s="26"/>
      <c r="P738" s="26"/>
      <c r="Q738" s="26"/>
      <c r="R738" s="26"/>
      <c r="S738" s="26"/>
      <c r="T738" s="26"/>
      <c r="U738" s="26">
        <f t="shared" si="107"/>
        <v>99960</v>
      </c>
      <c r="V738" s="26"/>
      <c r="W738" s="26"/>
      <c r="X738" s="26"/>
      <c r="Y738" s="26"/>
      <c r="Z738" s="26"/>
      <c r="AA738" s="26"/>
      <c r="AB738" s="26"/>
      <c r="AC738" s="26">
        <v>99960</v>
      </c>
      <c r="AD738" s="26"/>
      <c r="AE738" s="26"/>
      <c r="AF738" s="26"/>
      <c r="AG738" s="26"/>
      <c r="AH738" s="26"/>
      <c r="AI738" s="26">
        <f t="shared" si="109"/>
        <v>89235</v>
      </c>
      <c r="AJ738" s="26"/>
      <c r="AK738" s="26"/>
      <c r="AL738" s="26"/>
      <c r="AM738" s="26"/>
      <c r="AN738" s="26"/>
      <c r="AO738" s="26"/>
      <c r="AP738" s="26"/>
      <c r="AQ738" s="26">
        <v>89235</v>
      </c>
      <c r="AR738" s="26"/>
      <c r="AS738" s="26"/>
      <c r="AT738" s="26"/>
      <c r="AU738" s="26"/>
      <c r="AV738" s="26"/>
    </row>
    <row r="739" spans="1:48" s="16" customFormat="1" ht="15.75" hidden="1">
      <c r="A739" s="25" t="s">
        <v>2148</v>
      </c>
      <c r="B739" s="27" t="s">
        <v>1318</v>
      </c>
      <c r="C739" s="26">
        <f t="shared" si="106"/>
        <v>226812.99</v>
      </c>
      <c r="D739" s="26"/>
      <c r="E739" s="26"/>
      <c r="F739" s="26"/>
      <c r="G739" s="26"/>
      <c r="H739" s="26"/>
      <c r="I739" s="26"/>
      <c r="J739" s="26"/>
      <c r="K739" s="26"/>
      <c r="L739" s="26"/>
      <c r="M739" s="26">
        <v>261.89999999999998</v>
      </c>
      <c r="N739" s="26">
        <v>201635</v>
      </c>
      <c r="O739" s="26"/>
      <c r="P739" s="26"/>
      <c r="Q739" s="26"/>
      <c r="R739" s="26"/>
      <c r="S739" s="26"/>
      <c r="T739" s="26"/>
      <c r="U739" s="26">
        <f t="shared" si="107"/>
        <v>20863</v>
      </c>
      <c r="V739" s="26">
        <f t="shared" ref="V739:V793" si="110">SUM(W739:AB739)</f>
        <v>20863</v>
      </c>
      <c r="W739" s="26"/>
      <c r="X739" s="26"/>
      <c r="Y739" s="26"/>
      <c r="Z739" s="26"/>
      <c r="AA739" s="26"/>
      <c r="AB739" s="26">
        <v>20863</v>
      </c>
      <c r="AC739" s="26"/>
      <c r="AD739" s="26"/>
      <c r="AE739" s="26"/>
      <c r="AF739" s="26"/>
      <c r="AG739" s="26"/>
      <c r="AH739" s="26"/>
      <c r="AI739" s="26">
        <f t="shared" si="109"/>
        <v>4314.99</v>
      </c>
      <c r="AJ739" s="26"/>
      <c r="AK739" s="26"/>
      <c r="AL739" s="26"/>
      <c r="AM739" s="26"/>
      <c r="AN739" s="26"/>
      <c r="AO739" s="26"/>
      <c r="AP739" s="26"/>
      <c r="AQ739" s="26"/>
      <c r="AR739" s="26">
        <v>4314.99</v>
      </c>
      <c r="AS739" s="26"/>
      <c r="AT739" s="26"/>
      <c r="AU739" s="26"/>
      <c r="AV739" s="26"/>
    </row>
    <row r="740" spans="1:48" s="16" customFormat="1" ht="15.75" hidden="1">
      <c r="A740" s="25" t="s">
        <v>2149</v>
      </c>
      <c r="B740" s="27" t="s">
        <v>997</v>
      </c>
      <c r="C740" s="26">
        <f t="shared" si="106"/>
        <v>457109.08</v>
      </c>
      <c r="D740" s="26"/>
      <c r="E740" s="26"/>
      <c r="F740" s="26"/>
      <c r="G740" s="26"/>
      <c r="H740" s="26"/>
      <c r="I740" s="26"/>
      <c r="J740" s="26"/>
      <c r="K740" s="26"/>
      <c r="L740" s="26"/>
      <c r="M740" s="26">
        <v>664.4</v>
      </c>
      <c r="N740" s="26">
        <v>398602</v>
      </c>
      <c r="O740" s="26"/>
      <c r="P740" s="26"/>
      <c r="Q740" s="26"/>
      <c r="R740" s="26"/>
      <c r="S740" s="26"/>
      <c r="T740" s="26"/>
      <c r="U740" s="26">
        <f t="shared" si="107"/>
        <v>49977</v>
      </c>
      <c r="V740" s="26">
        <f t="shared" si="110"/>
        <v>49977</v>
      </c>
      <c r="W740" s="26"/>
      <c r="X740" s="26"/>
      <c r="Y740" s="26"/>
      <c r="Z740" s="26"/>
      <c r="AA740" s="26"/>
      <c r="AB740" s="26">
        <v>49977</v>
      </c>
      <c r="AC740" s="26"/>
      <c r="AD740" s="26"/>
      <c r="AE740" s="26"/>
      <c r="AF740" s="26"/>
      <c r="AG740" s="26"/>
      <c r="AH740" s="26"/>
      <c r="AI740" s="26">
        <f t="shared" si="109"/>
        <v>8530.08</v>
      </c>
      <c r="AJ740" s="26"/>
      <c r="AK740" s="26"/>
      <c r="AL740" s="26"/>
      <c r="AM740" s="26"/>
      <c r="AN740" s="26"/>
      <c r="AO740" s="26"/>
      <c r="AP740" s="26"/>
      <c r="AQ740" s="26"/>
      <c r="AR740" s="26">
        <v>8530.08</v>
      </c>
      <c r="AS740" s="26"/>
      <c r="AT740" s="26"/>
      <c r="AU740" s="26"/>
      <c r="AV740" s="26"/>
    </row>
    <row r="741" spans="1:48" s="16" customFormat="1" ht="15.75" hidden="1">
      <c r="A741" s="25" t="s">
        <v>2150</v>
      </c>
      <c r="B741" s="27" t="s">
        <v>1331</v>
      </c>
      <c r="C741" s="26">
        <f t="shared" si="106"/>
        <v>166889.60999999999</v>
      </c>
      <c r="D741" s="26"/>
      <c r="E741" s="26"/>
      <c r="F741" s="26"/>
      <c r="G741" s="26"/>
      <c r="H741" s="26"/>
      <c r="I741" s="26"/>
      <c r="J741" s="26"/>
      <c r="K741" s="26"/>
      <c r="L741" s="26"/>
      <c r="M741" s="26">
        <v>235.2</v>
      </c>
      <c r="N741" s="26">
        <v>163393</v>
      </c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>
        <f t="shared" si="109"/>
        <v>3496.61</v>
      </c>
      <c r="AJ741" s="26"/>
      <c r="AK741" s="26"/>
      <c r="AL741" s="26"/>
      <c r="AM741" s="26"/>
      <c r="AN741" s="26"/>
      <c r="AO741" s="26"/>
      <c r="AP741" s="26"/>
      <c r="AQ741" s="26"/>
      <c r="AR741" s="26">
        <v>3496.61</v>
      </c>
      <c r="AS741" s="26"/>
      <c r="AT741" s="26"/>
      <c r="AU741" s="26"/>
      <c r="AV741" s="26"/>
    </row>
    <row r="742" spans="1:48" s="16" customFormat="1" ht="15.75" hidden="1">
      <c r="A742" s="25" t="s">
        <v>2151</v>
      </c>
      <c r="B742" s="27" t="s">
        <v>1248</v>
      </c>
      <c r="C742" s="26">
        <f t="shared" si="106"/>
        <v>158586.65</v>
      </c>
      <c r="D742" s="26"/>
      <c r="E742" s="26"/>
      <c r="F742" s="26"/>
      <c r="G742" s="26"/>
      <c r="H742" s="26"/>
      <c r="I742" s="26"/>
      <c r="J742" s="26"/>
      <c r="K742" s="26"/>
      <c r="L742" s="26"/>
      <c r="M742" s="26">
        <v>209.8</v>
      </c>
      <c r="N742" s="26">
        <v>155264</v>
      </c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>
        <f t="shared" si="109"/>
        <v>3322.65</v>
      </c>
      <c r="AJ742" s="26"/>
      <c r="AK742" s="26"/>
      <c r="AL742" s="26"/>
      <c r="AM742" s="26"/>
      <c r="AN742" s="26"/>
      <c r="AO742" s="26"/>
      <c r="AP742" s="26"/>
      <c r="AQ742" s="26"/>
      <c r="AR742" s="26">
        <v>3322.65</v>
      </c>
      <c r="AS742" s="26"/>
      <c r="AT742" s="26"/>
      <c r="AU742" s="26"/>
      <c r="AV742" s="26"/>
    </row>
    <row r="743" spans="1:48" s="16" customFormat="1" ht="15.75" hidden="1">
      <c r="A743" s="25" t="s">
        <v>2152</v>
      </c>
      <c r="B743" s="27" t="s">
        <v>1230</v>
      </c>
      <c r="C743" s="26">
        <f t="shared" si="106"/>
        <v>24364.12</v>
      </c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>
        <f t="shared" si="107"/>
        <v>24364.12</v>
      </c>
      <c r="V743" s="26">
        <f t="shared" si="110"/>
        <v>24364.12</v>
      </c>
      <c r="W743" s="26"/>
      <c r="X743" s="26"/>
      <c r="Y743" s="26"/>
      <c r="Z743" s="26"/>
      <c r="AA743" s="26"/>
      <c r="AB743" s="26">
        <v>24364.12</v>
      </c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</row>
    <row r="744" spans="1:48" s="16" customFormat="1" ht="15.75" hidden="1">
      <c r="A744" s="25" t="s">
        <v>2153</v>
      </c>
      <c r="B744" s="27" t="s">
        <v>1098</v>
      </c>
      <c r="C744" s="26">
        <f t="shared" si="106"/>
        <v>26676.66</v>
      </c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>
        <f t="shared" si="107"/>
        <v>26676.66</v>
      </c>
      <c r="V744" s="26">
        <f t="shared" si="110"/>
        <v>26676.66</v>
      </c>
      <c r="W744" s="26"/>
      <c r="X744" s="26"/>
      <c r="Y744" s="26"/>
      <c r="Z744" s="26"/>
      <c r="AA744" s="26"/>
      <c r="AB744" s="26">
        <v>26676.66</v>
      </c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</row>
    <row r="745" spans="1:48" s="16" customFormat="1" ht="15.75" hidden="1">
      <c r="A745" s="25" t="s">
        <v>2154</v>
      </c>
      <c r="B745" s="27" t="s">
        <v>1193</v>
      </c>
      <c r="C745" s="26">
        <f t="shared" si="106"/>
        <v>24351.05</v>
      </c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>
        <f t="shared" si="107"/>
        <v>24351.05</v>
      </c>
      <c r="V745" s="26">
        <f t="shared" si="110"/>
        <v>24351.05</v>
      </c>
      <c r="W745" s="26"/>
      <c r="X745" s="26"/>
      <c r="Y745" s="26"/>
      <c r="Z745" s="26"/>
      <c r="AA745" s="26"/>
      <c r="AB745" s="26">
        <v>24351.05</v>
      </c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</row>
    <row r="746" spans="1:48" s="16" customFormat="1" ht="15.75" hidden="1">
      <c r="A746" s="25" t="s">
        <v>2155</v>
      </c>
      <c r="B746" s="27" t="s">
        <v>1157</v>
      </c>
      <c r="C746" s="26">
        <f t="shared" si="106"/>
        <v>24348.87</v>
      </c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>
        <f t="shared" si="107"/>
        <v>24348.87</v>
      </c>
      <c r="V746" s="26">
        <f t="shared" si="110"/>
        <v>24348.87</v>
      </c>
      <c r="W746" s="26"/>
      <c r="X746" s="26"/>
      <c r="Y746" s="26"/>
      <c r="Z746" s="26"/>
      <c r="AA746" s="26"/>
      <c r="AB746" s="26">
        <v>24348.87</v>
      </c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</row>
    <row r="747" spans="1:48" s="16" customFormat="1" ht="15.75" hidden="1">
      <c r="A747" s="25" t="s">
        <v>2156</v>
      </c>
      <c r="B747" s="27" t="s">
        <v>1115</v>
      </c>
      <c r="C747" s="26">
        <f t="shared" si="106"/>
        <v>25790</v>
      </c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>
        <f t="shared" si="107"/>
        <v>25790</v>
      </c>
      <c r="V747" s="26">
        <f t="shared" si="110"/>
        <v>25790</v>
      </c>
      <c r="W747" s="26"/>
      <c r="X747" s="26"/>
      <c r="Y747" s="26"/>
      <c r="Z747" s="26"/>
      <c r="AA747" s="26"/>
      <c r="AB747" s="26">
        <v>25790</v>
      </c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</row>
    <row r="748" spans="1:48" s="16" customFormat="1" ht="15.75" hidden="1">
      <c r="A748" s="25" t="s">
        <v>2157</v>
      </c>
      <c r="B748" s="27" t="s">
        <v>1317</v>
      </c>
      <c r="C748" s="26">
        <f t="shared" si="106"/>
        <v>52537</v>
      </c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>
        <f t="shared" si="107"/>
        <v>52537</v>
      </c>
      <c r="V748" s="26">
        <f t="shared" si="110"/>
        <v>52537</v>
      </c>
      <c r="W748" s="26"/>
      <c r="X748" s="26"/>
      <c r="Y748" s="26"/>
      <c r="Z748" s="26"/>
      <c r="AA748" s="26"/>
      <c r="AB748" s="26">
        <v>52537</v>
      </c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</row>
    <row r="749" spans="1:48" s="16" customFormat="1" ht="15.75" hidden="1">
      <c r="A749" s="25" t="s">
        <v>2158</v>
      </c>
      <c r="B749" s="27" t="s">
        <v>1244</v>
      </c>
      <c r="C749" s="26">
        <f t="shared" si="106"/>
        <v>24268.639999999999</v>
      </c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>
        <f t="shared" si="107"/>
        <v>24268.639999999999</v>
      </c>
      <c r="V749" s="26">
        <f t="shared" si="110"/>
        <v>24268.639999999999</v>
      </c>
      <c r="W749" s="26"/>
      <c r="X749" s="26"/>
      <c r="Y749" s="26"/>
      <c r="Z749" s="26"/>
      <c r="AA749" s="26"/>
      <c r="AB749" s="26">
        <v>24268.639999999999</v>
      </c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</row>
    <row r="750" spans="1:48" s="16" customFormat="1" ht="15.75" hidden="1">
      <c r="A750" s="25" t="s">
        <v>2159</v>
      </c>
      <c r="B750" s="27" t="s">
        <v>1094</v>
      </c>
      <c r="C750" s="26">
        <f t="shared" si="106"/>
        <v>625013.7699999999</v>
      </c>
      <c r="D750" s="26"/>
      <c r="E750" s="26"/>
      <c r="F750" s="26"/>
      <c r="G750" s="26"/>
      <c r="H750" s="26"/>
      <c r="I750" s="26"/>
      <c r="J750" s="26"/>
      <c r="K750" s="26"/>
      <c r="L750" s="26"/>
      <c r="M750" s="26">
        <v>524</v>
      </c>
      <c r="N750" s="26">
        <v>173210.18</v>
      </c>
      <c r="O750" s="26"/>
      <c r="P750" s="26"/>
      <c r="Q750" s="26">
        <v>76</v>
      </c>
      <c r="R750" s="26">
        <v>349719.36</v>
      </c>
      <c r="S750" s="26"/>
      <c r="T750" s="26"/>
      <c r="U750" s="26">
        <f t="shared" si="107"/>
        <v>90893.540000000008</v>
      </c>
      <c r="V750" s="26">
        <f t="shared" si="110"/>
        <v>43228.54</v>
      </c>
      <c r="W750" s="26"/>
      <c r="X750" s="26"/>
      <c r="Y750" s="26"/>
      <c r="Z750" s="26"/>
      <c r="AA750" s="26"/>
      <c r="AB750" s="26">
        <v>43228.54</v>
      </c>
      <c r="AC750" s="26"/>
      <c r="AD750" s="26">
        <v>9042</v>
      </c>
      <c r="AE750" s="26">
        <v>18531</v>
      </c>
      <c r="AF750" s="26">
        <v>20092</v>
      </c>
      <c r="AG750" s="26"/>
      <c r="AH750" s="26"/>
      <c r="AI750" s="26">
        <f t="shared" si="109"/>
        <v>11190.689999999999</v>
      </c>
      <c r="AJ750" s="26"/>
      <c r="AK750" s="26"/>
      <c r="AL750" s="26"/>
      <c r="AM750" s="26"/>
      <c r="AN750" s="26"/>
      <c r="AO750" s="26"/>
      <c r="AP750" s="26"/>
      <c r="AQ750" s="26"/>
      <c r="AR750" s="26">
        <v>3706.7</v>
      </c>
      <c r="AS750" s="26"/>
      <c r="AT750" s="26">
        <v>7483.99</v>
      </c>
      <c r="AU750" s="26"/>
      <c r="AV750" s="26"/>
    </row>
    <row r="751" spans="1:48" s="16" customFormat="1" ht="15.75" hidden="1">
      <c r="A751" s="25" t="s">
        <v>2160</v>
      </c>
      <c r="B751" s="27" t="s">
        <v>1216</v>
      </c>
      <c r="C751" s="26">
        <f t="shared" si="106"/>
        <v>33097</v>
      </c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>
        <f t="shared" si="107"/>
        <v>33097</v>
      </c>
      <c r="V751" s="26">
        <f t="shared" si="110"/>
        <v>33097</v>
      </c>
      <c r="W751" s="26"/>
      <c r="X751" s="26"/>
      <c r="Y751" s="26"/>
      <c r="Z751" s="26"/>
      <c r="AA751" s="26"/>
      <c r="AB751" s="26">
        <v>33097</v>
      </c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</row>
    <row r="752" spans="1:48" s="16" customFormat="1" ht="15.75" hidden="1">
      <c r="A752" s="25" t="s">
        <v>2161</v>
      </c>
      <c r="B752" s="27" t="s">
        <v>1225</v>
      </c>
      <c r="C752" s="26">
        <f t="shared" si="106"/>
        <v>5596991.0200000005</v>
      </c>
      <c r="D752" s="26"/>
      <c r="E752" s="26"/>
      <c r="F752" s="26"/>
      <c r="G752" s="26"/>
      <c r="H752" s="26"/>
      <c r="I752" s="26"/>
      <c r="J752" s="26"/>
      <c r="K752" s="26">
        <v>1502.5</v>
      </c>
      <c r="L752" s="26">
        <v>2799578.84</v>
      </c>
      <c r="M752" s="26"/>
      <c r="N752" s="26"/>
      <c r="O752" s="26">
        <v>3085.1</v>
      </c>
      <c r="P752" s="26">
        <v>2534281.9700000002</v>
      </c>
      <c r="Q752" s="26">
        <v>88.6</v>
      </c>
      <c r="R752" s="26">
        <v>134144.95000000001</v>
      </c>
      <c r="S752" s="26"/>
      <c r="T752" s="26"/>
      <c r="U752" s="26">
        <f t="shared" si="107"/>
        <v>35373</v>
      </c>
      <c r="V752" s="26">
        <f t="shared" si="110"/>
        <v>35373</v>
      </c>
      <c r="W752" s="26"/>
      <c r="X752" s="26"/>
      <c r="Y752" s="26"/>
      <c r="Z752" s="26"/>
      <c r="AA752" s="26"/>
      <c r="AB752" s="26">
        <v>35373</v>
      </c>
      <c r="AC752" s="26"/>
      <c r="AD752" s="26"/>
      <c r="AE752" s="26"/>
      <c r="AF752" s="26"/>
      <c r="AG752" s="26"/>
      <c r="AH752" s="26"/>
      <c r="AI752" s="26">
        <f t="shared" si="109"/>
        <v>93612.260000000009</v>
      </c>
      <c r="AJ752" s="26"/>
      <c r="AK752" s="26"/>
      <c r="AL752" s="26"/>
      <c r="AM752" s="26"/>
      <c r="AN752" s="26"/>
      <c r="AO752" s="26"/>
      <c r="AP752" s="26"/>
      <c r="AQ752" s="26">
        <v>47928.79</v>
      </c>
      <c r="AR752" s="26"/>
      <c r="AS752" s="26">
        <v>43386.91</v>
      </c>
      <c r="AT752" s="26">
        <v>2296.56</v>
      </c>
      <c r="AU752" s="26"/>
      <c r="AV752" s="26"/>
    </row>
    <row r="753" spans="1:48" s="16" customFormat="1" ht="15.75" hidden="1">
      <c r="A753" s="25" t="s">
        <v>2162</v>
      </c>
      <c r="B753" s="27" t="s">
        <v>1334</v>
      </c>
      <c r="C753" s="26">
        <f t="shared" si="106"/>
        <v>4922990.2699999996</v>
      </c>
      <c r="D753" s="26"/>
      <c r="E753" s="26"/>
      <c r="F753" s="26"/>
      <c r="G753" s="26"/>
      <c r="H753" s="26"/>
      <c r="I753" s="26"/>
      <c r="J753" s="26"/>
      <c r="K753" s="26">
        <v>1502.5</v>
      </c>
      <c r="L753" s="26">
        <v>3135802.8</v>
      </c>
      <c r="M753" s="26"/>
      <c r="N753" s="26"/>
      <c r="O753" s="26"/>
      <c r="P753" s="26"/>
      <c r="Q753" s="26"/>
      <c r="R753" s="26"/>
      <c r="S753" s="26"/>
      <c r="T753" s="26"/>
      <c r="U753" s="26">
        <f t="shared" si="107"/>
        <v>1780527.64</v>
      </c>
      <c r="V753" s="26"/>
      <c r="W753" s="26"/>
      <c r="X753" s="26"/>
      <c r="Y753" s="26"/>
      <c r="Z753" s="26"/>
      <c r="AA753" s="26"/>
      <c r="AB753" s="26"/>
      <c r="AC753" s="26">
        <v>473938.85</v>
      </c>
      <c r="AD753" s="26"/>
      <c r="AE753" s="26">
        <v>1044523.01</v>
      </c>
      <c r="AF753" s="26">
        <v>262065.78</v>
      </c>
      <c r="AG753" s="26"/>
      <c r="AH753" s="26"/>
      <c r="AI753" s="26">
        <f t="shared" si="109"/>
        <v>6659.83</v>
      </c>
      <c r="AJ753" s="26"/>
      <c r="AK753" s="26"/>
      <c r="AL753" s="26"/>
      <c r="AM753" s="26"/>
      <c r="AN753" s="26"/>
      <c r="AO753" s="26"/>
      <c r="AP753" s="26"/>
      <c r="AQ753" s="26">
        <v>6659.83</v>
      </c>
      <c r="AR753" s="26"/>
      <c r="AS753" s="26"/>
      <c r="AT753" s="26"/>
      <c r="AU753" s="26"/>
      <c r="AV753" s="26"/>
    </row>
    <row r="754" spans="1:48" s="16" customFormat="1" ht="15.75" hidden="1">
      <c r="A754" s="25" t="s">
        <v>2163</v>
      </c>
      <c r="B754" s="27" t="s">
        <v>1299</v>
      </c>
      <c r="C754" s="26">
        <f t="shared" si="106"/>
        <v>1616323.69</v>
      </c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>
        <f t="shared" si="107"/>
        <v>1616323.69</v>
      </c>
      <c r="V754" s="26"/>
      <c r="W754" s="26"/>
      <c r="X754" s="26"/>
      <c r="Y754" s="26"/>
      <c r="Z754" s="26"/>
      <c r="AA754" s="26"/>
      <c r="AB754" s="26"/>
      <c r="AC754" s="26">
        <v>451184.84</v>
      </c>
      <c r="AD754" s="26"/>
      <c r="AE754" s="26">
        <v>936844.12</v>
      </c>
      <c r="AF754" s="26">
        <v>228294.73</v>
      </c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</row>
    <row r="755" spans="1:48" s="16" customFormat="1" ht="15.75" hidden="1">
      <c r="A755" s="25" t="s">
        <v>2164</v>
      </c>
      <c r="B755" s="27" t="s">
        <v>1096</v>
      </c>
      <c r="C755" s="26">
        <f t="shared" si="106"/>
        <v>34804</v>
      </c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>
        <f t="shared" si="107"/>
        <v>34804</v>
      </c>
      <c r="V755" s="26">
        <f t="shared" si="110"/>
        <v>34804</v>
      </c>
      <c r="W755" s="26"/>
      <c r="X755" s="26"/>
      <c r="Y755" s="26"/>
      <c r="Z755" s="26"/>
      <c r="AA755" s="26"/>
      <c r="AB755" s="26">
        <v>34804</v>
      </c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</row>
    <row r="756" spans="1:48" s="16" customFormat="1" ht="15.75" hidden="1">
      <c r="A756" s="25" t="s">
        <v>2165</v>
      </c>
      <c r="B756" s="27" t="s">
        <v>899</v>
      </c>
      <c r="C756" s="26">
        <f t="shared" si="106"/>
        <v>1233539.4099999999</v>
      </c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>
        <f t="shared" si="107"/>
        <v>1233539.4099999999</v>
      </c>
      <c r="V756" s="26"/>
      <c r="W756" s="26"/>
      <c r="X756" s="26"/>
      <c r="Y756" s="26"/>
      <c r="Z756" s="26"/>
      <c r="AA756" s="26"/>
      <c r="AB756" s="26"/>
      <c r="AC756" s="26"/>
      <c r="AD756" s="26"/>
      <c r="AE756" s="26">
        <v>1012258.13</v>
      </c>
      <c r="AF756" s="26">
        <v>221281.28</v>
      </c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</row>
    <row r="757" spans="1:48" s="16" customFormat="1" ht="15.75" hidden="1">
      <c r="A757" s="25" t="s">
        <v>2166</v>
      </c>
      <c r="B757" s="27" t="s">
        <v>1007</v>
      </c>
      <c r="C757" s="26">
        <f t="shared" si="106"/>
        <v>64056.18</v>
      </c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>
        <f t="shared" si="107"/>
        <v>64056.18</v>
      </c>
      <c r="V757" s="26">
        <f t="shared" si="110"/>
        <v>64056.18</v>
      </c>
      <c r="W757" s="26"/>
      <c r="X757" s="26"/>
      <c r="Y757" s="26"/>
      <c r="Z757" s="26"/>
      <c r="AA757" s="26"/>
      <c r="AB757" s="26">
        <v>64056.18</v>
      </c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</row>
    <row r="758" spans="1:48" s="16" customFormat="1" ht="15.75" hidden="1">
      <c r="A758" s="25" t="s">
        <v>2167</v>
      </c>
      <c r="B758" s="27" t="s">
        <v>1136</v>
      </c>
      <c r="C758" s="26">
        <f t="shared" si="106"/>
        <v>5366873.3699999992</v>
      </c>
      <c r="D758" s="26"/>
      <c r="E758" s="26"/>
      <c r="F758" s="26"/>
      <c r="G758" s="26"/>
      <c r="H758" s="26"/>
      <c r="I758" s="26"/>
      <c r="J758" s="26"/>
      <c r="K758" s="26">
        <v>2248.61</v>
      </c>
      <c r="L758" s="26">
        <v>3288231.86</v>
      </c>
      <c r="M758" s="26"/>
      <c r="N758" s="26"/>
      <c r="O758" s="26"/>
      <c r="P758" s="26"/>
      <c r="Q758" s="26">
        <v>138</v>
      </c>
      <c r="R758" s="26">
        <v>646096.21</v>
      </c>
      <c r="S758" s="26"/>
      <c r="T758" s="26"/>
      <c r="U758" s="26">
        <f t="shared" si="107"/>
        <v>1419547.2</v>
      </c>
      <c r="V758" s="26"/>
      <c r="W758" s="26"/>
      <c r="X758" s="26"/>
      <c r="Y758" s="26"/>
      <c r="Z758" s="26"/>
      <c r="AA758" s="26"/>
      <c r="AB758" s="26"/>
      <c r="AC758" s="26">
        <v>525879.67000000004</v>
      </c>
      <c r="AD758" s="26"/>
      <c r="AE758" s="26">
        <v>726014.38</v>
      </c>
      <c r="AF758" s="26">
        <v>167653.15</v>
      </c>
      <c r="AG758" s="26"/>
      <c r="AH758" s="26"/>
      <c r="AI758" s="26">
        <f t="shared" si="109"/>
        <v>12998.099999999999</v>
      </c>
      <c r="AJ758" s="26"/>
      <c r="AK758" s="26"/>
      <c r="AL758" s="26"/>
      <c r="AM758" s="26"/>
      <c r="AN758" s="26"/>
      <c r="AO758" s="26"/>
      <c r="AP758" s="26"/>
      <c r="AQ758" s="26">
        <v>10043.81</v>
      </c>
      <c r="AR758" s="26"/>
      <c r="AS758" s="26"/>
      <c r="AT758" s="26">
        <v>2954.29</v>
      </c>
      <c r="AU758" s="26"/>
      <c r="AV758" s="26"/>
    </row>
    <row r="759" spans="1:48" s="16" customFormat="1" ht="15.75" hidden="1">
      <c r="A759" s="25" t="s">
        <v>2168</v>
      </c>
      <c r="B759" s="27" t="s">
        <v>1009</v>
      </c>
      <c r="C759" s="26">
        <f t="shared" si="106"/>
        <v>1720900.3599999999</v>
      </c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>
        <v>238.55</v>
      </c>
      <c r="P759" s="26">
        <v>826101.48</v>
      </c>
      <c r="Q759" s="26">
        <v>65</v>
      </c>
      <c r="R759" s="26">
        <v>268419.32</v>
      </c>
      <c r="S759" s="26"/>
      <c r="T759" s="26"/>
      <c r="U759" s="26">
        <f t="shared" si="107"/>
        <v>622764.22999999986</v>
      </c>
      <c r="V759" s="26"/>
      <c r="W759" s="26"/>
      <c r="X759" s="26"/>
      <c r="Y759" s="26"/>
      <c r="Z759" s="26"/>
      <c r="AA759" s="26"/>
      <c r="AB759" s="26"/>
      <c r="AC759" s="26">
        <v>245649.55</v>
      </c>
      <c r="AD759" s="26"/>
      <c r="AE759" s="26">
        <v>279721.59999999998</v>
      </c>
      <c r="AF759" s="26">
        <v>97393.08</v>
      </c>
      <c r="AG759" s="26"/>
      <c r="AH759" s="26"/>
      <c r="AI759" s="26">
        <f t="shared" si="109"/>
        <v>3615.3300000000004</v>
      </c>
      <c r="AJ759" s="26"/>
      <c r="AK759" s="26"/>
      <c r="AL759" s="26"/>
      <c r="AM759" s="26"/>
      <c r="AN759" s="26"/>
      <c r="AO759" s="26"/>
      <c r="AP759" s="26"/>
      <c r="AQ759" s="26"/>
      <c r="AR759" s="26"/>
      <c r="AS759" s="26">
        <v>2880.01</v>
      </c>
      <c r="AT759" s="26">
        <v>735.32</v>
      </c>
      <c r="AU759" s="26"/>
      <c r="AV759" s="26"/>
    </row>
    <row r="760" spans="1:48" s="16" customFormat="1" ht="15.75" hidden="1">
      <c r="A760" s="25" t="s">
        <v>2169</v>
      </c>
      <c r="B760" s="27" t="s">
        <v>1064</v>
      </c>
      <c r="C760" s="26">
        <f t="shared" si="106"/>
        <v>2425571.16</v>
      </c>
      <c r="D760" s="26"/>
      <c r="E760" s="26"/>
      <c r="F760" s="26"/>
      <c r="G760" s="26"/>
      <c r="H760" s="26"/>
      <c r="I760" s="26"/>
      <c r="J760" s="26"/>
      <c r="K760" s="26">
        <v>497.9</v>
      </c>
      <c r="L760" s="26">
        <v>1521779.6</v>
      </c>
      <c r="M760" s="26"/>
      <c r="N760" s="26"/>
      <c r="O760" s="26"/>
      <c r="P760" s="26"/>
      <c r="Q760" s="26">
        <v>65</v>
      </c>
      <c r="R760" s="26">
        <v>248282.48</v>
      </c>
      <c r="S760" s="26"/>
      <c r="T760" s="26"/>
      <c r="U760" s="26">
        <f t="shared" si="107"/>
        <v>651928.40999999992</v>
      </c>
      <c r="V760" s="26"/>
      <c r="W760" s="26"/>
      <c r="X760" s="26"/>
      <c r="Y760" s="26"/>
      <c r="Z760" s="26"/>
      <c r="AA760" s="26"/>
      <c r="AB760" s="26"/>
      <c r="AC760" s="26">
        <v>220050.92</v>
      </c>
      <c r="AD760" s="26"/>
      <c r="AE760" s="26">
        <v>315776.42</v>
      </c>
      <c r="AF760" s="26">
        <v>116101.07</v>
      </c>
      <c r="AG760" s="26"/>
      <c r="AH760" s="26"/>
      <c r="AI760" s="26">
        <f t="shared" si="109"/>
        <v>3580.67</v>
      </c>
      <c r="AJ760" s="26"/>
      <c r="AK760" s="26"/>
      <c r="AL760" s="26"/>
      <c r="AM760" s="26"/>
      <c r="AN760" s="26"/>
      <c r="AO760" s="26"/>
      <c r="AP760" s="26"/>
      <c r="AQ760" s="26">
        <v>2843.59</v>
      </c>
      <c r="AR760" s="26"/>
      <c r="AS760" s="26"/>
      <c r="AT760" s="26">
        <v>737.08</v>
      </c>
      <c r="AU760" s="26"/>
      <c r="AV760" s="26"/>
    </row>
    <row r="761" spans="1:48" s="16" customFormat="1" ht="15.75" hidden="1">
      <c r="A761" s="25" t="s">
        <v>2170</v>
      </c>
      <c r="B761" s="27" t="s">
        <v>1109</v>
      </c>
      <c r="C761" s="26">
        <f t="shared" si="106"/>
        <v>2504852.37</v>
      </c>
      <c r="D761" s="26"/>
      <c r="E761" s="26"/>
      <c r="F761" s="26"/>
      <c r="G761" s="26"/>
      <c r="H761" s="26"/>
      <c r="I761" s="26"/>
      <c r="J761" s="26"/>
      <c r="K761" s="26">
        <v>501.8</v>
      </c>
      <c r="L761" s="26">
        <v>1535990</v>
      </c>
      <c r="M761" s="26"/>
      <c r="N761" s="26"/>
      <c r="O761" s="26"/>
      <c r="P761" s="26"/>
      <c r="Q761" s="26">
        <v>65</v>
      </c>
      <c r="R761" s="26">
        <v>277851.06</v>
      </c>
      <c r="S761" s="26"/>
      <c r="T761" s="26"/>
      <c r="U761" s="26">
        <f t="shared" si="107"/>
        <v>687400.26</v>
      </c>
      <c r="V761" s="26"/>
      <c r="W761" s="26"/>
      <c r="X761" s="26"/>
      <c r="Y761" s="26"/>
      <c r="Z761" s="26"/>
      <c r="AA761" s="26"/>
      <c r="AB761" s="26"/>
      <c r="AC761" s="26">
        <v>223378.92</v>
      </c>
      <c r="AD761" s="26"/>
      <c r="AE761" s="26">
        <v>347824.43</v>
      </c>
      <c r="AF761" s="26">
        <v>116196.91</v>
      </c>
      <c r="AG761" s="26"/>
      <c r="AH761" s="26"/>
      <c r="AI761" s="26">
        <f t="shared" si="109"/>
        <v>3611.0499999999997</v>
      </c>
      <c r="AJ761" s="26"/>
      <c r="AK761" s="26"/>
      <c r="AL761" s="26"/>
      <c r="AM761" s="26"/>
      <c r="AN761" s="26"/>
      <c r="AO761" s="26"/>
      <c r="AP761" s="26"/>
      <c r="AQ761" s="26">
        <v>2872.2</v>
      </c>
      <c r="AR761" s="26"/>
      <c r="AS761" s="26"/>
      <c r="AT761" s="26">
        <v>738.85</v>
      </c>
      <c r="AU761" s="26"/>
      <c r="AV761" s="26"/>
    </row>
    <row r="762" spans="1:48" s="16" customFormat="1" ht="15.75" hidden="1">
      <c r="A762" s="25" t="s">
        <v>2171</v>
      </c>
      <c r="B762" s="27" t="s">
        <v>1054</v>
      </c>
      <c r="C762" s="26">
        <f t="shared" si="106"/>
        <v>3357221.54</v>
      </c>
      <c r="D762" s="26"/>
      <c r="E762" s="26"/>
      <c r="F762" s="26"/>
      <c r="G762" s="26"/>
      <c r="H762" s="26"/>
      <c r="I762" s="26"/>
      <c r="J762" s="26"/>
      <c r="K762" s="26">
        <v>1124</v>
      </c>
      <c r="L762" s="26">
        <v>3007412.9</v>
      </c>
      <c r="M762" s="26"/>
      <c r="N762" s="26"/>
      <c r="O762" s="26"/>
      <c r="P762" s="26"/>
      <c r="Q762" s="26"/>
      <c r="R762" s="26"/>
      <c r="S762" s="26"/>
      <c r="T762" s="26"/>
      <c r="U762" s="26">
        <f t="shared" si="107"/>
        <v>285450</v>
      </c>
      <c r="V762" s="26">
        <f t="shared" si="110"/>
        <v>47891</v>
      </c>
      <c r="W762" s="26"/>
      <c r="X762" s="26"/>
      <c r="Y762" s="26"/>
      <c r="Z762" s="26"/>
      <c r="AA762" s="26"/>
      <c r="AB762" s="26">
        <v>47891</v>
      </c>
      <c r="AC762" s="26">
        <v>167442</v>
      </c>
      <c r="AD762" s="26">
        <v>3107</v>
      </c>
      <c r="AE762" s="26">
        <v>40813</v>
      </c>
      <c r="AF762" s="26">
        <v>26197</v>
      </c>
      <c r="AG762" s="26"/>
      <c r="AH762" s="26"/>
      <c r="AI762" s="26">
        <f t="shared" si="109"/>
        <v>64358.64</v>
      </c>
      <c r="AJ762" s="26"/>
      <c r="AK762" s="26"/>
      <c r="AL762" s="26"/>
      <c r="AM762" s="26"/>
      <c r="AN762" s="26"/>
      <c r="AO762" s="26"/>
      <c r="AP762" s="26"/>
      <c r="AQ762" s="26">
        <v>64358.64</v>
      </c>
      <c r="AR762" s="26"/>
      <c r="AS762" s="26"/>
      <c r="AT762" s="26"/>
      <c r="AU762" s="26"/>
      <c r="AV762" s="26"/>
    </row>
    <row r="763" spans="1:48" s="16" customFormat="1" ht="15.75" hidden="1">
      <c r="A763" s="25" t="s">
        <v>2172</v>
      </c>
      <c r="B763" s="27" t="s">
        <v>922</v>
      </c>
      <c r="C763" s="26">
        <f t="shared" si="106"/>
        <v>5312568.3999999994</v>
      </c>
      <c r="D763" s="26"/>
      <c r="E763" s="26"/>
      <c r="F763" s="26"/>
      <c r="G763" s="26"/>
      <c r="H763" s="26"/>
      <c r="I763" s="26"/>
      <c r="J763" s="26"/>
      <c r="K763" s="26"/>
      <c r="L763" s="26"/>
      <c r="M763" s="26">
        <v>882.2</v>
      </c>
      <c r="N763" s="26">
        <v>341790.54</v>
      </c>
      <c r="O763" s="26">
        <v>2468</v>
      </c>
      <c r="P763" s="26">
        <v>4064371.94</v>
      </c>
      <c r="Q763" s="26">
        <v>114</v>
      </c>
      <c r="R763" s="26">
        <v>399034.7</v>
      </c>
      <c r="S763" s="26"/>
      <c r="T763" s="26"/>
      <c r="U763" s="26">
        <f t="shared" si="107"/>
        <v>404540</v>
      </c>
      <c r="V763" s="26">
        <f t="shared" si="110"/>
        <v>74634</v>
      </c>
      <c r="W763" s="26"/>
      <c r="X763" s="26"/>
      <c r="Y763" s="26"/>
      <c r="Z763" s="26"/>
      <c r="AA763" s="26"/>
      <c r="AB763" s="26">
        <v>74634</v>
      </c>
      <c r="AC763" s="26"/>
      <c r="AD763" s="26">
        <v>17261</v>
      </c>
      <c r="AE763" s="26">
        <v>279911</v>
      </c>
      <c r="AF763" s="26">
        <v>32734</v>
      </c>
      <c r="AG763" s="26"/>
      <c r="AH763" s="26"/>
      <c r="AI763" s="26">
        <f t="shared" si="109"/>
        <v>102831.22</v>
      </c>
      <c r="AJ763" s="26"/>
      <c r="AK763" s="26"/>
      <c r="AL763" s="26"/>
      <c r="AM763" s="26"/>
      <c r="AN763" s="26"/>
      <c r="AO763" s="26"/>
      <c r="AP763" s="26"/>
      <c r="AQ763" s="26"/>
      <c r="AR763" s="26">
        <v>7314.32</v>
      </c>
      <c r="AS763" s="26">
        <v>86977.56</v>
      </c>
      <c r="AT763" s="26">
        <v>8539.34</v>
      </c>
      <c r="AU763" s="26"/>
      <c r="AV763" s="26"/>
    </row>
    <row r="764" spans="1:48" s="16" customFormat="1" ht="15.75" hidden="1">
      <c r="A764" s="25" t="s">
        <v>2173</v>
      </c>
      <c r="B764" s="27" t="s">
        <v>898</v>
      </c>
      <c r="C764" s="26">
        <f t="shared" si="106"/>
        <v>3438598.89</v>
      </c>
      <c r="D764" s="26">
        <f t="shared" ref="D764:D789" si="111">SUM(E764:J764)</f>
        <v>2376096.38</v>
      </c>
      <c r="E764" s="26"/>
      <c r="F764" s="26"/>
      <c r="G764" s="26"/>
      <c r="H764" s="26">
        <v>2376096.38</v>
      </c>
      <c r="I764" s="26"/>
      <c r="J764" s="26"/>
      <c r="K764" s="26"/>
      <c r="L764" s="26"/>
      <c r="M764" s="26">
        <v>884.8</v>
      </c>
      <c r="N764" s="26">
        <v>103475.38</v>
      </c>
      <c r="O764" s="26"/>
      <c r="P764" s="26"/>
      <c r="Q764" s="26">
        <v>118</v>
      </c>
      <c r="R764" s="26">
        <v>562297.14</v>
      </c>
      <c r="S764" s="26"/>
      <c r="T764" s="26"/>
      <c r="U764" s="26">
        <f t="shared" si="107"/>
        <v>331634</v>
      </c>
      <c r="V764" s="26">
        <f t="shared" si="110"/>
        <v>241688</v>
      </c>
      <c r="W764" s="26"/>
      <c r="X764" s="26"/>
      <c r="Y764" s="26"/>
      <c r="Z764" s="26">
        <v>207928</v>
      </c>
      <c r="AA764" s="26"/>
      <c r="AB764" s="26">
        <v>33760</v>
      </c>
      <c r="AC764" s="26"/>
      <c r="AD764" s="26">
        <v>5597</v>
      </c>
      <c r="AE764" s="26">
        <v>66930</v>
      </c>
      <c r="AF764" s="26">
        <v>17419</v>
      </c>
      <c r="AG764" s="26"/>
      <c r="AH764" s="26"/>
      <c r="AI764" s="26">
        <f t="shared" si="109"/>
        <v>65095.990000000005</v>
      </c>
      <c r="AJ764" s="26">
        <f t="shared" si="108"/>
        <v>50848.46</v>
      </c>
      <c r="AK764" s="26"/>
      <c r="AL764" s="26"/>
      <c r="AM764" s="26"/>
      <c r="AN764" s="26">
        <v>50848.46</v>
      </c>
      <c r="AO764" s="26"/>
      <c r="AP764" s="26"/>
      <c r="AQ764" s="26"/>
      <c r="AR764" s="26">
        <v>2214.37</v>
      </c>
      <c r="AS764" s="26"/>
      <c r="AT764" s="26">
        <v>12033.16</v>
      </c>
      <c r="AU764" s="26"/>
      <c r="AV764" s="26"/>
    </row>
    <row r="765" spans="1:48" s="16" customFormat="1" ht="15.75" hidden="1">
      <c r="A765" s="25" t="s">
        <v>2174</v>
      </c>
      <c r="B765" s="27" t="s">
        <v>1118</v>
      </c>
      <c r="C765" s="26">
        <f t="shared" si="106"/>
        <v>1229331.6500000001</v>
      </c>
      <c r="D765" s="26">
        <f t="shared" si="111"/>
        <v>1212257.08</v>
      </c>
      <c r="E765" s="26"/>
      <c r="F765" s="26">
        <v>533104.80000000005</v>
      </c>
      <c r="G765" s="26">
        <v>181804.69</v>
      </c>
      <c r="H765" s="26"/>
      <c r="I765" s="26">
        <v>497347.59</v>
      </c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>
        <f t="shared" si="109"/>
        <v>17074.57</v>
      </c>
      <c r="AJ765" s="26">
        <f t="shared" si="108"/>
        <v>17074.57</v>
      </c>
      <c r="AK765" s="26"/>
      <c r="AL765" s="26">
        <v>9126</v>
      </c>
      <c r="AM765" s="26">
        <v>3112</v>
      </c>
      <c r="AN765" s="26"/>
      <c r="AO765" s="26">
        <v>4836.57</v>
      </c>
      <c r="AP765" s="26"/>
      <c r="AQ765" s="26"/>
      <c r="AR765" s="26"/>
      <c r="AS765" s="26"/>
      <c r="AT765" s="26"/>
      <c r="AU765" s="26"/>
      <c r="AV765" s="26"/>
    </row>
    <row r="766" spans="1:48" s="16" customFormat="1" ht="15.75" hidden="1">
      <c r="A766" s="25" t="s">
        <v>2175</v>
      </c>
      <c r="B766" s="27" t="s">
        <v>1369</v>
      </c>
      <c r="C766" s="26">
        <f t="shared" si="106"/>
        <v>27807.89</v>
      </c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>
        <f t="shared" si="107"/>
        <v>27807.89</v>
      </c>
      <c r="V766" s="26">
        <f t="shared" si="110"/>
        <v>27807.89</v>
      </c>
      <c r="W766" s="26"/>
      <c r="X766" s="26"/>
      <c r="Y766" s="26"/>
      <c r="Z766" s="26"/>
      <c r="AA766" s="26"/>
      <c r="AB766" s="26">
        <v>27807.89</v>
      </c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</row>
    <row r="767" spans="1:48" s="16" customFormat="1" ht="15.75" hidden="1">
      <c r="A767" s="25" t="s">
        <v>2176</v>
      </c>
      <c r="B767" s="27" t="s">
        <v>1141</v>
      </c>
      <c r="C767" s="26">
        <f t="shared" si="106"/>
        <v>14570</v>
      </c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>
        <f t="shared" si="107"/>
        <v>14570</v>
      </c>
      <c r="V767" s="26">
        <f t="shared" si="110"/>
        <v>8026</v>
      </c>
      <c r="W767" s="26"/>
      <c r="X767" s="26"/>
      <c r="Y767" s="26"/>
      <c r="Z767" s="26"/>
      <c r="AA767" s="26">
        <v>8026</v>
      </c>
      <c r="AB767" s="26"/>
      <c r="AC767" s="26"/>
      <c r="AD767" s="26"/>
      <c r="AE767" s="26"/>
      <c r="AF767" s="26">
        <v>6544</v>
      </c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</row>
    <row r="768" spans="1:48" s="16" customFormat="1" ht="15.75" hidden="1">
      <c r="A768" s="25" t="s">
        <v>2177</v>
      </c>
      <c r="B768" s="27" t="s">
        <v>1191</v>
      </c>
      <c r="C768" s="26">
        <f t="shared" si="106"/>
        <v>667528.18999999994</v>
      </c>
      <c r="D768" s="26">
        <f t="shared" si="111"/>
        <v>587212.84</v>
      </c>
      <c r="E768" s="26">
        <v>140252.44</v>
      </c>
      <c r="F768" s="26">
        <v>69616.460000000006</v>
      </c>
      <c r="G768" s="26">
        <v>68829.399999999994</v>
      </c>
      <c r="H768" s="26">
        <v>277677.59999999998</v>
      </c>
      <c r="I768" s="26">
        <v>30836.94</v>
      </c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>
        <f t="shared" si="107"/>
        <v>67749</v>
      </c>
      <c r="V768" s="26">
        <f t="shared" si="110"/>
        <v>60146</v>
      </c>
      <c r="W768" s="26">
        <v>12642</v>
      </c>
      <c r="X768" s="26">
        <v>7189</v>
      </c>
      <c r="Y768" s="26">
        <v>8236</v>
      </c>
      <c r="Z768" s="26">
        <v>20611</v>
      </c>
      <c r="AA768" s="26">
        <v>11468</v>
      </c>
      <c r="AB768" s="26"/>
      <c r="AC768" s="26"/>
      <c r="AD768" s="26"/>
      <c r="AE768" s="26"/>
      <c r="AF768" s="26">
        <v>7603</v>
      </c>
      <c r="AG768" s="26"/>
      <c r="AH768" s="26"/>
      <c r="AI768" s="26">
        <f t="shared" si="109"/>
        <v>12566.35</v>
      </c>
      <c r="AJ768" s="26">
        <f t="shared" si="108"/>
        <v>12566.35</v>
      </c>
      <c r="AK768" s="26">
        <v>3001.4</v>
      </c>
      <c r="AL768" s="26">
        <v>1489.79</v>
      </c>
      <c r="AM768" s="26">
        <v>1472.95</v>
      </c>
      <c r="AN768" s="26">
        <v>5942.3</v>
      </c>
      <c r="AO768" s="26">
        <v>659.91</v>
      </c>
      <c r="AP768" s="26"/>
      <c r="AQ768" s="26"/>
      <c r="AR768" s="26"/>
      <c r="AS768" s="26"/>
      <c r="AT768" s="26"/>
      <c r="AU768" s="26"/>
      <c r="AV768" s="26"/>
    </row>
    <row r="769" spans="1:48" s="16" customFormat="1" ht="15.75" hidden="1">
      <c r="A769" s="25" t="s">
        <v>2178</v>
      </c>
      <c r="B769" s="27" t="s">
        <v>1354</v>
      </c>
      <c r="C769" s="26">
        <f t="shared" si="106"/>
        <v>2124352.87</v>
      </c>
      <c r="D769" s="26">
        <f t="shared" si="111"/>
        <v>1095547.95</v>
      </c>
      <c r="E769" s="26"/>
      <c r="F769" s="26">
        <v>446888.08</v>
      </c>
      <c r="G769" s="26">
        <v>324635.03999999998</v>
      </c>
      <c r="H769" s="26"/>
      <c r="I769" s="26">
        <v>324024.83</v>
      </c>
      <c r="J769" s="26"/>
      <c r="K769" s="26"/>
      <c r="L769" s="26"/>
      <c r="M769" s="26">
        <v>741.7</v>
      </c>
      <c r="N769" s="26">
        <v>161922.34</v>
      </c>
      <c r="O769" s="26"/>
      <c r="P769" s="26"/>
      <c r="Q769" s="26">
        <v>260</v>
      </c>
      <c r="R769" s="26">
        <v>208607.28</v>
      </c>
      <c r="S769" s="26">
        <v>613766.63</v>
      </c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>
        <f t="shared" si="109"/>
        <v>44508.67</v>
      </c>
      <c r="AJ769" s="26">
        <f t="shared" si="108"/>
        <v>23444.720000000001</v>
      </c>
      <c r="AK769" s="26"/>
      <c r="AL769" s="26">
        <v>9563.4</v>
      </c>
      <c r="AM769" s="26">
        <v>6947.19</v>
      </c>
      <c r="AN769" s="26"/>
      <c r="AO769" s="26">
        <v>6934.13</v>
      </c>
      <c r="AP769" s="26"/>
      <c r="AQ769" s="26"/>
      <c r="AR769" s="26">
        <v>3465.14</v>
      </c>
      <c r="AS769" s="26"/>
      <c r="AT769" s="26">
        <v>4464.2</v>
      </c>
      <c r="AU769" s="26">
        <v>13134.61</v>
      </c>
      <c r="AV769" s="26"/>
    </row>
    <row r="770" spans="1:48" s="16" customFormat="1" ht="15.75" hidden="1">
      <c r="A770" s="25" t="s">
        <v>2179</v>
      </c>
      <c r="B770" s="27" t="s">
        <v>1142</v>
      </c>
      <c r="C770" s="26">
        <f t="shared" si="106"/>
        <v>7589474.4000000004</v>
      </c>
      <c r="D770" s="26"/>
      <c r="E770" s="26"/>
      <c r="F770" s="26"/>
      <c r="G770" s="26"/>
      <c r="H770" s="26"/>
      <c r="I770" s="26"/>
      <c r="J770" s="26"/>
      <c r="K770" s="26">
        <v>3279</v>
      </c>
      <c r="L770" s="26">
        <v>3091648.08</v>
      </c>
      <c r="M770" s="26"/>
      <c r="N770" s="26"/>
      <c r="O770" s="26">
        <v>8358</v>
      </c>
      <c r="P770" s="26">
        <v>4170546.48</v>
      </c>
      <c r="Q770" s="26"/>
      <c r="R770" s="26"/>
      <c r="S770" s="26"/>
      <c r="T770" s="26"/>
      <c r="U770" s="26">
        <f t="shared" si="107"/>
        <v>170076.85</v>
      </c>
      <c r="V770" s="26"/>
      <c r="W770" s="26"/>
      <c r="X770" s="26"/>
      <c r="Y770" s="26"/>
      <c r="Z770" s="26"/>
      <c r="AA770" s="26"/>
      <c r="AB770" s="26"/>
      <c r="AC770" s="26">
        <v>133613.41</v>
      </c>
      <c r="AD770" s="26"/>
      <c r="AE770" s="26">
        <v>36463.440000000002</v>
      </c>
      <c r="AF770" s="26"/>
      <c r="AG770" s="26"/>
      <c r="AH770" s="26"/>
      <c r="AI770" s="26">
        <f t="shared" si="109"/>
        <v>157202.99</v>
      </c>
      <c r="AJ770" s="26"/>
      <c r="AK770" s="26"/>
      <c r="AL770" s="26"/>
      <c r="AM770" s="26"/>
      <c r="AN770" s="26"/>
      <c r="AO770" s="26"/>
      <c r="AP770" s="26"/>
      <c r="AQ770" s="26">
        <v>75992.53</v>
      </c>
      <c r="AR770" s="26"/>
      <c r="AS770" s="26">
        <v>81210.460000000006</v>
      </c>
      <c r="AT770" s="26"/>
      <c r="AU770" s="26"/>
      <c r="AV770" s="26"/>
    </row>
    <row r="771" spans="1:48" s="16" customFormat="1" ht="15.75" hidden="1">
      <c r="A771" s="25" t="s">
        <v>2180</v>
      </c>
      <c r="B771" s="27" t="s">
        <v>1355</v>
      </c>
      <c r="C771" s="26">
        <f t="shared" si="106"/>
        <v>5333546.6199999992</v>
      </c>
      <c r="D771" s="26">
        <f t="shared" si="111"/>
        <v>1537042.6099999999</v>
      </c>
      <c r="E771" s="26"/>
      <c r="F771" s="26">
        <v>334414.2</v>
      </c>
      <c r="G771" s="26">
        <v>271555.53000000003</v>
      </c>
      <c r="H771" s="26">
        <v>635611.15</v>
      </c>
      <c r="I771" s="26">
        <v>295461.73</v>
      </c>
      <c r="J771" s="26"/>
      <c r="K771" s="26">
        <v>886</v>
      </c>
      <c r="L771" s="26">
        <v>2252891.9500000002</v>
      </c>
      <c r="M771" s="26"/>
      <c r="N771" s="26"/>
      <c r="O771" s="26">
        <v>1221</v>
      </c>
      <c r="P771" s="26">
        <v>1069930.54</v>
      </c>
      <c r="Q771" s="26"/>
      <c r="R771" s="26"/>
      <c r="S771" s="26">
        <v>361935</v>
      </c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>
        <f t="shared" si="109"/>
        <v>111746.52</v>
      </c>
      <c r="AJ771" s="26">
        <f t="shared" si="108"/>
        <v>32892.71</v>
      </c>
      <c r="AK771" s="26"/>
      <c r="AL771" s="26">
        <v>7156.46</v>
      </c>
      <c r="AM771" s="26">
        <v>5811.29</v>
      </c>
      <c r="AN771" s="26">
        <v>13602.08</v>
      </c>
      <c r="AO771" s="26">
        <v>6322.88</v>
      </c>
      <c r="AP771" s="26"/>
      <c r="AQ771" s="26">
        <v>48211.89</v>
      </c>
      <c r="AR771" s="26"/>
      <c r="AS771" s="26">
        <v>22896.51</v>
      </c>
      <c r="AT771" s="26"/>
      <c r="AU771" s="26">
        <v>7745.41</v>
      </c>
      <c r="AV771" s="26"/>
    </row>
    <row r="772" spans="1:48" s="16" customFormat="1" ht="15.75" hidden="1">
      <c r="A772" s="25" t="s">
        <v>2181</v>
      </c>
      <c r="B772" s="27" t="s">
        <v>1307</v>
      </c>
      <c r="C772" s="26">
        <f t="shared" si="106"/>
        <v>2804851.07</v>
      </c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>
        <v>2079</v>
      </c>
      <c r="P772" s="26">
        <v>2601612.56</v>
      </c>
      <c r="Q772" s="26"/>
      <c r="R772" s="26"/>
      <c r="S772" s="26"/>
      <c r="T772" s="26"/>
      <c r="U772" s="26">
        <f t="shared" si="107"/>
        <v>147564</v>
      </c>
      <c r="V772" s="26"/>
      <c r="W772" s="26"/>
      <c r="X772" s="26"/>
      <c r="Y772" s="26"/>
      <c r="Z772" s="26"/>
      <c r="AA772" s="26"/>
      <c r="AB772" s="26"/>
      <c r="AC772" s="26"/>
      <c r="AD772" s="26"/>
      <c r="AE772" s="26">
        <v>147564</v>
      </c>
      <c r="AF772" s="26"/>
      <c r="AG772" s="26"/>
      <c r="AH772" s="26"/>
      <c r="AI772" s="26">
        <f t="shared" si="109"/>
        <v>55674.51</v>
      </c>
      <c r="AJ772" s="26"/>
      <c r="AK772" s="26"/>
      <c r="AL772" s="26"/>
      <c r="AM772" s="26"/>
      <c r="AN772" s="26"/>
      <c r="AO772" s="26"/>
      <c r="AP772" s="26"/>
      <c r="AQ772" s="26"/>
      <c r="AR772" s="26"/>
      <c r="AS772" s="26">
        <v>55674.51</v>
      </c>
      <c r="AT772" s="26"/>
      <c r="AU772" s="26"/>
      <c r="AV772" s="26"/>
    </row>
    <row r="773" spans="1:48" s="16" customFormat="1" ht="15.75" hidden="1">
      <c r="A773" s="25" t="s">
        <v>2182</v>
      </c>
      <c r="B773" s="27" t="s">
        <v>938</v>
      </c>
      <c r="C773" s="26">
        <f t="shared" si="106"/>
        <v>1533076.6400000001</v>
      </c>
      <c r="D773" s="26">
        <f t="shared" si="111"/>
        <v>253842.78</v>
      </c>
      <c r="E773" s="26">
        <v>253842.78</v>
      </c>
      <c r="F773" s="26"/>
      <c r="G773" s="26"/>
      <c r="H773" s="26"/>
      <c r="I773" s="26"/>
      <c r="J773" s="26"/>
      <c r="K773" s="26"/>
      <c r="L773" s="26"/>
      <c r="M773" s="26">
        <v>169.3</v>
      </c>
      <c r="N773" s="26">
        <v>53760.800000000003</v>
      </c>
      <c r="O773" s="26">
        <v>1088</v>
      </c>
      <c r="P773" s="26">
        <v>1070928.4099999999</v>
      </c>
      <c r="Q773" s="26">
        <v>43</v>
      </c>
      <c r="R773" s="26">
        <v>37779.589999999997</v>
      </c>
      <c r="S773" s="26"/>
      <c r="T773" s="26"/>
      <c r="U773" s="26">
        <f t="shared" si="107"/>
        <v>86456</v>
      </c>
      <c r="V773" s="26">
        <f t="shared" si="110"/>
        <v>14263</v>
      </c>
      <c r="W773" s="26">
        <v>14263</v>
      </c>
      <c r="X773" s="26"/>
      <c r="Y773" s="26"/>
      <c r="Z773" s="26"/>
      <c r="AA773" s="26"/>
      <c r="AB773" s="26"/>
      <c r="AC773" s="26"/>
      <c r="AD773" s="26">
        <v>2961</v>
      </c>
      <c r="AE773" s="26">
        <v>66212</v>
      </c>
      <c r="AF773" s="26">
        <v>3020</v>
      </c>
      <c r="AG773" s="26"/>
      <c r="AH773" s="26"/>
      <c r="AI773" s="26">
        <f t="shared" si="109"/>
        <v>30309.059999999998</v>
      </c>
      <c r="AJ773" s="26">
        <f t="shared" si="108"/>
        <v>5432.23</v>
      </c>
      <c r="AK773" s="26">
        <v>5432.23</v>
      </c>
      <c r="AL773" s="26"/>
      <c r="AM773" s="26"/>
      <c r="AN773" s="26"/>
      <c r="AO773" s="26"/>
      <c r="AP773" s="26"/>
      <c r="AQ773" s="26"/>
      <c r="AR773" s="26">
        <v>1150.48</v>
      </c>
      <c r="AS773" s="26">
        <v>22917.87</v>
      </c>
      <c r="AT773" s="26">
        <v>808.48</v>
      </c>
      <c r="AU773" s="26"/>
      <c r="AV773" s="26"/>
    </row>
    <row r="774" spans="1:48" s="16" customFormat="1" ht="15.75" hidden="1">
      <c r="A774" s="25" t="s">
        <v>2183</v>
      </c>
      <c r="B774" s="27" t="s">
        <v>1084</v>
      </c>
      <c r="C774" s="26">
        <f t="shared" si="106"/>
        <v>19393</v>
      </c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>
        <f t="shared" si="107"/>
        <v>19393</v>
      </c>
      <c r="V774" s="26">
        <f t="shared" si="110"/>
        <v>19393</v>
      </c>
      <c r="W774" s="26"/>
      <c r="X774" s="26"/>
      <c r="Y774" s="26"/>
      <c r="Z774" s="26"/>
      <c r="AA774" s="26"/>
      <c r="AB774" s="26">
        <v>19393</v>
      </c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</row>
    <row r="775" spans="1:48" s="16" customFormat="1" ht="15.75" hidden="1">
      <c r="A775" s="25" t="s">
        <v>2184</v>
      </c>
      <c r="B775" s="27" t="s">
        <v>924</v>
      </c>
      <c r="C775" s="26">
        <f t="shared" si="106"/>
        <v>4403639.0899999989</v>
      </c>
      <c r="D775" s="26"/>
      <c r="E775" s="26"/>
      <c r="F775" s="26"/>
      <c r="G775" s="26"/>
      <c r="H775" s="26"/>
      <c r="I775" s="26"/>
      <c r="J775" s="26"/>
      <c r="K775" s="26"/>
      <c r="L775" s="26"/>
      <c r="M775" s="26">
        <v>570.9</v>
      </c>
      <c r="N775" s="26">
        <v>248195.3</v>
      </c>
      <c r="O775" s="26">
        <v>1440</v>
      </c>
      <c r="P775" s="26">
        <v>2480185.36</v>
      </c>
      <c r="Q775" s="26">
        <v>80</v>
      </c>
      <c r="R775" s="26">
        <v>450404.82</v>
      </c>
      <c r="S775" s="26">
        <v>577244.19999999995</v>
      </c>
      <c r="T775" s="26">
        <v>336515.94</v>
      </c>
      <c r="U775" s="26">
        <f t="shared" si="107"/>
        <v>223513</v>
      </c>
      <c r="V775" s="26"/>
      <c r="W775" s="26"/>
      <c r="X775" s="26"/>
      <c r="Y775" s="26"/>
      <c r="Z775" s="26"/>
      <c r="AA775" s="26"/>
      <c r="AB775" s="26"/>
      <c r="AC775" s="26"/>
      <c r="AD775" s="26">
        <v>14410</v>
      </c>
      <c r="AE775" s="26">
        <v>106482</v>
      </c>
      <c r="AF775" s="26">
        <v>22029</v>
      </c>
      <c r="AG775" s="26">
        <v>61117</v>
      </c>
      <c r="AH775" s="26">
        <v>19475</v>
      </c>
      <c r="AI775" s="26">
        <f t="shared" si="109"/>
        <v>87580.47</v>
      </c>
      <c r="AJ775" s="26"/>
      <c r="AK775" s="26"/>
      <c r="AL775" s="26"/>
      <c r="AM775" s="26"/>
      <c r="AN775" s="26"/>
      <c r="AO775" s="26"/>
      <c r="AP775" s="26"/>
      <c r="AQ775" s="26"/>
      <c r="AR775" s="26">
        <v>5311.38</v>
      </c>
      <c r="AS775" s="26">
        <v>53075.96</v>
      </c>
      <c r="AT775" s="26">
        <v>9638.66</v>
      </c>
      <c r="AU775" s="26">
        <v>12353.03</v>
      </c>
      <c r="AV775" s="26">
        <v>7201.44</v>
      </c>
    </row>
    <row r="776" spans="1:48" s="16" customFormat="1" ht="15.75" hidden="1">
      <c r="A776" s="25" t="s">
        <v>2185</v>
      </c>
      <c r="B776" s="27" t="s">
        <v>1123</v>
      </c>
      <c r="C776" s="26">
        <f t="shared" si="106"/>
        <v>7623508.5699999994</v>
      </c>
      <c r="D776" s="26"/>
      <c r="E776" s="26"/>
      <c r="F776" s="26"/>
      <c r="G776" s="26"/>
      <c r="H776" s="26"/>
      <c r="I776" s="26"/>
      <c r="J776" s="26"/>
      <c r="K776" s="26">
        <v>1131</v>
      </c>
      <c r="L776" s="26">
        <v>3503948.82</v>
      </c>
      <c r="M776" s="26"/>
      <c r="N776" s="26"/>
      <c r="O776" s="26">
        <v>1990</v>
      </c>
      <c r="P776" s="26">
        <v>3271179.96</v>
      </c>
      <c r="Q776" s="26">
        <v>97</v>
      </c>
      <c r="R776" s="26">
        <v>323531.46999999997</v>
      </c>
      <c r="S776" s="26"/>
      <c r="T776" s="26"/>
      <c r="U776" s="26">
        <f t="shared" si="107"/>
        <v>372937</v>
      </c>
      <c r="V776" s="26">
        <f t="shared" si="110"/>
        <v>29208</v>
      </c>
      <c r="W776" s="26"/>
      <c r="X776" s="26"/>
      <c r="Y776" s="26"/>
      <c r="Z776" s="26"/>
      <c r="AA776" s="26"/>
      <c r="AB776" s="26">
        <v>29208</v>
      </c>
      <c r="AC776" s="26">
        <v>186242</v>
      </c>
      <c r="AD776" s="26">
        <v>8217</v>
      </c>
      <c r="AE776" s="26">
        <v>103664</v>
      </c>
      <c r="AF776" s="26">
        <v>15317</v>
      </c>
      <c r="AG776" s="26"/>
      <c r="AH776" s="26">
        <v>30289</v>
      </c>
      <c r="AI776" s="26">
        <f t="shared" si="109"/>
        <v>151911.32</v>
      </c>
      <c r="AJ776" s="26"/>
      <c r="AK776" s="26"/>
      <c r="AL776" s="26"/>
      <c r="AM776" s="26"/>
      <c r="AN776" s="26"/>
      <c r="AO776" s="26"/>
      <c r="AP776" s="26"/>
      <c r="AQ776" s="26">
        <v>74984.5</v>
      </c>
      <c r="AR776" s="26"/>
      <c r="AS776" s="26">
        <v>70003.25</v>
      </c>
      <c r="AT776" s="26">
        <v>6923.57</v>
      </c>
      <c r="AU776" s="26"/>
      <c r="AV776" s="26"/>
    </row>
    <row r="777" spans="1:48" s="16" customFormat="1" ht="15.75" hidden="1">
      <c r="A777" s="25" t="s">
        <v>2186</v>
      </c>
      <c r="B777" s="27" t="s">
        <v>1371</v>
      </c>
      <c r="C777" s="26">
        <f t="shared" si="106"/>
        <v>1320784.1599999999</v>
      </c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>
        <v>566057.09</v>
      </c>
      <c r="T777" s="26">
        <v>378424.17</v>
      </c>
      <c r="U777" s="26">
        <f t="shared" si="107"/>
        <v>356091</v>
      </c>
      <c r="V777" s="26">
        <f t="shared" si="110"/>
        <v>226798</v>
      </c>
      <c r="W777" s="26">
        <v>28079</v>
      </c>
      <c r="X777" s="26">
        <v>29429</v>
      </c>
      <c r="Y777" s="26">
        <v>10500</v>
      </c>
      <c r="Z777" s="26">
        <v>158790</v>
      </c>
      <c r="AA777" s="26"/>
      <c r="AB777" s="26"/>
      <c r="AC777" s="26"/>
      <c r="AD777" s="26">
        <v>2684</v>
      </c>
      <c r="AE777" s="26">
        <v>53323</v>
      </c>
      <c r="AF777" s="26">
        <v>16590</v>
      </c>
      <c r="AG777" s="26">
        <v>35795</v>
      </c>
      <c r="AH777" s="26">
        <v>20901</v>
      </c>
      <c r="AI777" s="26">
        <f t="shared" si="109"/>
        <v>20211.900000000001</v>
      </c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>
        <v>12113.62</v>
      </c>
      <c r="AV777" s="26">
        <v>8098.28</v>
      </c>
    </row>
    <row r="778" spans="1:48" s="16" customFormat="1" ht="15.75" hidden="1">
      <c r="A778" s="25" t="s">
        <v>2187</v>
      </c>
      <c r="B778" s="27" t="s">
        <v>1370</v>
      </c>
      <c r="C778" s="26">
        <f t="shared" si="106"/>
        <v>36751.300000000003</v>
      </c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>
        <f t="shared" si="107"/>
        <v>36751.300000000003</v>
      </c>
      <c r="V778" s="26">
        <f t="shared" si="110"/>
        <v>36751.300000000003</v>
      </c>
      <c r="W778" s="26"/>
      <c r="X778" s="26"/>
      <c r="Y778" s="26"/>
      <c r="Z778" s="26"/>
      <c r="AA778" s="26"/>
      <c r="AB778" s="26">
        <v>36751.300000000003</v>
      </c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</row>
    <row r="779" spans="1:48" s="16" customFormat="1" ht="15.75" hidden="1">
      <c r="A779" s="25" t="s">
        <v>2188</v>
      </c>
      <c r="B779" s="27" t="s">
        <v>1071</v>
      </c>
      <c r="C779" s="26">
        <f t="shared" si="106"/>
        <v>56141</v>
      </c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>
        <f t="shared" si="107"/>
        <v>56141</v>
      </c>
      <c r="V779" s="26">
        <f t="shared" si="110"/>
        <v>56141</v>
      </c>
      <c r="W779" s="26"/>
      <c r="X779" s="26"/>
      <c r="Y779" s="26"/>
      <c r="Z779" s="26"/>
      <c r="AA779" s="26"/>
      <c r="AB779" s="26">
        <v>56141</v>
      </c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</row>
    <row r="780" spans="1:48" s="16" customFormat="1" ht="15.75" hidden="1">
      <c r="A780" s="25" t="s">
        <v>2189</v>
      </c>
      <c r="B780" s="27" t="s">
        <v>1238</v>
      </c>
      <c r="C780" s="26">
        <f t="shared" si="106"/>
        <v>3173235.89</v>
      </c>
      <c r="D780" s="26">
        <f t="shared" si="111"/>
        <v>354316</v>
      </c>
      <c r="E780" s="26">
        <v>354316</v>
      </c>
      <c r="F780" s="26"/>
      <c r="G780" s="26"/>
      <c r="H780" s="26"/>
      <c r="I780" s="26"/>
      <c r="J780" s="26"/>
      <c r="K780" s="26">
        <v>573</v>
      </c>
      <c r="L780" s="26">
        <v>1364927</v>
      </c>
      <c r="M780" s="26">
        <v>440.5</v>
      </c>
      <c r="N780" s="26">
        <v>192309</v>
      </c>
      <c r="O780" s="26">
        <v>632</v>
      </c>
      <c r="P780" s="26">
        <v>666863</v>
      </c>
      <c r="Q780" s="26">
        <v>67</v>
      </c>
      <c r="R780" s="26">
        <v>324796</v>
      </c>
      <c r="S780" s="26"/>
      <c r="T780" s="26"/>
      <c r="U780" s="26">
        <f t="shared" si="107"/>
        <v>207896.18</v>
      </c>
      <c r="V780" s="26">
        <f t="shared" si="110"/>
        <v>53081.18</v>
      </c>
      <c r="W780" s="26">
        <v>25178</v>
      </c>
      <c r="X780" s="26"/>
      <c r="Y780" s="26"/>
      <c r="Z780" s="26"/>
      <c r="AA780" s="26"/>
      <c r="AB780" s="26">
        <v>27903.18</v>
      </c>
      <c r="AC780" s="26">
        <v>84671</v>
      </c>
      <c r="AD780" s="26">
        <v>11239</v>
      </c>
      <c r="AE780" s="26">
        <v>42604</v>
      </c>
      <c r="AF780" s="26">
        <v>16301</v>
      </c>
      <c r="AG780" s="26"/>
      <c r="AH780" s="26"/>
      <c r="AI780" s="26">
        <f t="shared" si="109"/>
        <v>62128.709999999992</v>
      </c>
      <c r="AJ780" s="26">
        <f t="shared" si="108"/>
        <v>7582.36</v>
      </c>
      <c r="AK780" s="26">
        <v>7582.36</v>
      </c>
      <c r="AL780" s="26"/>
      <c r="AM780" s="26"/>
      <c r="AN780" s="26"/>
      <c r="AO780" s="26"/>
      <c r="AP780" s="26"/>
      <c r="AQ780" s="26">
        <v>29209.439999999999</v>
      </c>
      <c r="AR780" s="26">
        <v>4115.41</v>
      </c>
      <c r="AS780" s="26">
        <v>14270.87</v>
      </c>
      <c r="AT780" s="26">
        <v>6950.63</v>
      </c>
      <c r="AU780" s="26"/>
      <c r="AV780" s="26"/>
    </row>
    <row r="781" spans="1:48" s="16" customFormat="1" ht="15.75" hidden="1">
      <c r="A781" s="25" t="s">
        <v>2190</v>
      </c>
      <c r="B781" s="27" t="s">
        <v>1232</v>
      </c>
      <c r="C781" s="26">
        <f t="shared" si="106"/>
        <v>5365333.4000000004</v>
      </c>
      <c r="D781" s="26">
        <f t="shared" si="111"/>
        <v>2163307.7999999998</v>
      </c>
      <c r="E781" s="26">
        <v>707618.46</v>
      </c>
      <c r="F781" s="26"/>
      <c r="G781" s="26">
        <v>86359.18</v>
      </c>
      <c r="H781" s="26">
        <v>1369330.16</v>
      </c>
      <c r="I781" s="26"/>
      <c r="J781" s="26"/>
      <c r="K781" s="26">
        <v>881</v>
      </c>
      <c r="L781" s="26">
        <v>2528915.85</v>
      </c>
      <c r="M781" s="26">
        <v>701.8</v>
      </c>
      <c r="N781" s="26">
        <v>244694.68</v>
      </c>
      <c r="O781" s="26"/>
      <c r="P781" s="26"/>
      <c r="Q781" s="26"/>
      <c r="R781" s="26"/>
      <c r="S781" s="26"/>
      <c r="T781" s="26"/>
      <c r="U781" s="26">
        <f t="shared" si="107"/>
        <v>322765</v>
      </c>
      <c r="V781" s="26">
        <f t="shared" si="110"/>
        <v>178993</v>
      </c>
      <c r="W781" s="26">
        <v>33225</v>
      </c>
      <c r="X781" s="26"/>
      <c r="Y781" s="26">
        <v>15203</v>
      </c>
      <c r="Z781" s="26">
        <v>130565</v>
      </c>
      <c r="AA781" s="26"/>
      <c r="AB781" s="26"/>
      <c r="AC781" s="26">
        <v>132051</v>
      </c>
      <c r="AD781" s="26">
        <v>11721</v>
      </c>
      <c r="AE781" s="26"/>
      <c r="AF781" s="26"/>
      <c r="AG781" s="26"/>
      <c r="AH781" s="26"/>
      <c r="AI781" s="26">
        <f t="shared" si="109"/>
        <v>105650.07</v>
      </c>
      <c r="AJ781" s="26">
        <f t="shared" si="108"/>
        <v>46294.8</v>
      </c>
      <c r="AK781" s="26">
        <v>15143.04</v>
      </c>
      <c r="AL781" s="26"/>
      <c r="AM781" s="26">
        <v>1848.09</v>
      </c>
      <c r="AN781" s="26">
        <v>29303.67</v>
      </c>
      <c r="AO781" s="26"/>
      <c r="AP781" s="26"/>
      <c r="AQ781" s="26">
        <v>54118.8</v>
      </c>
      <c r="AR781" s="26">
        <v>5236.47</v>
      </c>
      <c r="AS781" s="26"/>
      <c r="AT781" s="26"/>
      <c r="AU781" s="26"/>
      <c r="AV781" s="26"/>
    </row>
    <row r="782" spans="1:48" s="16" customFormat="1" ht="15.75" hidden="1">
      <c r="A782" s="25" t="s">
        <v>2191</v>
      </c>
      <c r="B782" s="27" t="s">
        <v>1169</v>
      </c>
      <c r="C782" s="26">
        <f t="shared" ref="C782:C845" si="112">D782+L782+N782+P782+R782+S782+T782+U782+AI782</f>
        <v>2911451.62</v>
      </c>
      <c r="D782" s="26">
        <f t="shared" si="111"/>
        <v>1350439.2</v>
      </c>
      <c r="E782" s="26">
        <v>275133.3</v>
      </c>
      <c r="F782" s="26"/>
      <c r="G782" s="26">
        <v>119706.62</v>
      </c>
      <c r="H782" s="26">
        <v>955599.28</v>
      </c>
      <c r="I782" s="26"/>
      <c r="J782" s="26"/>
      <c r="K782" s="26">
        <v>575</v>
      </c>
      <c r="L782" s="26">
        <v>1307655.04</v>
      </c>
      <c r="M782" s="26"/>
      <c r="N782" s="26"/>
      <c r="O782" s="26"/>
      <c r="P782" s="26"/>
      <c r="Q782" s="26"/>
      <c r="R782" s="26"/>
      <c r="S782" s="26"/>
      <c r="T782" s="26"/>
      <c r="U782" s="26">
        <f t="shared" ref="U782:U845" si="113">V782+AC782+AD782+AE782+AF782+AG782+AH782</f>
        <v>196474.16999999998</v>
      </c>
      <c r="V782" s="26">
        <f t="shared" si="110"/>
        <v>110856.17</v>
      </c>
      <c r="W782" s="26">
        <v>15390</v>
      </c>
      <c r="X782" s="26"/>
      <c r="Y782" s="26">
        <v>8459</v>
      </c>
      <c r="Z782" s="26">
        <v>60849</v>
      </c>
      <c r="AA782" s="26"/>
      <c r="AB782" s="26">
        <v>26158.17</v>
      </c>
      <c r="AC782" s="26">
        <v>85618</v>
      </c>
      <c r="AD782" s="26"/>
      <c r="AE782" s="26"/>
      <c r="AF782" s="26"/>
      <c r="AG782" s="26"/>
      <c r="AH782" s="26"/>
      <c r="AI782" s="26">
        <f t="shared" si="109"/>
        <v>56883.21</v>
      </c>
      <c r="AJ782" s="26">
        <f t="shared" ref="AJ782:AJ843" si="114">SUM(AK782:AP782)</f>
        <v>28899.39</v>
      </c>
      <c r="AK782" s="26">
        <v>5887.85</v>
      </c>
      <c r="AL782" s="26"/>
      <c r="AM782" s="26">
        <v>2561.7199999999998</v>
      </c>
      <c r="AN782" s="26">
        <v>20449.82</v>
      </c>
      <c r="AO782" s="26"/>
      <c r="AP782" s="26"/>
      <c r="AQ782" s="26">
        <v>27983.82</v>
      </c>
      <c r="AR782" s="26"/>
      <c r="AS782" s="26"/>
      <c r="AT782" s="26"/>
      <c r="AU782" s="26"/>
      <c r="AV782" s="26"/>
    </row>
    <row r="783" spans="1:48" s="16" customFormat="1" ht="15.75" hidden="1">
      <c r="A783" s="25" t="s">
        <v>2192</v>
      </c>
      <c r="B783" s="27" t="s">
        <v>1149</v>
      </c>
      <c r="C783" s="26">
        <f t="shared" si="112"/>
        <v>3213269.01</v>
      </c>
      <c r="D783" s="26">
        <f t="shared" si="111"/>
        <v>1469135.3299999998</v>
      </c>
      <c r="E783" s="26">
        <v>278436.96999999997</v>
      </c>
      <c r="F783" s="26"/>
      <c r="G783" s="26">
        <v>141741.21</v>
      </c>
      <c r="H783" s="26">
        <v>1048957.1499999999</v>
      </c>
      <c r="I783" s="26"/>
      <c r="J783" s="26"/>
      <c r="K783" s="26">
        <v>577</v>
      </c>
      <c r="L783" s="26">
        <v>1259892.81</v>
      </c>
      <c r="M783" s="26"/>
      <c r="N783" s="26"/>
      <c r="O783" s="26"/>
      <c r="P783" s="26"/>
      <c r="Q783" s="26">
        <v>67</v>
      </c>
      <c r="R783" s="26">
        <v>204939.9</v>
      </c>
      <c r="S783" s="26"/>
      <c r="T783" s="26"/>
      <c r="U783" s="26">
        <f t="shared" si="113"/>
        <v>216514.06</v>
      </c>
      <c r="V783" s="26">
        <f t="shared" si="110"/>
        <v>112225.06</v>
      </c>
      <c r="W783" s="26">
        <v>15412</v>
      </c>
      <c r="X783" s="26"/>
      <c r="Y783" s="26">
        <v>8838</v>
      </c>
      <c r="Z783" s="26">
        <v>61745</v>
      </c>
      <c r="AA783" s="26"/>
      <c r="AB783" s="26">
        <v>26230.06</v>
      </c>
      <c r="AC783" s="26">
        <v>77343</v>
      </c>
      <c r="AD783" s="26"/>
      <c r="AE783" s="26">
        <v>13923</v>
      </c>
      <c r="AF783" s="26">
        <v>13023</v>
      </c>
      <c r="AG783" s="26"/>
      <c r="AH783" s="26"/>
      <c r="AI783" s="26">
        <f t="shared" si="109"/>
        <v>62786.909999999996</v>
      </c>
      <c r="AJ783" s="26">
        <f t="shared" si="114"/>
        <v>31439.49</v>
      </c>
      <c r="AK783" s="26">
        <v>5958.55</v>
      </c>
      <c r="AL783" s="26"/>
      <c r="AM783" s="26">
        <v>3033.26</v>
      </c>
      <c r="AN783" s="26">
        <v>22447.68</v>
      </c>
      <c r="AO783" s="26"/>
      <c r="AP783" s="26"/>
      <c r="AQ783" s="26">
        <v>26961.71</v>
      </c>
      <c r="AR783" s="26"/>
      <c r="AS783" s="26"/>
      <c r="AT783" s="26">
        <v>4385.71</v>
      </c>
      <c r="AU783" s="26"/>
      <c r="AV783" s="26"/>
    </row>
    <row r="784" spans="1:48" s="16" customFormat="1" ht="15.75" hidden="1">
      <c r="A784" s="25" t="s">
        <v>2193</v>
      </c>
      <c r="B784" s="27" t="s">
        <v>1147</v>
      </c>
      <c r="C784" s="26">
        <f t="shared" si="112"/>
        <v>1969259.14</v>
      </c>
      <c r="D784" s="26">
        <f t="shared" si="111"/>
        <v>382986.16</v>
      </c>
      <c r="E784" s="26">
        <v>283992.09999999998</v>
      </c>
      <c r="F784" s="26"/>
      <c r="G784" s="26">
        <v>98994.06</v>
      </c>
      <c r="H784" s="26"/>
      <c r="I784" s="26"/>
      <c r="J784" s="26"/>
      <c r="K784" s="26">
        <v>572</v>
      </c>
      <c r="L784" s="26">
        <v>1344544.74</v>
      </c>
      <c r="M784" s="26"/>
      <c r="N784" s="26"/>
      <c r="O784" s="26"/>
      <c r="P784" s="26"/>
      <c r="Q784" s="26"/>
      <c r="R784" s="26"/>
      <c r="S784" s="26"/>
      <c r="T784" s="26"/>
      <c r="U784" s="26">
        <f t="shared" si="113"/>
        <v>204759.08000000002</v>
      </c>
      <c r="V784" s="26">
        <f t="shared" si="110"/>
        <v>55299.08</v>
      </c>
      <c r="W784" s="26">
        <v>19275</v>
      </c>
      <c r="X784" s="26"/>
      <c r="Y784" s="26">
        <v>8903</v>
      </c>
      <c r="Z784" s="26"/>
      <c r="AA784" s="26"/>
      <c r="AB784" s="26">
        <v>27121.08</v>
      </c>
      <c r="AC784" s="26">
        <v>85763</v>
      </c>
      <c r="AD784" s="26">
        <v>4839</v>
      </c>
      <c r="AE784" s="26">
        <v>44406</v>
      </c>
      <c r="AF784" s="26">
        <v>14452</v>
      </c>
      <c r="AG784" s="26"/>
      <c r="AH784" s="26"/>
      <c r="AI784" s="26">
        <f t="shared" si="109"/>
        <v>36969.159999999996</v>
      </c>
      <c r="AJ784" s="26">
        <f t="shared" si="114"/>
        <v>8195.9</v>
      </c>
      <c r="AK784" s="26">
        <v>6077.43</v>
      </c>
      <c r="AL784" s="26"/>
      <c r="AM784" s="26">
        <v>2118.4699999999998</v>
      </c>
      <c r="AN784" s="26"/>
      <c r="AO784" s="26"/>
      <c r="AP784" s="26"/>
      <c r="AQ784" s="26">
        <v>28773.26</v>
      </c>
      <c r="AR784" s="26"/>
      <c r="AS784" s="26"/>
      <c r="AT784" s="26"/>
      <c r="AU784" s="26"/>
      <c r="AV784" s="26"/>
    </row>
    <row r="785" spans="1:48" s="16" customFormat="1" ht="15.75" hidden="1">
      <c r="A785" s="25" t="s">
        <v>2194</v>
      </c>
      <c r="B785" s="27" t="s">
        <v>1336</v>
      </c>
      <c r="C785" s="26">
        <f t="shared" si="112"/>
        <v>4368723.49</v>
      </c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>
        <v>1037.8</v>
      </c>
      <c r="P785" s="26">
        <v>4225198.25</v>
      </c>
      <c r="Q785" s="26"/>
      <c r="R785" s="26"/>
      <c r="S785" s="26"/>
      <c r="T785" s="26"/>
      <c r="U785" s="26">
        <f t="shared" si="113"/>
        <v>53106</v>
      </c>
      <c r="V785" s="26">
        <f t="shared" si="110"/>
        <v>53106</v>
      </c>
      <c r="W785" s="26"/>
      <c r="X785" s="26"/>
      <c r="Y785" s="26"/>
      <c r="Z785" s="26"/>
      <c r="AA785" s="26"/>
      <c r="AB785" s="26">
        <v>53106</v>
      </c>
      <c r="AC785" s="26"/>
      <c r="AD785" s="26"/>
      <c r="AE785" s="26"/>
      <c r="AF785" s="26"/>
      <c r="AG785" s="26"/>
      <c r="AH785" s="26"/>
      <c r="AI785" s="26">
        <f t="shared" si="109"/>
        <v>90419.24</v>
      </c>
      <c r="AJ785" s="26"/>
      <c r="AK785" s="26"/>
      <c r="AL785" s="26"/>
      <c r="AM785" s="26"/>
      <c r="AN785" s="26"/>
      <c r="AO785" s="26"/>
      <c r="AP785" s="26"/>
      <c r="AQ785" s="26"/>
      <c r="AR785" s="26"/>
      <c r="AS785" s="26">
        <v>90419.24</v>
      </c>
      <c r="AT785" s="26"/>
      <c r="AU785" s="26"/>
      <c r="AV785" s="26"/>
    </row>
    <row r="786" spans="1:48" s="16" customFormat="1" ht="15.75" hidden="1">
      <c r="A786" s="25" t="s">
        <v>2195</v>
      </c>
      <c r="B786" s="27" t="s">
        <v>1234</v>
      </c>
      <c r="C786" s="26">
        <f t="shared" si="112"/>
        <v>33984.75</v>
      </c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>
        <f t="shared" si="113"/>
        <v>33984.75</v>
      </c>
      <c r="V786" s="26">
        <f t="shared" si="110"/>
        <v>33984.75</v>
      </c>
      <c r="W786" s="26"/>
      <c r="X786" s="26"/>
      <c r="Y786" s="26"/>
      <c r="Z786" s="26"/>
      <c r="AA786" s="26"/>
      <c r="AB786" s="26">
        <v>33984.75</v>
      </c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</row>
    <row r="787" spans="1:48" s="16" customFormat="1" ht="15.75" hidden="1">
      <c r="A787" s="25" t="s">
        <v>2196</v>
      </c>
      <c r="B787" s="27" t="s">
        <v>976</v>
      </c>
      <c r="C787" s="26">
        <f t="shared" si="112"/>
        <v>33446.660000000003</v>
      </c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>
        <f t="shared" si="113"/>
        <v>33446.660000000003</v>
      </c>
      <c r="V787" s="26">
        <f t="shared" si="110"/>
        <v>33446.660000000003</v>
      </c>
      <c r="W787" s="26"/>
      <c r="X787" s="26"/>
      <c r="Y787" s="26"/>
      <c r="Z787" s="26"/>
      <c r="AA787" s="26"/>
      <c r="AB787" s="26">
        <v>33446.660000000003</v>
      </c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</row>
    <row r="788" spans="1:48" s="16" customFormat="1" ht="15.75" hidden="1">
      <c r="A788" s="25" t="s">
        <v>2197</v>
      </c>
      <c r="B788" s="27" t="s">
        <v>1309</v>
      </c>
      <c r="C788" s="26">
        <f t="shared" si="112"/>
        <v>46788.97</v>
      </c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>
        <f t="shared" si="113"/>
        <v>46788.97</v>
      </c>
      <c r="V788" s="26">
        <f t="shared" si="110"/>
        <v>46788.97</v>
      </c>
      <c r="W788" s="26"/>
      <c r="X788" s="26"/>
      <c r="Y788" s="26"/>
      <c r="Z788" s="26"/>
      <c r="AA788" s="26"/>
      <c r="AB788" s="26">
        <v>46788.97</v>
      </c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</row>
    <row r="789" spans="1:48" s="16" customFormat="1" ht="15.75" hidden="1">
      <c r="A789" s="25" t="s">
        <v>2198</v>
      </c>
      <c r="B789" s="27" t="s">
        <v>1310</v>
      </c>
      <c r="C789" s="26">
        <f t="shared" si="112"/>
        <v>2127615.64</v>
      </c>
      <c r="D789" s="26">
        <f t="shared" si="111"/>
        <v>1981212.64</v>
      </c>
      <c r="E789" s="26"/>
      <c r="F789" s="26"/>
      <c r="G789" s="26"/>
      <c r="H789" s="26">
        <v>1981212.64</v>
      </c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>
        <f t="shared" si="113"/>
        <v>104005.05</v>
      </c>
      <c r="V789" s="26">
        <f t="shared" si="110"/>
        <v>104005.05</v>
      </c>
      <c r="W789" s="26"/>
      <c r="X789" s="26"/>
      <c r="Y789" s="26"/>
      <c r="Z789" s="26"/>
      <c r="AA789" s="26"/>
      <c r="AB789" s="26">
        <v>104005.05</v>
      </c>
      <c r="AC789" s="26"/>
      <c r="AD789" s="26"/>
      <c r="AE789" s="26"/>
      <c r="AF789" s="26"/>
      <c r="AG789" s="26"/>
      <c r="AH789" s="26"/>
      <c r="AI789" s="26">
        <f t="shared" si="109"/>
        <v>42397.95</v>
      </c>
      <c r="AJ789" s="26">
        <f t="shared" si="114"/>
        <v>42397.95</v>
      </c>
      <c r="AK789" s="26"/>
      <c r="AL789" s="26"/>
      <c r="AM789" s="26"/>
      <c r="AN789" s="26">
        <v>42397.95</v>
      </c>
      <c r="AO789" s="26"/>
      <c r="AP789" s="26"/>
      <c r="AQ789" s="26"/>
      <c r="AR789" s="26"/>
      <c r="AS789" s="26"/>
      <c r="AT789" s="26"/>
      <c r="AU789" s="26"/>
      <c r="AV789" s="26"/>
    </row>
    <row r="790" spans="1:48" s="16" customFormat="1" ht="15.75" hidden="1">
      <c r="A790" s="25" t="s">
        <v>2199</v>
      </c>
      <c r="B790" s="27" t="s">
        <v>1199</v>
      </c>
      <c r="C790" s="26">
        <f t="shared" si="112"/>
        <v>8013456.6499999994</v>
      </c>
      <c r="D790" s="26"/>
      <c r="E790" s="26"/>
      <c r="F790" s="26"/>
      <c r="G790" s="26"/>
      <c r="H790" s="26"/>
      <c r="I790" s="26"/>
      <c r="J790" s="26"/>
      <c r="K790" s="26">
        <v>1657</v>
      </c>
      <c r="L790" s="26">
        <v>3248010.26</v>
      </c>
      <c r="M790" s="26"/>
      <c r="N790" s="26"/>
      <c r="O790" s="26">
        <v>3178</v>
      </c>
      <c r="P790" s="26">
        <v>4604988.68</v>
      </c>
      <c r="Q790" s="26"/>
      <c r="R790" s="26"/>
      <c r="S790" s="26"/>
      <c r="T790" s="26"/>
      <c r="U790" s="26">
        <f t="shared" si="113"/>
        <v>119195.42</v>
      </c>
      <c r="V790" s="26"/>
      <c r="W790" s="26"/>
      <c r="X790" s="26"/>
      <c r="Y790" s="26"/>
      <c r="Z790" s="26"/>
      <c r="AA790" s="26"/>
      <c r="AB790" s="26"/>
      <c r="AC790" s="26">
        <v>91173.41</v>
      </c>
      <c r="AD790" s="26"/>
      <c r="AE790" s="26">
        <v>28022.01</v>
      </c>
      <c r="AF790" s="26"/>
      <c r="AG790" s="26"/>
      <c r="AH790" s="26"/>
      <c r="AI790" s="26">
        <f t="shared" si="109"/>
        <v>41262.29</v>
      </c>
      <c r="AJ790" s="26"/>
      <c r="AK790" s="26"/>
      <c r="AL790" s="26"/>
      <c r="AM790" s="26"/>
      <c r="AN790" s="26"/>
      <c r="AO790" s="26"/>
      <c r="AP790" s="26"/>
      <c r="AQ790" s="26">
        <v>14181.61</v>
      </c>
      <c r="AR790" s="26"/>
      <c r="AS790" s="26">
        <v>27080.68</v>
      </c>
      <c r="AT790" s="26"/>
      <c r="AU790" s="26"/>
      <c r="AV790" s="26"/>
    </row>
    <row r="791" spans="1:48" s="16" customFormat="1" ht="15.75" hidden="1">
      <c r="A791" s="25" t="s">
        <v>2200</v>
      </c>
      <c r="B791" s="27" t="s">
        <v>1198</v>
      </c>
      <c r="C791" s="26">
        <f t="shared" si="112"/>
        <v>23344</v>
      </c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>
        <f t="shared" si="113"/>
        <v>23344</v>
      </c>
      <c r="V791" s="26">
        <f t="shared" si="110"/>
        <v>23344</v>
      </c>
      <c r="W791" s="26"/>
      <c r="X791" s="26"/>
      <c r="Y791" s="26"/>
      <c r="Z791" s="26"/>
      <c r="AA791" s="26"/>
      <c r="AB791" s="26">
        <v>23344</v>
      </c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</row>
    <row r="792" spans="1:48" s="16" customFormat="1" ht="15.75" hidden="1">
      <c r="A792" s="25" t="s">
        <v>2201</v>
      </c>
      <c r="B792" s="27" t="s">
        <v>1151</v>
      </c>
      <c r="C792" s="26">
        <f t="shared" si="112"/>
        <v>48862.57</v>
      </c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>
        <f t="shared" si="113"/>
        <v>48862.57</v>
      </c>
      <c r="V792" s="26">
        <f t="shared" si="110"/>
        <v>48862.57</v>
      </c>
      <c r="W792" s="26"/>
      <c r="X792" s="26"/>
      <c r="Y792" s="26"/>
      <c r="Z792" s="26"/>
      <c r="AA792" s="26"/>
      <c r="AB792" s="26">
        <v>48862.57</v>
      </c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</row>
    <row r="793" spans="1:48" s="16" customFormat="1" ht="15.75" hidden="1">
      <c r="A793" s="25" t="s">
        <v>2202</v>
      </c>
      <c r="B793" s="27" t="s">
        <v>890</v>
      </c>
      <c r="C793" s="26">
        <f t="shared" si="112"/>
        <v>48790.49</v>
      </c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>
        <f t="shared" si="113"/>
        <v>48790.49</v>
      </c>
      <c r="V793" s="26">
        <f t="shared" si="110"/>
        <v>48790.49</v>
      </c>
      <c r="W793" s="26"/>
      <c r="X793" s="26"/>
      <c r="Y793" s="26"/>
      <c r="Z793" s="26"/>
      <c r="AA793" s="26"/>
      <c r="AB793" s="26">
        <v>48790.49</v>
      </c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</row>
    <row r="794" spans="1:48" s="16" customFormat="1" ht="15.75" hidden="1">
      <c r="A794" s="25" t="s">
        <v>2203</v>
      </c>
      <c r="B794" s="27" t="s">
        <v>1264</v>
      </c>
      <c r="C794" s="26">
        <f t="shared" si="112"/>
        <v>73705.739999999991</v>
      </c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>
        <f t="shared" si="113"/>
        <v>73705.739999999991</v>
      </c>
      <c r="V794" s="26"/>
      <c r="W794" s="26"/>
      <c r="X794" s="26"/>
      <c r="Y794" s="26"/>
      <c r="Z794" s="26"/>
      <c r="AA794" s="26"/>
      <c r="AB794" s="26"/>
      <c r="AC794" s="26">
        <v>56617.64</v>
      </c>
      <c r="AD794" s="26"/>
      <c r="AE794" s="26">
        <v>17088.099999999999</v>
      </c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</row>
    <row r="795" spans="1:48" s="16" customFormat="1" ht="15.75" hidden="1">
      <c r="A795" s="25" t="s">
        <v>2204</v>
      </c>
      <c r="B795" s="27" t="s">
        <v>891</v>
      </c>
      <c r="C795" s="26">
        <f t="shared" si="112"/>
        <v>17109.669999999998</v>
      </c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>
        <f t="shared" si="113"/>
        <v>17109.669999999998</v>
      </c>
      <c r="V795" s="26"/>
      <c r="W795" s="26"/>
      <c r="X795" s="26"/>
      <c r="Y795" s="26"/>
      <c r="Z795" s="26"/>
      <c r="AA795" s="26"/>
      <c r="AB795" s="26"/>
      <c r="AC795" s="26"/>
      <c r="AD795" s="26"/>
      <c r="AE795" s="26">
        <v>17109.669999999998</v>
      </c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</row>
    <row r="796" spans="1:48" s="16" customFormat="1" ht="15.75" hidden="1">
      <c r="A796" s="25" t="s">
        <v>2205</v>
      </c>
      <c r="B796" s="27" t="s">
        <v>1286</v>
      </c>
      <c r="C796" s="26">
        <f t="shared" si="112"/>
        <v>67142</v>
      </c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>
        <f t="shared" si="113"/>
        <v>67142</v>
      </c>
      <c r="V796" s="26">
        <f t="shared" ref="V796:V859" si="115">SUM(W796:AB796)</f>
        <v>67142</v>
      </c>
      <c r="W796" s="26"/>
      <c r="X796" s="26"/>
      <c r="Y796" s="26"/>
      <c r="Z796" s="26"/>
      <c r="AA796" s="26"/>
      <c r="AB796" s="26">
        <v>67142</v>
      </c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</row>
    <row r="797" spans="1:48" s="16" customFormat="1" ht="15.75" hidden="1">
      <c r="A797" s="25" t="s">
        <v>2206</v>
      </c>
      <c r="B797" s="27" t="s">
        <v>1108</v>
      </c>
      <c r="C797" s="26">
        <f t="shared" si="112"/>
        <v>2042263</v>
      </c>
      <c r="D797" s="26">
        <f t="shared" ref="D797:D856" si="116">SUM(E797:J797)</f>
        <v>2007888</v>
      </c>
      <c r="E797" s="26"/>
      <c r="F797" s="26"/>
      <c r="G797" s="26"/>
      <c r="H797" s="26">
        <v>2007888</v>
      </c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>
        <f t="shared" ref="AI797:AI858" si="117">AJ797+AQ797+AR797+AS797+AT797+AU797+AV797</f>
        <v>34375</v>
      </c>
      <c r="AJ797" s="26">
        <f t="shared" si="114"/>
        <v>34375</v>
      </c>
      <c r="AK797" s="26"/>
      <c r="AL797" s="26"/>
      <c r="AM797" s="26"/>
      <c r="AN797" s="26">
        <v>34375</v>
      </c>
      <c r="AO797" s="26"/>
      <c r="AP797" s="26"/>
      <c r="AQ797" s="26"/>
      <c r="AR797" s="26"/>
      <c r="AS797" s="26"/>
      <c r="AT797" s="26"/>
      <c r="AU797" s="26"/>
      <c r="AV797" s="26"/>
    </row>
    <row r="798" spans="1:48" s="16" customFormat="1" ht="15.75" hidden="1">
      <c r="A798" s="25" t="s">
        <v>2207</v>
      </c>
      <c r="B798" s="27" t="s">
        <v>900</v>
      </c>
      <c r="C798" s="26">
        <f t="shared" si="112"/>
        <v>23329</v>
      </c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>
        <f t="shared" si="113"/>
        <v>23329</v>
      </c>
      <c r="V798" s="26">
        <f t="shared" si="115"/>
        <v>23329</v>
      </c>
      <c r="W798" s="26"/>
      <c r="X798" s="26"/>
      <c r="Y798" s="26"/>
      <c r="Z798" s="26"/>
      <c r="AA798" s="26"/>
      <c r="AB798" s="26">
        <v>23329</v>
      </c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</row>
    <row r="799" spans="1:48" s="16" customFormat="1" ht="15.75" hidden="1">
      <c r="A799" s="25" t="s">
        <v>2208</v>
      </c>
      <c r="B799" s="27" t="s">
        <v>881</v>
      </c>
      <c r="C799" s="26">
        <f t="shared" si="112"/>
        <v>29019</v>
      </c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>
        <f t="shared" si="113"/>
        <v>29019</v>
      </c>
      <c r="V799" s="26">
        <f t="shared" si="115"/>
        <v>29019</v>
      </c>
      <c r="W799" s="26"/>
      <c r="X799" s="26"/>
      <c r="Y799" s="26"/>
      <c r="Z799" s="26"/>
      <c r="AA799" s="26"/>
      <c r="AB799" s="26">
        <v>29019</v>
      </c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</row>
    <row r="800" spans="1:48" s="16" customFormat="1" ht="15.75" hidden="1">
      <c r="A800" s="25" t="s">
        <v>2209</v>
      </c>
      <c r="B800" s="27" t="s">
        <v>1145</v>
      </c>
      <c r="C800" s="26">
        <f t="shared" si="112"/>
        <v>440810.53</v>
      </c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>
        <v>433390.88</v>
      </c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>
        <f t="shared" si="117"/>
        <v>7419.65</v>
      </c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>
        <v>7419.65</v>
      </c>
    </row>
    <row r="801" spans="1:48" s="16" customFormat="1" ht="15.75" hidden="1">
      <c r="A801" s="25" t="s">
        <v>2210</v>
      </c>
      <c r="B801" s="27" t="s">
        <v>1282</v>
      </c>
      <c r="C801" s="26">
        <f t="shared" si="112"/>
        <v>19441</v>
      </c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>
        <f t="shared" si="113"/>
        <v>19441</v>
      </c>
      <c r="V801" s="26">
        <f t="shared" si="115"/>
        <v>19441</v>
      </c>
      <c r="W801" s="26"/>
      <c r="X801" s="26"/>
      <c r="Y801" s="26"/>
      <c r="Z801" s="26"/>
      <c r="AA801" s="26"/>
      <c r="AB801" s="26">
        <v>19441</v>
      </c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</row>
    <row r="802" spans="1:48" s="16" customFormat="1" ht="15.75" hidden="1">
      <c r="A802" s="25" t="s">
        <v>2211</v>
      </c>
      <c r="B802" s="27" t="s">
        <v>1280</v>
      </c>
      <c r="C802" s="26">
        <f t="shared" si="112"/>
        <v>806653.53</v>
      </c>
      <c r="D802" s="26"/>
      <c r="E802" s="26"/>
      <c r="F802" s="26"/>
      <c r="G802" s="26"/>
      <c r="H802" s="26"/>
      <c r="I802" s="26"/>
      <c r="J802" s="26"/>
      <c r="K802" s="26"/>
      <c r="L802" s="26"/>
      <c r="M802" s="26">
        <v>261.89999999999998</v>
      </c>
      <c r="N802" s="26">
        <v>241088.72</v>
      </c>
      <c r="O802" s="26"/>
      <c r="P802" s="26"/>
      <c r="Q802" s="26">
        <v>102.4</v>
      </c>
      <c r="R802" s="26">
        <v>76793.179999999993</v>
      </c>
      <c r="S802" s="26"/>
      <c r="T802" s="26">
        <v>454869.14</v>
      </c>
      <c r="U802" s="26">
        <f t="shared" si="113"/>
        <v>20673</v>
      </c>
      <c r="V802" s="26">
        <f t="shared" si="115"/>
        <v>20673</v>
      </c>
      <c r="W802" s="26"/>
      <c r="X802" s="26"/>
      <c r="Y802" s="26"/>
      <c r="Z802" s="26"/>
      <c r="AA802" s="26"/>
      <c r="AB802" s="26">
        <v>20673</v>
      </c>
      <c r="AC802" s="26"/>
      <c r="AD802" s="26"/>
      <c r="AE802" s="26"/>
      <c r="AF802" s="26"/>
      <c r="AG802" s="26"/>
      <c r="AH802" s="26"/>
      <c r="AI802" s="26">
        <f t="shared" si="117"/>
        <v>13229.49</v>
      </c>
      <c r="AJ802" s="26"/>
      <c r="AK802" s="26"/>
      <c r="AL802" s="26"/>
      <c r="AM802" s="26"/>
      <c r="AN802" s="26"/>
      <c r="AO802" s="26"/>
      <c r="AP802" s="26"/>
      <c r="AQ802" s="26"/>
      <c r="AR802" s="26">
        <v>4127.43</v>
      </c>
      <c r="AS802" s="26"/>
      <c r="AT802" s="26">
        <v>1314.7</v>
      </c>
      <c r="AU802" s="26"/>
      <c r="AV802" s="26">
        <v>7787.36</v>
      </c>
    </row>
    <row r="803" spans="1:48" s="16" customFormat="1" ht="15.75" hidden="1">
      <c r="A803" s="25" t="s">
        <v>2212</v>
      </c>
      <c r="B803" s="27" t="s">
        <v>1295</v>
      </c>
      <c r="C803" s="26">
        <f t="shared" si="112"/>
        <v>1703680.54</v>
      </c>
      <c r="D803" s="26">
        <f t="shared" si="116"/>
        <v>805767.21</v>
      </c>
      <c r="E803" s="26">
        <v>805767.21</v>
      </c>
      <c r="F803" s="26"/>
      <c r="G803" s="26"/>
      <c r="H803" s="26"/>
      <c r="I803" s="26"/>
      <c r="J803" s="26"/>
      <c r="K803" s="26"/>
      <c r="L803" s="26"/>
      <c r="M803" s="26">
        <v>969.5</v>
      </c>
      <c r="N803" s="26">
        <v>84925</v>
      </c>
      <c r="O803" s="26"/>
      <c r="P803" s="26"/>
      <c r="Q803" s="26"/>
      <c r="R803" s="26"/>
      <c r="S803" s="26"/>
      <c r="T803" s="26">
        <v>489324.96</v>
      </c>
      <c r="U803" s="26">
        <f t="shared" si="113"/>
        <v>294131</v>
      </c>
      <c r="V803" s="26">
        <f t="shared" si="115"/>
        <v>122154</v>
      </c>
      <c r="W803" s="26">
        <v>40846</v>
      </c>
      <c r="X803" s="26"/>
      <c r="Y803" s="26"/>
      <c r="Z803" s="26"/>
      <c r="AA803" s="26">
        <v>38254</v>
      </c>
      <c r="AB803" s="26">
        <v>43054</v>
      </c>
      <c r="AC803" s="26"/>
      <c r="AD803" s="26">
        <v>4343</v>
      </c>
      <c r="AE803" s="26">
        <v>115055</v>
      </c>
      <c r="AF803" s="26">
        <v>22143</v>
      </c>
      <c r="AG803" s="26"/>
      <c r="AH803" s="26">
        <v>30436</v>
      </c>
      <c r="AI803" s="26">
        <f t="shared" si="117"/>
        <v>29532.37</v>
      </c>
      <c r="AJ803" s="26">
        <f t="shared" si="114"/>
        <v>17243.419999999998</v>
      </c>
      <c r="AK803" s="26">
        <v>17243.419999999998</v>
      </c>
      <c r="AL803" s="26"/>
      <c r="AM803" s="26"/>
      <c r="AN803" s="26"/>
      <c r="AO803" s="26"/>
      <c r="AP803" s="26"/>
      <c r="AQ803" s="26"/>
      <c r="AR803" s="26">
        <v>1817.4</v>
      </c>
      <c r="AS803" s="26"/>
      <c r="AT803" s="26"/>
      <c r="AU803" s="26"/>
      <c r="AV803" s="26">
        <v>10471.549999999999</v>
      </c>
    </row>
    <row r="804" spans="1:48" s="16" customFormat="1" ht="15.75" hidden="1">
      <c r="A804" s="25" t="s">
        <v>2213</v>
      </c>
      <c r="B804" s="27" t="s">
        <v>1330</v>
      </c>
      <c r="C804" s="26">
        <f t="shared" si="112"/>
        <v>3946884.2199999993</v>
      </c>
      <c r="D804" s="26"/>
      <c r="E804" s="26"/>
      <c r="F804" s="26"/>
      <c r="G804" s="26"/>
      <c r="H804" s="26"/>
      <c r="I804" s="26"/>
      <c r="J804" s="26"/>
      <c r="K804" s="26">
        <v>700</v>
      </c>
      <c r="L804" s="26">
        <v>1984049.36</v>
      </c>
      <c r="M804" s="26">
        <v>604.1</v>
      </c>
      <c r="N804" s="26">
        <v>117114.13</v>
      </c>
      <c r="O804" s="26"/>
      <c r="P804" s="26"/>
      <c r="Q804" s="26">
        <v>71</v>
      </c>
      <c r="R804" s="26">
        <v>345505.92</v>
      </c>
      <c r="S804" s="26">
        <v>642818.56999999995</v>
      </c>
      <c r="T804" s="26">
        <v>413947.74</v>
      </c>
      <c r="U804" s="26">
        <f t="shared" si="113"/>
        <v>368474.97</v>
      </c>
      <c r="V804" s="26">
        <f t="shared" si="115"/>
        <v>116041.97</v>
      </c>
      <c r="W804" s="26"/>
      <c r="X804" s="26"/>
      <c r="Y804" s="26"/>
      <c r="Z804" s="26"/>
      <c r="AA804" s="26"/>
      <c r="AB804" s="26">
        <v>116041.97</v>
      </c>
      <c r="AC804" s="26">
        <v>104989</v>
      </c>
      <c r="AD804" s="26">
        <v>6983</v>
      </c>
      <c r="AE804" s="26">
        <v>56921</v>
      </c>
      <c r="AF804" s="26">
        <v>23483</v>
      </c>
      <c r="AG804" s="26">
        <v>38044</v>
      </c>
      <c r="AH804" s="26">
        <v>22013</v>
      </c>
      <c r="AI804" s="26">
        <f t="shared" si="117"/>
        <v>74973.53</v>
      </c>
      <c r="AJ804" s="26"/>
      <c r="AK804" s="26"/>
      <c r="AL804" s="26"/>
      <c r="AM804" s="26"/>
      <c r="AN804" s="26"/>
      <c r="AO804" s="26"/>
      <c r="AP804" s="26"/>
      <c r="AQ804" s="26">
        <v>42458.66</v>
      </c>
      <c r="AR804" s="26">
        <v>2506.2399999999998</v>
      </c>
      <c r="AS804" s="26"/>
      <c r="AT804" s="26">
        <v>7393.83</v>
      </c>
      <c r="AU804" s="26">
        <v>13756.32</v>
      </c>
      <c r="AV804" s="26">
        <v>8858.48</v>
      </c>
    </row>
    <row r="805" spans="1:48" s="16" customFormat="1" ht="15.75" hidden="1">
      <c r="A805" s="25" t="s">
        <v>2214</v>
      </c>
      <c r="B805" s="27" t="s">
        <v>925</v>
      </c>
      <c r="C805" s="26">
        <f t="shared" si="112"/>
        <v>809384.16000000015</v>
      </c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>
        <v>72</v>
      </c>
      <c r="R805" s="26">
        <v>193285.04</v>
      </c>
      <c r="S805" s="26"/>
      <c r="T805" s="26"/>
      <c r="U805" s="26">
        <f t="shared" si="113"/>
        <v>611962.82000000007</v>
      </c>
      <c r="V805" s="26">
        <f t="shared" si="115"/>
        <v>316568.82</v>
      </c>
      <c r="W805" s="26"/>
      <c r="X805" s="26">
        <v>43171</v>
      </c>
      <c r="Y805" s="26">
        <v>21766</v>
      </c>
      <c r="Z805" s="26">
        <v>133671</v>
      </c>
      <c r="AA805" s="26"/>
      <c r="AB805" s="26">
        <v>117960.82</v>
      </c>
      <c r="AC805" s="26">
        <v>110100</v>
      </c>
      <c r="AD805" s="26">
        <v>1206</v>
      </c>
      <c r="AE805" s="26">
        <v>102904</v>
      </c>
      <c r="AF805" s="26">
        <v>12097</v>
      </c>
      <c r="AG805" s="26">
        <v>44123</v>
      </c>
      <c r="AH805" s="26">
        <v>24964</v>
      </c>
      <c r="AI805" s="26">
        <f t="shared" si="117"/>
        <v>4136.3</v>
      </c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>
        <v>4136.3</v>
      </c>
      <c r="AU805" s="26"/>
      <c r="AV805" s="26"/>
    </row>
    <row r="806" spans="1:48" s="16" customFormat="1" ht="15.75" hidden="1">
      <c r="A806" s="25" t="s">
        <v>2215</v>
      </c>
      <c r="B806" s="27" t="s">
        <v>1337</v>
      </c>
      <c r="C806" s="26">
        <f t="shared" si="112"/>
        <v>8299449.9699999997</v>
      </c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>
        <v>4116</v>
      </c>
      <c r="P806" s="26">
        <v>7821739.9699999997</v>
      </c>
      <c r="Q806" s="26">
        <v>123</v>
      </c>
      <c r="R806" s="26">
        <v>229276.66</v>
      </c>
      <c r="S806" s="26"/>
      <c r="T806" s="26"/>
      <c r="U806" s="26">
        <f t="shared" si="113"/>
        <v>110599.93</v>
      </c>
      <c r="V806" s="26">
        <f t="shared" si="115"/>
        <v>110599.93</v>
      </c>
      <c r="W806" s="26"/>
      <c r="X806" s="26"/>
      <c r="Y806" s="26"/>
      <c r="Z806" s="26"/>
      <c r="AA806" s="26"/>
      <c r="AB806" s="26">
        <v>110599.93</v>
      </c>
      <c r="AC806" s="26"/>
      <c r="AD806" s="26"/>
      <c r="AE806" s="26"/>
      <c r="AF806" s="26"/>
      <c r="AG806" s="26"/>
      <c r="AH806" s="26"/>
      <c r="AI806" s="26">
        <f t="shared" si="117"/>
        <v>137833.41</v>
      </c>
      <c r="AJ806" s="26"/>
      <c r="AK806" s="26"/>
      <c r="AL806" s="26"/>
      <c r="AM806" s="26"/>
      <c r="AN806" s="26"/>
      <c r="AO806" s="26"/>
      <c r="AP806" s="26"/>
      <c r="AQ806" s="26"/>
      <c r="AR806" s="26"/>
      <c r="AS806" s="26">
        <v>133908.19</v>
      </c>
      <c r="AT806" s="26">
        <v>3925.22</v>
      </c>
      <c r="AU806" s="26"/>
      <c r="AV806" s="26"/>
    </row>
    <row r="807" spans="1:48" s="16" customFormat="1" ht="15.75" hidden="1">
      <c r="A807" s="25" t="s">
        <v>2216</v>
      </c>
      <c r="B807" s="27" t="s">
        <v>1190</v>
      </c>
      <c r="C807" s="26">
        <f t="shared" si="112"/>
        <v>3382624.3</v>
      </c>
      <c r="D807" s="26"/>
      <c r="E807" s="26"/>
      <c r="F807" s="26"/>
      <c r="G807" s="26"/>
      <c r="H807" s="26"/>
      <c r="I807" s="26"/>
      <c r="J807" s="26"/>
      <c r="K807" s="26">
        <v>896</v>
      </c>
      <c r="L807" s="26">
        <v>2526058.54</v>
      </c>
      <c r="M807" s="26"/>
      <c r="N807" s="26"/>
      <c r="O807" s="26"/>
      <c r="P807" s="26"/>
      <c r="Q807" s="26"/>
      <c r="R807" s="26"/>
      <c r="S807" s="26"/>
      <c r="T807" s="26">
        <v>483928.8</v>
      </c>
      <c r="U807" s="26">
        <f t="shared" si="113"/>
        <v>308223.23</v>
      </c>
      <c r="V807" s="26">
        <f t="shared" si="115"/>
        <v>78231.23</v>
      </c>
      <c r="W807" s="26"/>
      <c r="X807" s="26"/>
      <c r="Y807" s="26"/>
      <c r="Z807" s="26"/>
      <c r="AA807" s="26"/>
      <c r="AB807" s="26">
        <v>78231.23</v>
      </c>
      <c r="AC807" s="26">
        <v>137595</v>
      </c>
      <c r="AD807" s="26">
        <v>1727</v>
      </c>
      <c r="AE807" s="26">
        <v>42469</v>
      </c>
      <c r="AF807" s="26">
        <v>17600</v>
      </c>
      <c r="AG807" s="26"/>
      <c r="AH807" s="26">
        <v>30601</v>
      </c>
      <c r="AI807" s="26">
        <f t="shared" si="117"/>
        <v>64413.73</v>
      </c>
      <c r="AJ807" s="26"/>
      <c r="AK807" s="26"/>
      <c r="AL807" s="26"/>
      <c r="AM807" s="26"/>
      <c r="AN807" s="26"/>
      <c r="AO807" s="26"/>
      <c r="AP807" s="26"/>
      <c r="AQ807" s="26">
        <v>54057.65</v>
      </c>
      <c r="AR807" s="26"/>
      <c r="AS807" s="26"/>
      <c r="AT807" s="26"/>
      <c r="AU807" s="26"/>
      <c r="AV807" s="26">
        <v>10356.08</v>
      </c>
    </row>
    <row r="808" spans="1:48" s="16" customFormat="1" ht="15.75" hidden="1">
      <c r="A808" s="25" t="s">
        <v>2217</v>
      </c>
      <c r="B808" s="27" t="s">
        <v>1006</v>
      </c>
      <c r="C808" s="26">
        <f t="shared" si="112"/>
        <v>162853.41</v>
      </c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>
        <f t="shared" si="113"/>
        <v>162853.41</v>
      </c>
      <c r="V808" s="26">
        <f t="shared" si="115"/>
        <v>162853.41</v>
      </c>
      <c r="W808" s="26"/>
      <c r="X808" s="26"/>
      <c r="Y808" s="26"/>
      <c r="Z808" s="26"/>
      <c r="AA808" s="26"/>
      <c r="AB808" s="26">
        <v>162853.41</v>
      </c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</row>
    <row r="809" spans="1:48" s="16" customFormat="1" ht="15.75" hidden="1">
      <c r="A809" s="25" t="s">
        <v>2218</v>
      </c>
      <c r="B809" s="27" t="s">
        <v>883</v>
      </c>
      <c r="C809" s="26">
        <f t="shared" si="112"/>
        <v>128976</v>
      </c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>
        <f t="shared" si="113"/>
        <v>128976</v>
      </c>
      <c r="V809" s="26">
        <f t="shared" si="115"/>
        <v>84401</v>
      </c>
      <c r="W809" s="26"/>
      <c r="X809" s="26"/>
      <c r="Y809" s="26"/>
      <c r="Z809" s="26"/>
      <c r="AA809" s="26"/>
      <c r="AB809" s="26">
        <v>84401</v>
      </c>
      <c r="AC809" s="26"/>
      <c r="AD809" s="26">
        <v>7085</v>
      </c>
      <c r="AE809" s="26"/>
      <c r="AF809" s="26">
        <v>37490</v>
      </c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</row>
    <row r="810" spans="1:48" s="16" customFormat="1" ht="15.75" hidden="1">
      <c r="A810" s="25" t="s">
        <v>2219</v>
      </c>
      <c r="B810" s="27" t="s">
        <v>1189</v>
      </c>
      <c r="C810" s="26">
        <f t="shared" si="112"/>
        <v>16762374.699999999</v>
      </c>
      <c r="D810" s="26"/>
      <c r="E810" s="26"/>
      <c r="F810" s="26"/>
      <c r="G810" s="26"/>
      <c r="H810" s="26"/>
      <c r="I810" s="26"/>
      <c r="J810" s="26"/>
      <c r="K810" s="26">
        <v>1884.6</v>
      </c>
      <c r="L810" s="26">
        <v>6605722.0499999998</v>
      </c>
      <c r="M810" s="26"/>
      <c r="N810" s="26"/>
      <c r="O810" s="26">
        <v>3760</v>
      </c>
      <c r="P810" s="26">
        <v>9286635.7400000002</v>
      </c>
      <c r="Q810" s="26"/>
      <c r="R810" s="26"/>
      <c r="S810" s="26"/>
      <c r="T810" s="26"/>
      <c r="U810" s="26">
        <f t="shared" si="113"/>
        <v>844047.69</v>
      </c>
      <c r="V810" s="26"/>
      <c r="W810" s="26"/>
      <c r="X810" s="26"/>
      <c r="Y810" s="26"/>
      <c r="Z810" s="26"/>
      <c r="AA810" s="26"/>
      <c r="AB810" s="26"/>
      <c r="AC810" s="26">
        <v>515774.17</v>
      </c>
      <c r="AD810" s="26"/>
      <c r="AE810" s="26">
        <v>328273.52</v>
      </c>
      <c r="AF810" s="26"/>
      <c r="AG810" s="26"/>
      <c r="AH810" s="26"/>
      <c r="AI810" s="26">
        <f t="shared" si="117"/>
        <v>25969.22</v>
      </c>
      <c r="AJ810" s="26"/>
      <c r="AK810" s="26"/>
      <c r="AL810" s="26"/>
      <c r="AM810" s="26"/>
      <c r="AN810" s="26"/>
      <c r="AO810" s="26"/>
      <c r="AP810" s="26"/>
      <c r="AQ810" s="26">
        <v>13349.1</v>
      </c>
      <c r="AR810" s="26"/>
      <c r="AS810" s="26">
        <v>12620.12</v>
      </c>
      <c r="AT810" s="26"/>
      <c r="AU810" s="26"/>
      <c r="AV810" s="26"/>
    </row>
    <row r="811" spans="1:48" s="16" customFormat="1" ht="15.75" hidden="1">
      <c r="A811" s="25" t="s">
        <v>2220</v>
      </c>
      <c r="B811" s="27" t="s">
        <v>1341</v>
      </c>
      <c r="C811" s="26">
        <f t="shared" si="112"/>
        <v>3637628.1100000003</v>
      </c>
      <c r="D811" s="26"/>
      <c r="E811" s="26"/>
      <c r="F811" s="26"/>
      <c r="G811" s="26"/>
      <c r="H811" s="26"/>
      <c r="I811" s="26"/>
      <c r="J811" s="26"/>
      <c r="K811" s="26">
        <v>492</v>
      </c>
      <c r="L811" s="26">
        <v>1376751.7</v>
      </c>
      <c r="M811" s="26"/>
      <c r="N811" s="26"/>
      <c r="O811" s="26">
        <v>1593</v>
      </c>
      <c r="P811" s="26">
        <v>1693066</v>
      </c>
      <c r="Q811" s="26">
        <v>56</v>
      </c>
      <c r="R811" s="26">
        <v>151131.1</v>
      </c>
      <c r="S811" s="26"/>
      <c r="T811" s="26"/>
      <c r="U811" s="26">
        <f t="shared" si="113"/>
        <v>347751</v>
      </c>
      <c r="V811" s="26">
        <f t="shared" si="115"/>
        <v>185376</v>
      </c>
      <c r="W811" s="26"/>
      <c r="X811" s="26">
        <v>41524</v>
      </c>
      <c r="Y811" s="26">
        <v>25123</v>
      </c>
      <c r="Z811" s="26">
        <v>95557</v>
      </c>
      <c r="AA811" s="26">
        <v>12930</v>
      </c>
      <c r="AB811" s="26">
        <v>10242</v>
      </c>
      <c r="AC811" s="26">
        <v>78797</v>
      </c>
      <c r="AD811" s="26"/>
      <c r="AE811" s="26">
        <v>73209</v>
      </c>
      <c r="AF811" s="26">
        <v>10369</v>
      </c>
      <c r="AG811" s="26"/>
      <c r="AH811" s="26"/>
      <c r="AI811" s="26">
        <f t="shared" si="117"/>
        <v>68928.310000000012</v>
      </c>
      <c r="AJ811" s="26"/>
      <c r="AK811" s="26"/>
      <c r="AL811" s="26"/>
      <c r="AM811" s="26"/>
      <c r="AN811" s="26"/>
      <c r="AO811" s="26"/>
      <c r="AP811" s="26"/>
      <c r="AQ811" s="26">
        <v>29462.49</v>
      </c>
      <c r="AR811" s="26"/>
      <c r="AS811" s="26">
        <v>36231.61</v>
      </c>
      <c r="AT811" s="26">
        <v>3234.21</v>
      </c>
      <c r="AU811" s="26"/>
      <c r="AV811" s="26"/>
    </row>
    <row r="812" spans="1:48" s="16" customFormat="1" ht="15.75" hidden="1">
      <c r="A812" s="25" t="s">
        <v>2221</v>
      </c>
      <c r="B812" s="27" t="s">
        <v>947</v>
      </c>
      <c r="C812" s="26">
        <f t="shared" si="112"/>
        <v>1176805.8</v>
      </c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>
        <f t="shared" si="113"/>
        <v>1176805.8</v>
      </c>
      <c r="V812" s="26"/>
      <c r="W812" s="26"/>
      <c r="X812" s="26"/>
      <c r="Y812" s="26"/>
      <c r="Z812" s="26"/>
      <c r="AA812" s="26"/>
      <c r="AB812" s="26"/>
      <c r="AC812" s="26"/>
      <c r="AD812" s="26"/>
      <c r="AE812" s="26">
        <v>1050322.3700000001</v>
      </c>
      <c r="AF812" s="26">
        <v>126483.43</v>
      </c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</row>
    <row r="813" spans="1:48" s="16" customFormat="1" ht="15.75" hidden="1">
      <c r="A813" s="25" t="s">
        <v>2222</v>
      </c>
      <c r="B813" s="27" t="s">
        <v>1208</v>
      </c>
      <c r="C813" s="26">
        <f t="shared" si="112"/>
        <v>94730</v>
      </c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>
        <f t="shared" si="113"/>
        <v>94730</v>
      </c>
      <c r="V813" s="26">
        <f t="shared" si="115"/>
        <v>94730</v>
      </c>
      <c r="W813" s="26"/>
      <c r="X813" s="26"/>
      <c r="Y813" s="26"/>
      <c r="Z813" s="26"/>
      <c r="AA813" s="26"/>
      <c r="AB813" s="26">
        <v>94730</v>
      </c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</row>
    <row r="814" spans="1:48" s="16" customFormat="1" ht="15.75" hidden="1">
      <c r="A814" s="25" t="s">
        <v>2223</v>
      </c>
      <c r="B814" s="27" t="s">
        <v>1266</v>
      </c>
      <c r="C814" s="26">
        <f t="shared" si="112"/>
        <v>9166684.7899999991</v>
      </c>
      <c r="D814" s="26">
        <f t="shared" si="116"/>
        <v>2527375.87</v>
      </c>
      <c r="E814" s="26"/>
      <c r="F814" s="26"/>
      <c r="G814" s="26"/>
      <c r="H814" s="26">
        <v>2527375.87</v>
      </c>
      <c r="I814" s="26"/>
      <c r="J814" s="26"/>
      <c r="K814" s="26">
        <v>1696</v>
      </c>
      <c r="L814" s="26">
        <v>3856831.62</v>
      </c>
      <c r="M814" s="26">
        <v>1182.8</v>
      </c>
      <c r="N814" s="26">
        <v>62993.98</v>
      </c>
      <c r="O814" s="26"/>
      <c r="P814" s="26"/>
      <c r="Q814" s="26">
        <v>176</v>
      </c>
      <c r="R814" s="26">
        <v>201278.31</v>
      </c>
      <c r="S814" s="26">
        <v>820010.22</v>
      </c>
      <c r="T814" s="26">
        <v>550884.18000000005</v>
      </c>
      <c r="U814" s="26">
        <f t="shared" si="113"/>
        <v>975696</v>
      </c>
      <c r="V814" s="26">
        <f t="shared" si="115"/>
        <v>376201</v>
      </c>
      <c r="W814" s="26"/>
      <c r="X814" s="26"/>
      <c r="Y814" s="26"/>
      <c r="Z814" s="26">
        <v>294397</v>
      </c>
      <c r="AA814" s="26">
        <v>36474</v>
      </c>
      <c r="AB814" s="26">
        <v>45330</v>
      </c>
      <c r="AC814" s="26">
        <v>256892</v>
      </c>
      <c r="AD814" s="26">
        <v>3414</v>
      </c>
      <c r="AE814" s="26">
        <v>223244</v>
      </c>
      <c r="AF814" s="26">
        <v>40919</v>
      </c>
      <c r="AG814" s="26">
        <v>44145</v>
      </c>
      <c r="AH814" s="26">
        <v>30881</v>
      </c>
      <c r="AI814" s="26">
        <f t="shared" si="117"/>
        <v>171614.61</v>
      </c>
      <c r="AJ814" s="26">
        <f t="shared" si="114"/>
        <v>54085.84</v>
      </c>
      <c r="AK814" s="26"/>
      <c r="AL814" s="26"/>
      <c r="AM814" s="26"/>
      <c r="AN814" s="26">
        <v>54085.84</v>
      </c>
      <c r="AO814" s="26"/>
      <c r="AP814" s="26"/>
      <c r="AQ814" s="26">
        <v>82536.2</v>
      </c>
      <c r="AR814" s="26">
        <v>1348.07</v>
      </c>
      <c r="AS814" s="26"/>
      <c r="AT814" s="26">
        <v>4307.3599999999997</v>
      </c>
      <c r="AU814" s="26">
        <v>17548.22</v>
      </c>
      <c r="AV814" s="26">
        <v>11788.92</v>
      </c>
    </row>
    <row r="815" spans="1:48" s="16" customFormat="1" ht="15.75" hidden="1">
      <c r="A815" s="25" t="s">
        <v>2224</v>
      </c>
      <c r="B815" s="27" t="s">
        <v>1102</v>
      </c>
      <c r="C815" s="26">
        <f t="shared" si="112"/>
        <v>545469.53</v>
      </c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>
        <f t="shared" si="113"/>
        <v>545469.53</v>
      </c>
      <c r="V815" s="26"/>
      <c r="W815" s="26"/>
      <c r="X815" s="26"/>
      <c r="Y815" s="26"/>
      <c r="Z815" s="26"/>
      <c r="AA815" s="26"/>
      <c r="AB815" s="26"/>
      <c r="AC815" s="26">
        <v>188203.03</v>
      </c>
      <c r="AD815" s="26"/>
      <c r="AE815" s="26">
        <v>286226.40000000002</v>
      </c>
      <c r="AF815" s="26">
        <v>71040.100000000006</v>
      </c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</row>
    <row r="816" spans="1:48" s="16" customFormat="1" ht="15.75" hidden="1">
      <c r="A816" s="25" t="s">
        <v>2225</v>
      </c>
      <c r="B816" s="27" t="s">
        <v>1239</v>
      </c>
      <c r="C816" s="26">
        <f t="shared" si="112"/>
        <v>11246474.999999998</v>
      </c>
      <c r="D816" s="26">
        <f t="shared" si="116"/>
        <v>5199625.7300000004</v>
      </c>
      <c r="E816" s="26">
        <v>2362925.15</v>
      </c>
      <c r="F816" s="26">
        <v>1312591.8799999999</v>
      </c>
      <c r="G816" s="26">
        <v>831538.92</v>
      </c>
      <c r="H816" s="26"/>
      <c r="I816" s="26">
        <v>692569.78</v>
      </c>
      <c r="J816" s="26"/>
      <c r="K816" s="26">
        <v>1628</v>
      </c>
      <c r="L816" s="26">
        <v>4363804.47</v>
      </c>
      <c r="M816" s="26"/>
      <c r="N816" s="26"/>
      <c r="O816" s="26"/>
      <c r="P816" s="26"/>
      <c r="Q816" s="26"/>
      <c r="R816" s="26"/>
      <c r="S816" s="26"/>
      <c r="T816" s="26">
        <v>499857.44</v>
      </c>
      <c r="U816" s="26">
        <f t="shared" si="113"/>
        <v>967833</v>
      </c>
      <c r="V816" s="26">
        <f t="shared" si="115"/>
        <v>656168</v>
      </c>
      <c r="W816" s="26">
        <v>74018</v>
      </c>
      <c r="X816" s="26">
        <v>96732</v>
      </c>
      <c r="Y816" s="26">
        <v>52971</v>
      </c>
      <c r="Z816" s="26">
        <v>353680</v>
      </c>
      <c r="AA816" s="26">
        <v>49653</v>
      </c>
      <c r="AB816" s="26">
        <v>29114</v>
      </c>
      <c r="AC816" s="26">
        <v>242354</v>
      </c>
      <c r="AD816" s="26">
        <v>9888</v>
      </c>
      <c r="AE816" s="26"/>
      <c r="AF816" s="26">
        <v>28395</v>
      </c>
      <c r="AG816" s="26"/>
      <c r="AH816" s="26">
        <v>31028</v>
      </c>
      <c r="AI816" s="26">
        <f t="shared" si="117"/>
        <v>215354.36000000002</v>
      </c>
      <c r="AJ816" s="26">
        <f t="shared" si="114"/>
        <v>111271.99</v>
      </c>
      <c r="AK816" s="26">
        <v>50566.6</v>
      </c>
      <c r="AL816" s="26">
        <v>28089.47</v>
      </c>
      <c r="AM816" s="26">
        <v>17794.93</v>
      </c>
      <c r="AN816" s="26"/>
      <c r="AO816" s="26">
        <v>14820.99</v>
      </c>
      <c r="AP816" s="26"/>
      <c r="AQ816" s="26">
        <v>93385.42</v>
      </c>
      <c r="AR816" s="26"/>
      <c r="AS816" s="26"/>
      <c r="AT816" s="26"/>
      <c r="AU816" s="26"/>
      <c r="AV816" s="26">
        <v>10696.95</v>
      </c>
    </row>
    <row r="817" spans="1:48" s="16" customFormat="1" ht="15.75" hidden="1">
      <c r="A817" s="25" t="s">
        <v>2226</v>
      </c>
      <c r="B817" s="27" t="s">
        <v>926</v>
      </c>
      <c r="C817" s="26">
        <f t="shared" si="112"/>
        <v>1674236.2000000002</v>
      </c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>
        <f t="shared" si="113"/>
        <v>1674236.2000000002</v>
      </c>
      <c r="V817" s="26"/>
      <c r="W817" s="26"/>
      <c r="X817" s="26"/>
      <c r="Y817" s="26"/>
      <c r="Z817" s="26"/>
      <c r="AA817" s="26"/>
      <c r="AB817" s="26"/>
      <c r="AC817" s="26">
        <v>486654.6</v>
      </c>
      <c r="AD817" s="26"/>
      <c r="AE817" s="26">
        <v>981481.96</v>
      </c>
      <c r="AF817" s="26">
        <v>206099.64</v>
      </c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</row>
    <row r="818" spans="1:48" s="16" customFormat="1" ht="15.75" hidden="1">
      <c r="A818" s="25" t="s">
        <v>2227</v>
      </c>
      <c r="B818" s="27" t="s">
        <v>1020</v>
      </c>
      <c r="C818" s="26">
        <f t="shared" si="112"/>
        <v>11090000.689999999</v>
      </c>
      <c r="D818" s="26"/>
      <c r="E818" s="26"/>
      <c r="F818" s="26"/>
      <c r="G818" s="26"/>
      <c r="H818" s="26"/>
      <c r="I818" s="26"/>
      <c r="J818" s="26"/>
      <c r="K818" s="26">
        <v>1734</v>
      </c>
      <c r="L818" s="26">
        <v>2603327.17</v>
      </c>
      <c r="M818" s="26"/>
      <c r="N818" s="26"/>
      <c r="O818" s="26">
        <v>4657</v>
      </c>
      <c r="P818" s="26">
        <v>7427673.6699999999</v>
      </c>
      <c r="Q818" s="26">
        <v>257</v>
      </c>
      <c r="R818" s="26">
        <v>414731.18</v>
      </c>
      <c r="S818" s="26"/>
      <c r="T818" s="26"/>
      <c r="U818" s="26">
        <f t="shared" si="113"/>
        <v>420730</v>
      </c>
      <c r="V818" s="26">
        <f t="shared" si="115"/>
        <v>40209</v>
      </c>
      <c r="W818" s="26"/>
      <c r="X818" s="26"/>
      <c r="Y818" s="26"/>
      <c r="Z818" s="26"/>
      <c r="AA818" s="26"/>
      <c r="AB818" s="26">
        <v>40209</v>
      </c>
      <c r="AC818" s="26">
        <v>179351</v>
      </c>
      <c r="AD818" s="26">
        <v>4396</v>
      </c>
      <c r="AE818" s="26">
        <v>170322</v>
      </c>
      <c r="AF818" s="26">
        <v>26452</v>
      </c>
      <c r="AG818" s="26"/>
      <c r="AH818" s="26"/>
      <c r="AI818" s="26">
        <f t="shared" si="117"/>
        <v>223538.66999999998</v>
      </c>
      <c r="AJ818" s="26"/>
      <c r="AK818" s="26"/>
      <c r="AL818" s="26"/>
      <c r="AM818" s="26"/>
      <c r="AN818" s="26"/>
      <c r="AO818" s="26"/>
      <c r="AP818" s="26"/>
      <c r="AQ818" s="26">
        <v>55711.199999999997</v>
      </c>
      <c r="AR818" s="26"/>
      <c r="AS818" s="26">
        <v>158952.22</v>
      </c>
      <c r="AT818" s="26">
        <v>8875.25</v>
      </c>
      <c r="AU818" s="26"/>
      <c r="AV818" s="26"/>
    </row>
    <row r="819" spans="1:48" s="16" customFormat="1" ht="15.75" hidden="1">
      <c r="A819" s="25" t="s">
        <v>2228</v>
      </c>
      <c r="B819" s="27" t="s">
        <v>909</v>
      </c>
      <c r="C819" s="26">
        <f t="shared" si="112"/>
        <v>2981692.6100000003</v>
      </c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>
        <f t="shared" si="113"/>
        <v>2981692.6100000003</v>
      </c>
      <c r="V819" s="26"/>
      <c r="W819" s="26"/>
      <c r="X819" s="26"/>
      <c r="Y819" s="26"/>
      <c r="Z819" s="26"/>
      <c r="AA819" s="26"/>
      <c r="AB819" s="26"/>
      <c r="AC819" s="26"/>
      <c r="AD819" s="26"/>
      <c r="AE819" s="26">
        <v>2438957.7200000002</v>
      </c>
      <c r="AF819" s="26">
        <v>542734.89</v>
      </c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</row>
    <row r="820" spans="1:48" s="16" customFormat="1" ht="15.75" hidden="1">
      <c r="A820" s="25" t="s">
        <v>2229</v>
      </c>
      <c r="B820" s="27" t="s">
        <v>927</v>
      </c>
      <c r="C820" s="26">
        <f t="shared" si="112"/>
        <v>1155457.2000000002</v>
      </c>
      <c r="D820" s="26"/>
      <c r="E820" s="26"/>
      <c r="F820" s="26"/>
      <c r="G820" s="26"/>
      <c r="H820" s="26"/>
      <c r="I820" s="26"/>
      <c r="J820" s="26"/>
      <c r="K820" s="26"/>
      <c r="L820" s="26"/>
      <c r="M820" s="26">
        <v>1518.9</v>
      </c>
      <c r="N820" s="26">
        <v>252648.7</v>
      </c>
      <c r="O820" s="26"/>
      <c r="P820" s="26"/>
      <c r="Q820" s="26">
        <v>265</v>
      </c>
      <c r="R820" s="26">
        <v>104788.43</v>
      </c>
      <c r="S820" s="26"/>
      <c r="T820" s="26">
        <v>524180.46</v>
      </c>
      <c r="U820" s="26">
        <f t="shared" si="113"/>
        <v>254973</v>
      </c>
      <c r="V820" s="26"/>
      <c r="W820" s="26"/>
      <c r="X820" s="26"/>
      <c r="Y820" s="26"/>
      <c r="Z820" s="26"/>
      <c r="AA820" s="26"/>
      <c r="AB820" s="26"/>
      <c r="AC820" s="26"/>
      <c r="AD820" s="26">
        <v>13884</v>
      </c>
      <c r="AE820" s="26">
        <v>166309</v>
      </c>
      <c r="AF820" s="26">
        <v>43802</v>
      </c>
      <c r="AG820" s="26"/>
      <c r="AH820" s="26">
        <v>30978</v>
      </c>
      <c r="AI820" s="26">
        <f t="shared" si="117"/>
        <v>18866.61</v>
      </c>
      <c r="AJ820" s="26"/>
      <c r="AK820" s="26"/>
      <c r="AL820" s="26"/>
      <c r="AM820" s="26"/>
      <c r="AN820" s="26"/>
      <c r="AO820" s="26"/>
      <c r="AP820" s="26"/>
      <c r="AQ820" s="26"/>
      <c r="AR820" s="26">
        <v>5406.68</v>
      </c>
      <c r="AS820" s="26"/>
      <c r="AT820" s="26">
        <v>2242.4699999999998</v>
      </c>
      <c r="AU820" s="26"/>
      <c r="AV820" s="26">
        <v>11217.46</v>
      </c>
    </row>
    <row r="821" spans="1:48" s="16" customFormat="1" ht="15.75" hidden="1">
      <c r="A821" s="25" t="s">
        <v>2230</v>
      </c>
      <c r="B821" s="27" t="s">
        <v>910</v>
      </c>
      <c r="C821" s="26">
        <f t="shared" si="112"/>
        <v>244918.79</v>
      </c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>
        <v>227747</v>
      </c>
      <c r="T821" s="26"/>
      <c r="U821" s="26">
        <f t="shared" si="113"/>
        <v>12298</v>
      </c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>
        <v>12298</v>
      </c>
      <c r="AH821" s="26"/>
      <c r="AI821" s="26">
        <f t="shared" si="117"/>
        <v>4873.79</v>
      </c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>
        <v>4873.79</v>
      </c>
      <c r="AV821" s="26"/>
    </row>
    <row r="822" spans="1:48" s="16" customFormat="1" ht="15.75" hidden="1">
      <c r="A822" s="25" t="s">
        <v>2231</v>
      </c>
      <c r="B822" s="27" t="s">
        <v>911</v>
      </c>
      <c r="C822" s="26">
        <f t="shared" si="112"/>
        <v>1496941.62</v>
      </c>
      <c r="D822" s="26">
        <f t="shared" si="116"/>
        <v>1465578.25</v>
      </c>
      <c r="E822" s="26">
        <v>344023</v>
      </c>
      <c r="F822" s="26">
        <v>98350</v>
      </c>
      <c r="G822" s="26">
        <v>131402.25</v>
      </c>
      <c r="H822" s="26">
        <v>891803</v>
      </c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>
        <f t="shared" si="117"/>
        <v>31363.370000000003</v>
      </c>
      <c r="AJ822" s="26">
        <f t="shared" si="114"/>
        <v>31363.370000000003</v>
      </c>
      <c r="AK822" s="26">
        <v>7362.09</v>
      </c>
      <c r="AL822" s="26">
        <v>2104.69</v>
      </c>
      <c r="AM822" s="26">
        <v>2812.01</v>
      </c>
      <c r="AN822" s="26">
        <v>19084.580000000002</v>
      </c>
      <c r="AO822" s="26"/>
      <c r="AP822" s="26"/>
      <c r="AQ822" s="26"/>
      <c r="AR822" s="26"/>
      <c r="AS822" s="26"/>
      <c r="AT822" s="26"/>
      <c r="AU822" s="26"/>
      <c r="AV822" s="26"/>
    </row>
    <row r="823" spans="1:48" s="16" customFormat="1" ht="15.75" hidden="1">
      <c r="A823" s="25" t="s">
        <v>2232</v>
      </c>
      <c r="B823" s="27" t="s">
        <v>1060</v>
      </c>
      <c r="C823" s="26">
        <f t="shared" si="112"/>
        <v>282108.69</v>
      </c>
      <c r="D823" s="26">
        <f t="shared" si="116"/>
        <v>223422</v>
      </c>
      <c r="E823" s="26"/>
      <c r="F823" s="26">
        <v>118682</v>
      </c>
      <c r="G823" s="26">
        <v>104740</v>
      </c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>
        <f t="shared" si="113"/>
        <v>53905.460000000006</v>
      </c>
      <c r="V823" s="26"/>
      <c r="W823" s="26"/>
      <c r="X823" s="26"/>
      <c r="Y823" s="26"/>
      <c r="Z823" s="26"/>
      <c r="AA823" s="26"/>
      <c r="AB823" s="26"/>
      <c r="AC823" s="26">
        <v>19979.89</v>
      </c>
      <c r="AD823" s="26"/>
      <c r="AE823" s="26">
        <v>16469.080000000002</v>
      </c>
      <c r="AF823" s="26">
        <v>17456.490000000002</v>
      </c>
      <c r="AG823" s="26"/>
      <c r="AH823" s="26"/>
      <c r="AI823" s="26">
        <f t="shared" si="117"/>
        <v>4781.2299999999996</v>
      </c>
      <c r="AJ823" s="26">
        <f t="shared" si="114"/>
        <v>4781.2299999999996</v>
      </c>
      <c r="AK823" s="26"/>
      <c r="AL823" s="26">
        <v>2539.79</v>
      </c>
      <c r="AM823" s="26">
        <v>2241.44</v>
      </c>
      <c r="AN823" s="26"/>
      <c r="AO823" s="26"/>
      <c r="AP823" s="26"/>
      <c r="AQ823" s="26"/>
      <c r="AR823" s="26"/>
      <c r="AS823" s="26"/>
      <c r="AT823" s="26"/>
      <c r="AU823" s="26"/>
      <c r="AV823" s="26"/>
    </row>
    <row r="824" spans="1:48" s="16" customFormat="1" ht="15.75" hidden="1">
      <c r="A824" s="25" t="s">
        <v>2233</v>
      </c>
      <c r="B824" s="27" t="s">
        <v>1029</v>
      </c>
      <c r="C824" s="26">
        <f t="shared" si="112"/>
        <v>219878.74</v>
      </c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>
        <v>66.319999999999993</v>
      </c>
      <c r="R824" s="26">
        <v>191695.55</v>
      </c>
      <c r="S824" s="26"/>
      <c r="T824" s="26"/>
      <c r="U824" s="26">
        <f t="shared" si="113"/>
        <v>24080.91</v>
      </c>
      <c r="V824" s="26">
        <f t="shared" si="115"/>
        <v>24080.91</v>
      </c>
      <c r="W824" s="26"/>
      <c r="X824" s="26"/>
      <c r="Y824" s="26"/>
      <c r="Z824" s="26"/>
      <c r="AA824" s="26"/>
      <c r="AB824" s="26">
        <v>24080.91</v>
      </c>
      <c r="AC824" s="26"/>
      <c r="AD824" s="26"/>
      <c r="AE824" s="26"/>
      <c r="AF824" s="26"/>
      <c r="AG824" s="26"/>
      <c r="AH824" s="26"/>
      <c r="AI824" s="26">
        <f t="shared" si="117"/>
        <v>4102.28</v>
      </c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>
        <v>4102.28</v>
      </c>
      <c r="AU824" s="26"/>
      <c r="AV824" s="26"/>
    </row>
    <row r="825" spans="1:48" s="16" customFormat="1" ht="15.75" hidden="1">
      <c r="A825" s="25" t="s">
        <v>2234</v>
      </c>
      <c r="B825" s="27" t="s">
        <v>1246</v>
      </c>
      <c r="C825" s="26">
        <f t="shared" si="112"/>
        <v>479233.77999999997</v>
      </c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>
        <v>437.44</v>
      </c>
      <c r="P825" s="26">
        <v>445542.02</v>
      </c>
      <c r="Q825" s="26"/>
      <c r="R825" s="26"/>
      <c r="S825" s="26"/>
      <c r="T825" s="26"/>
      <c r="U825" s="26">
        <f t="shared" si="113"/>
        <v>24157.16</v>
      </c>
      <c r="V825" s="26">
        <f t="shared" si="115"/>
        <v>24157.16</v>
      </c>
      <c r="W825" s="26"/>
      <c r="X825" s="26"/>
      <c r="Y825" s="26"/>
      <c r="Z825" s="26"/>
      <c r="AA825" s="26"/>
      <c r="AB825" s="26">
        <v>24157.16</v>
      </c>
      <c r="AC825" s="26"/>
      <c r="AD825" s="26"/>
      <c r="AE825" s="26"/>
      <c r="AF825" s="26"/>
      <c r="AG825" s="26"/>
      <c r="AH825" s="26"/>
      <c r="AI825" s="26">
        <f t="shared" si="117"/>
        <v>9534.6</v>
      </c>
      <c r="AJ825" s="26"/>
      <c r="AK825" s="26"/>
      <c r="AL825" s="26"/>
      <c r="AM825" s="26"/>
      <c r="AN825" s="26"/>
      <c r="AO825" s="26"/>
      <c r="AP825" s="26"/>
      <c r="AQ825" s="26"/>
      <c r="AR825" s="26"/>
      <c r="AS825" s="26">
        <v>9534.6</v>
      </c>
      <c r="AT825" s="26"/>
      <c r="AU825" s="26"/>
      <c r="AV825" s="26"/>
    </row>
    <row r="826" spans="1:48" s="16" customFormat="1" ht="15.75" hidden="1">
      <c r="A826" s="25" t="s">
        <v>2235</v>
      </c>
      <c r="B826" s="27" t="s">
        <v>1275</v>
      </c>
      <c r="C826" s="26">
        <f t="shared" si="112"/>
        <v>2342714.2100000004</v>
      </c>
      <c r="D826" s="26">
        <f t="shared" si="116"/>
        <v>2167469.8200000003</v>
      </c>
      <c r="E826" s="26"/>
      <c r="F826" s="26">
        <v>1325660.1000000001</v>
      </c>
      <c r="G826" s="26">
        <v>841809.72</v>
      </c>
      <c r="H826" s="26"/>
      <c r="I826" s="26"/>
      <c r="J826" s="26"/>
      <c r="K826" s="26"/>
      <c r="L826" s="26"/>
      <c r="M826" s="26">
        <v>202.6</v>
      </c>
      <c r="N826" s="26">
        <v>126160.69</v>
      </c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>
        <f t="shared" si="117"/>
        <v>49083.7</v>
      </c>
      <c r="AJ826" s="26">
        <f t="shared" si="114"/>
        <v>46383.86</v>
      </c>
      <c r="AK826" s="26"/>
      <c r="AL826" s="26">
        <v>28369.13</v>
      </c>
      <c r="AM826" s="26">
        <v>18014.73</v>
      </c>
      <c r="AN826" s="26"/>
      <c r="AO826" s="26"/>
      <c r="AP826" s="26"/>
      <c r="AQ826" s="26"/>
      <c r="AR826" s="26">
        <v>2699.84</v>
      </c>
      <c r="AS826" s="26"/>
      <c r="AT826" s="26"/>
      <c r="AU826" s="26"/>
      <c r="AV826" s="26"/>
    </row>
    <row r="827" spans="1:48" s="16" customFormat="1" ht="15.75" hidden="1">
      <c r="A827" s="25" t="s">
        <v>2236</v>
      </c>
      <c r="B827" s="27" t="s">
        <v>1294</v>
      </c>
      <c r="C827" s="26">
        <f t="shared" si="112"/>
        <v>3202624.4</v>
      </c>
      <c r="D827" s="26"/>
      <c r="E827" s="26"/>
      <c r="F827" s="26"/>
      <c r="G827" s="26"/>
      <c r="H827" s="26"/>
      <c r="I827" s="26"/>
      <c r="J827" s="26"/>
      <c r="K827" s="26">
        <v>331.1</v>
      </c>
      <c r="L827" s="26">
        <v>3084813.9</v>
      </c>
      <c r="M827" s="26"/>
      <c r="N827" s="26"/>
      <c r="O827" s="26"/>
      <c r="P827" s="26"/>
      <c r="Q827" s="26"/>
      <c r="R827" s="26"/>
      <c r="S827" s="26"/>
      <c r="T827" s="26"/>
      <c r="U827" s="26">
        <f t="shared" si="113"/>
        <v>77438.740000000005</v>
      </c>
      <c r="V827" s="26"/>
      <c r="W827" s="26"/>
      <c r="X827" s="26"/>
      <c r="Y827" s="26"/>
      <c r="Z827" s="26"/>
      <c r="AA827" s="26"/>
      <c r="AB827" s="26"/>
      <c r="AC827" s="26">
        <v>77438.740000000005</v>
      </c>
      <c r="AD827" s="26"/>
      <c r="AE827" s="26"/>
      <c r="AF827" s="26"/>
      <c r="AG827" s="26"/>
      <c r="AH827" s="26"/>
      <c r="AI827" s="26">
        <f t="shared" si="117"/>
        <v>40371.760000000002</v>
      </c>
      <c r="AJ827" s="26"/>
      <c r="AK827" s="26"/>
      <c r="AL827" s="26"/>
      <c r="AM827" s="26"/>
      <c r="AN827" s="26"/>
      <c r="AO827" s="26"/>
      <c r="AP827" s="26"/>
      <c r="AQ827" s="26">
        <v>40371.760000000002</v>
      </c>
      <c r="AR827" s="26"/>
      <c r="AS827" s="26"/>
      <c r="AT827" s="26"/>
      <c r="AU827" s="26"/>
      <c r="AV827" s="26"/>
    </row>
    <row r="828" spans="1:48" s="16" customFormat="1" ht="15.75" hidden="1">
      <c r="A828" s="25" t="s">
        <v>2237</v>
      </c>
      <c r="B828" s="27" t="s">
        <v>1025</v>
      </c>
      <c r="C828" s="26">
        <f t="shared" si="112"/>
        <v>2616749.35</v>
      </c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>
        <f t="shared" si="113"/>
        <v>2616749.35</v>
      </c>
      <c r="V828" s="26"/>
      <c r="W828" s="26"/>
      <c r="X828" s="26"/>
      <c r="Y828" s="26"/>
      <c r="Z828" s="26"/>
      <c r="AA828" s="26"/>
      <c r="AB828" s="26"/>
      <c r="AC828" s="26">
        <v>497392.62</v>
      </c>
      <c r="AD828" s="26"/>
      <c r="AE828" s="26">
        <v>2119356.73</v>
      </c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</row>
    <row r="829" spans="1:48" s="16" customFormat="1" ht="15.75" hidden="1">
      <c r="A829" s="25" t="s">
        <v>2238</v>
      </c>
      <c r="B829" s="27" t="s">
        <v>1218</v>
      </c>
      <c r="C829" s="26">
        <f t="shared" si="112"/>
        <v>5344169.3499999996</v>
      </c>
      <c r="D829" s="26">
        <f t="shared" si="116"/>
        <v>4169121.37</v>
      </c>
      <c r="E829" s="26">
        <v>821807.77</v>
      </c>
      <c r="F829" s="26">
        <v>763880.03</v>
      </c>
      <c r="G829" s="26">
        <v>339710.57</v>
      </c>
      <c r="H829" s="26">
        <v>1942678.79</v>
      </c>
      <c r="I829" s="26">
        <v>301044.21000000002</v>
      </c>
      <c r="J829" s="26"/>
      <c r="K829" s="26"/>
      <c r="L829" s="26"/>
      <c r="M829" s="26">
        <v>333.5</v>
      </c>
      <c r="N829" s="26">
        <v>432162.33</v>
      </c>
      <c r="O829" s="26"/>
      <c r="P829" s="26"/>
      <c r="Q829" s="26">
        <v>106</v>
      </c>
      <c r="R829" s="26">
        <v>58510.97</v>
      </c>
      <c r="S829" s="26">
        <v>572405.59</v>
      </c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>
        <f t="shared" si="117"/>
        <v>111969.09000000001</v>
      </c>
      <c r="AJ829" s="26">
        <f t="shared" si="114"/>
        <v>89219.21</v>
      </c>
      <c r="AK829" s="26">
        <v>17586.689999999999</v>
      </c>
      <c r="AL829" s="26">
        <v>16347.03</v>
      </c>
      <c r="AM829" s="26">
        <v>7269.81</v>
      </c>
      <c r="AN829" s="26">
        <v>41573.33</v>
      </c>
      <c r="AO829" s="26">
        <v>6442.35</v>
      </c>
      <c r="AP829" s="26"/>
      <c r="AQ829" s="26"/>
      <c r="AR829" s="26">
        <v>9248.27</v>
      </c>
      <c r="AS829" s="26"/>
      <c r="AT829" s="26">
        <v>1252.1300000000001</v>
      </c>
      <c r="AU829" s="26">
        <v>12249.48</v>
      </c>
      <c r="AV829" s="26"/>
    </row>
    <row r="830" spans="1:48" s="16" customFormat="1" ht="15.75" hidden="1">
      <c r="A830" s="25" t="s">
        <v>2239</v>
      </c>
      <c r="B830" s="27" t="s">
        <v>951</v>
      </c>
      <c r="C830" s="26">
        <f t="shared" si="112"/>
        <v>5697700.2400000002</v>
      </c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>
        <f t="shared" si="113"/>
        <v>5697700.2400000002</v>
      </c>
      <c r="V830" s="26"/>
      <c r="W830" s="26"/>
      <c r="X830" s="26"/>
      <c r="Y830" s="26"/>
      <c r="Z830" s="26"/>
      <c r="AA830" s="26"/>
      <c r="AB830" s="26"/>
      <c r="AC830" s="26">
        <v>774485.67</v>
      </c>
      <c r="AD830" s="26"/>
      <c r="AE830" s="26">
        <v>4923214.57</v>
      </c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</row>
    <row r="831" spans="1:48" s="16" customFormat="1" ht="15.75" hidden="1">
      <c r="A831" s="25" t="s">
        <v>2240</v>
      </c>
      <c r="B831" s="27" t="s">
        <v>1042</v>
      </c>
      <c r="C831" s="26">
        <f t="shared" si="112"/>
        <v>445574.5</v>
      </c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>
        <f t="shared" si="113"/>
        <v>445574.5</v>
      </c>
      <c r="V831" s="26"/>
      <c r="W831" s="26"/>
      <c r="X831" s="26"/>
      <c r="Y831" s="26"/>
      <c r="Z831" s="26"/>
      <c r="AA831" s="26"/>
      <c r="AB831" s="26"/>
      <c r="AC831" s="26"/>
      <c r="AD831" s="26"/>
      <c r="AE831" s="26">
        <v>445574.5</v>
      </c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</row>
    <row r="832" spans="1:48" s="16" customFormat="1" ht="15.75" hidden="1">
      <c r="A832" s="25" t="s">
        <v>2241</v>
      </c>
      <c r="B832" s="27" t="s">
        <v>928</v>
      </c>
      <c r="C832" s="26">
        <f t="shared" si="112"/>
        <v>24419.120000000003</v>
      </c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>
        <f t="shared" si="113"/>
        <v>24419.120000000003</v>
      </c>
      <c r="V832" s="26">
        <f t="shared" si="115"/>
        <v>6907.44</v>
      </c>
      <c r="W832" s="26"/>
      <c r="X832" s="26"/>
      <c r="Y832" s="26"/>
      <c r="Z832" s="26"/>
      <c r="AA832" s="26">
        <v>6907.44</v>
      </c>
      <c r="AB832" s="26"/>
      <c r="AC832" s="26"/>
      <c r="AD832" s="26">
        <v>9077.94</v>
      </c>
      <c r="AE832" s="26"/>
      <c r="AF832" s="26">
        <v>8433.74</v>
      </c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</row>
    <row r="833" spans="1:48" s="16" customFormat="1" ht="15.75" hidden="1">
      <c r="A833" s="25" t="s">
        <v>2242</v>
      </c>
      <c r="B833" s="27" t="s">
        <v>1279</v>
      </c>
      <c r="C833" s="26">
        <f t="shared" si="112"/>
        <v>49029</v>
      </c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>
        <f t="shared" si="113"/>
        <v>49029</v>
      </c>
      <c r="V833" s="26">
        <f t="shared" si="115"/>
        <v>49029</v>
      </c>
      <c r="W833" s="26"/>
      <c r="X833" s="26"/>
      <c r="Y833" s="26"/>
      <c r="Z833" s="26"/>
      <c r="AA833" s="26"/>
      <c r="AB833" s="26">
        <v>49029</v>
      </c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</row>
    <row r="834" spans="1:48" s="16" customFormat="1" ht="15.75" hidden="1">
      <c r="A834" s="25" t="s">
        <v>2243</v>
      </c>
      <c r="B834" s="27" t="s">
        <v>929</v>
      </c>
      <c r="C834" s="26">
        <f t="shared" si="112"/>
        <v>880898.49</v>
      </c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>
        <f t="shared" si="113"/>
        <v>880898.49</v>
      </c>
      <c r="V834" s="26"/>
      <c r="W834" s="26"/>
      <c r="X834" s="26"/>
      <c r="Y834" s="26"/>
      <c r="Z834" s="26"/>
      <c r="AA834" s="26"/>
      <c r="AB834" s="26"/>
      <c r="AC834" s="26"/>
      <c r="AD834" s="26"/>
      <c r="AE834" s="26">
        <v>780332.62</v>
      </c>
      <c r="AF834" s="26">
        <v>100565.87</v>
      </c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</row>
    <row r="835" spans="1:48" s="16" customFormat="1" ht="15.75" hidden="1">
      <c r="A835" s="25" t="s">
        <v>2244</v>
      </c>
      <c r="B835" s="27" t="s">
        <v>930</v>
      </c>
      <c r="C835" s="26">
        <f t="shared" si="112"/>
        <v>1111910.6199999999</v>
      </c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>
        <f t="shared" si="113"/>
        <v>1111910.6199999999</v>
      </c>
      <c r="V835" s="26"/>
      <c r="W835" s="26"/>
      <c r="X835" s="26"/>
      <c r="Y835" s="26"/>
      <c r="Z835" s="26"/>
      <c r="AA835" s="26"/>
      <c r="AB835" s="26"/>
      <c r="AC835" s="26">
        <v>218795.02</v>
      </c>
      <c r="AD835" s="26"/>
      <c r="AE835" s="26">
        <v>893115.6</v>
      </c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</row>
    <row r="836" spans="1:48" s="16" customFormat="1" ht="15.75" hidden="1">
      <c r="A836" s="25" t="s">
        <v>2245</v>
      </c>
      <c r="B836" s="27" t="s">
        <v>1095</v>
      </c>
      <c r="C836" s="26">
        <f t="shared" si="112"/>
        <v>38928.5</v>
      </c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>
        <f t="shared" si="113"/>
        <v>38928.5</v>
      </c>
      <c r="V836" s="26">
        <f t="shared" si="115"/>
        <v>38928.5</v>
      </c>
      <c r="W836" s="26"/>
      <c r="X836" s="26"/>
      <c r="Y836" s="26"/>
      <c r="Z836" s="26"/>
      <c r="AA836" s="26"/>
      <c r="AB836" s="26">
        <v>38928.5</v>
      </c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</row>
    <row r="837" spans="1:48" s="16" customFormat="1" ht="15.75" hidden="1">
      <c r="A837" s="25" t="s">
        <v>2246</v>
      </c>
      <c r="B837" s="27" t="s">
        <v>1066</v>
      </c>
      <c r="C837" s="26">
        <f t="shared" si="112"/>
        <v>35839.120000000003</v>
      </c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>
        <f t="shared" si="113"/>
        <v>35839.120000000003</v>
      </c>
      <c r="V837" s="26">
        <f t="shared" si="115"/>
        <v>35839.120000000003</v>
      </c>
      <c r="W837" s="26"/>
      <c r="X837" s="26"/>
      <c r="Y837" s="26"/>
      <c r="Z837" s="26"/>
      <c r="AA837" s="26"/>
      <c r="AB837" s="26">
        <v>35839.120000000003</v>
      </c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</row>
    <row r="838" spans="1:48" s="16" customFormat="1" ht="15.75" hidden="1">
      <c r="A838" s="25" t="s">
        <v>2247</v>
      </c>
      <c r="B838" s="27" t="s">
        <v>1083</v>
      </c>
      <c r="C838" s="26">
        <f t="shared" si="112"/>
        <v>35236.639999999999</v>
      </c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>
        <f t="shared" si="113"/>
        <v>35236.639999999999</v>
      </c>
      <c r="V838" s="26">
        <f t="shared" si="115"/>
        <v>35236.639999999999</v>
      </c>
      <c r="W838" s="26"/>
      <c r="X838" s="26"/>
      <c r="Y838" s="26"/>
      <c r="Z838" s="26"/>
      <c r="AA838" s="26"/>
      <c r="AB838" s="26">
        <v>35236.639999999999</v>
      </c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</row>
    <row r="839" spans="1:48" s="16" customFormat="1" ht="15.75" hidden="1">
      <c r="A839" s="25" t="s">
        <v>2248</v>
      </c>
      <c r="B839" s="27" t="s">
        <v>1119</v>
      </c>
      <c r="C839" s="26">
        <f t="shared" si="112"/>
        <v>22648.880000000001</v>
      </c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>
        <f t="shared" si="113"/>
        <v>22648.880000000001</v>
      </c>
      <c r="V839" s="26">
        <f t="shared" si="115"/>
        <v>22648.880000000001</v>
      </c>
      <c r="W839" s="26"/>
      <c r="X839" s="26"/>
      <c r="Y839" s="26"/>
      <c r="Z839" s="26"/>
      <c r="AA839" s="26"/>
      <c r="AB839" s="26">
        <v>22648.880000000001</v>
      </c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</row>
    <row r="840" spans="1:48" s="16" customFormat="1" ht="15.75" hidden="1">
      <c r="A840" s="25" t="s">
        <v>2249</v>
      </c>
      <c r="B840" s="27" t="s">
        <v>1297</v>
      </c>
      <c r="C840" s="26">
        <f t="shared" si="112"/>
        <v>144533.04000000004</v>
      </c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>
        <f t="shared" si="113"/>
        <v>144533.04000000004</v>
      </c>
      <c r="V840" s="26">
        <f t="shared" si="115"/>
        <v>63480.3</v>
      </c>
      <c r="W840" s="26">
        <v>20759.88</v>
      </c>
      <c r="X840" s="26"/>
      <c r="Y840" s="26"/>
      <c r="Z840" s="26">
        <v>23584.42</v>
      </c>
      <c r="AA840" s="26">
        <v>19136</v>
      </c>
      <c r="AB840" s="26"/>
      <c r="AC840" s="26">
        <v>26697.21</v>
      </c>
      <c r="AD840" s="26"/>
      <c r="AE840" s="26">
        <v>21804.83</v>
      </c>
      <c r="AF840" s="26">
        <v>23180.81</v>
      </c>
      <c r="AG840" s="26"/>
      <c r="AH840" s="26">
        <v>9369.89</v>
      </c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</row>
    <row r="841" spans="1:48" s="16" customFormat="1" ht="15.75" hidden="1">
      <c r="A841" s="25" t="s">
        <v>2250</v>
      </c>
      <c r="B841" s="27" t="s">
        <v>965</v>
      </c>
      <c r="C841" s="26">
        <f t="shared" si="112"/>
        <v>118982.8</v>
      </c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>
        <f t="shared" si="113"/>
        <v>118982.8</v>
      </c>
      <c r="V841" s="26">
        <f t="shared" si="115"/>
        <v>64245.94</v>
      </c>
      <c r="W841" s="26">
        <v>20876.900000000001</v>
      </c>
      <c r="X841" s="26"/>
      <c r="Y841" s="26"/>
      <c r="Z841" s="26">
        <v>24137.78</v>
      </c>
      <c r="AA841" s="26">
        <v>19231.259999999998</v>
      </c>
      <c r="AB841" s="26"/>
      <c r="AC841" s="26"/>
      <c r="AD841" s="26"/>
      <c r="AE841" s="26">
        <v>21938.17</v>
      </c>
      <c r="AF841" s="26">
        <v>23321.3</v>
      </c>
      <c r="AG841" s="26"/>
      <c r="AH841" s="26">
        <v>9477.39</v>
      </c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</row>
    <row r="842" spans="1:48" s="16" customFormat="1" ht="15.75" hidden="1">
      <c r="A842" s="25" t="s">
        <v>2251</v>
      </c>
      <c r="B842" s="27" t="s">
        <v>1031</v>
      </c>
      <c r="C842" s="26">
        <f t="shared" si="112"/>
        <v>34097.370000000003</v>
      </c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>
        <f t="shared" si="113"/>
        <v>34097.370000000003</v>
      </c>
      <c r="V842" s="26">
        <f t="shared" si="115"/>
        <v>34097.370000000003</v>
      </c>
      <c r="W842" s="26"/>
      <c r="X842" s="26"/>
      <c r="Y842" s="26"/>
      <c r="Z842" s="26"/>
      <c r="AA842" s="26"/>
      <c r="AB842" s="26">
        <v>34097.370000000003</v>
      </c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</row>
    <row r="843" spans="1:48" s="16" customFormat="1" ht="15.75" hidden="1">
      <c r="A843" s="25" t="s">
        <v>2252</v>
      </c>
      <c r="B843" s="27" t="s">
        <v>1192</v>
      </c>
      <c r="C843" s="26">
        <f t="shared" si="112"/>
        <v>307132.80000000005</v>
      </c>
      <c r="D843" s="26">
        <f t="shared" si="116"/>
        <v>266614.78000000003</v>
      </c>
      <c r="E843" s="26">
        <v>266614.78000000003</v>
      </c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>
        <f t="shared" si="113"/>
        <v>34812.46</v>
      </c>
      <c r="V843" s="26">
        <f t="shared" si="115"/>
        <v>34812.46</v>
      </c>
      <c r="W843" s="26"/>
      <c r="X843" s="26"/>
      <c r="Y843" s="26"/>
      <c r="Z843" s="26"/>
      <c r="AA843" s="26"/>
      <c r="AB843" s="26">
        <v>34812.46</v>
      </c>
      <c r="AC843" s="26"/>
      <c r="AD843" s="26"/>
      <c r="AE843" s="26"/>
      <c r="AF843" s="26"/>
      <c r="AG843" s="26"/>
      <c r="AH843" s="26"/>
      <c r="AI843" s="26">
        <f t="shared" si="117"/>
        <v>5705.56</v>
      </c>
      <c r="AJ843" s="26">
        <f t="shared" si="114"/>
        <v>5705.56</v>
      </c>
      <c r="AK843" s="26">
        <v>5705.56</v>
      </c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</row>
    <row r="844" spans="1:48" s="16" customFormat="1" ht="15.75" hidden="1">
      <c r="A844" s="25" t="s">
        <v>2253</v>
      </c>
      <c r="B844" s="27" t="s">
        <v>1153</v>
      </c>
      <c r="C844" s="26">
        <f t="shared" si="112"/>
        <v>34114.26</v>
      </c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>
        <f t="shared" si="113"/>
        <v>34114.26</v>
      </c>
      <c r="V844" s="26">
        <f t="shared" si="115"/>
        <v>34114.26</v>
      </c>
      <c r="W844" s="26"/>
      <c r="X844" s="26"/>
      <c r="Y844" s="26"/>
      <c r="Z844" s="26"/>
      <c r="AA844" s="26"/>
      <c r="AB844" s="26">
        <v>34114.26</v>
      </c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</row>
    <row r="845" spans="1:48" s="16" customFormat="1" ht="15.75" hidden="1">
      <c r="A845" s="25" t="s">
        <v>2254</v>
      </c>
      <c r="B845" s="27" t="s">
        <v>895</v>
      </c>
      <c r="C845" s="26">
        <f t="shared" si="112"/>
        <v>70399.06</v>
      </c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>
        <f t="shared" si="113"/>
        <v>70399.06</v>
      </c>
      <c r="V845" s="26">
        <f t="shared" si="115"/>
        <v>70399.06</v>
      </c>
      <c r="W845" s="26"/>
      <c r="X845" s="26"/>
      <c r="Y845" s="26"/>
      <c r="Z845" s="26"/>
      <c r="AA845" s="26"/>
      <c r="AB845" s="26">
        <v>70399.06</v>
      </c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</row>
    <row r="846" spans="1:48" s="16" customFormat="1" ht="15.75" hidden="1">
      <c r="A846" s="25" t="s">
        <v>2255</v>
      </c>
      <c r="B846" s="27" t="s">
        <v>1320</v>
      </c>
      <c r="C846" s="26">
        <f t="shared" ref="C846:C909" si="118">D846+L846+N846+P846+R846+S846+T846+U846+AI846</f>
        <v>42450.8</v>
      </c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>
        <f t="shared" ref="U846:U909" si="119">V846+AC846+AD846+AE846+AF846+AG846+AH846</f>
        <v>42450.8</v>
      </c>
      <c r="V846" s="26">
        <f t="shared" si="115"/>
        <v>42450.8</v>
      </c>
      <c r="W846" s="26"/>
      <c r="X846" s="26"/>
      <c r="Y846" s="26"/>
      <c r="Z846" s="26"/>
      <c r="AA846" s="26"/>
      <c r="AB846" s="26">
        <v>42450.8</v>
      </c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</row>
    <row r="847" spans="1:48" s="16" customFormat="1" ht="15.75" hidden="1">
      <c r="A847" s="25" t="s">
        <v>2256</v>
      </c>
      <c r="B847" s="27" t="s">
        <v>940</v>
      </c>
      <c r="C847" s="26">
        <f t="shared" si="118"/>
        <v>53473.34</v>
      </c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>
        <f t="shared" si="119"/>
        <v>53473.34</v>
      </c>
      <c r="V847" s="26">
        <f t="shared" si="115"/>
        <v>53473.34</v>
      </c>
      <c r="W847" s="26"/>
      <c r="X847" s="26"/>
      <c r="Y847" s="26"/>
      <c r="Z847" s="26"/>
      <c r="AA847" s="26"/>
      <c r="AB847" s="26">
        <v>53473.34</v>
      </c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</row>
    <row r="848" spans="1:48" s="16" customFormat="1" ht="15.75" hidden="1">
      <c r="A848" s="25" t="s">
        <v>2257</v>
      </c>
      <c r="B848" s="27" t="s">
        <v>907</v>
      </c>
      <c r="C848" s="26">
        <f t="shared" si="118"/>
        <v>58903.880000000005</v>
      </c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>
        <f t="shared" si="119"/>
        <v>58903.880000000005</v>
      </c>
      <c r="V848" s="26"/>
      <c r="W848" s="26"/>
      <c r="X848" s="26"/>
      <c r="Y848" s="26"/>
      <c r="Z848" s="26"/>
      <c r="AA848" s="26"/>
      <c r="AB848" s="26"/>
      <c r="AC848" s="26"/>
      <c r="AD848" s="26"/>
      <c r="AE848" s="26">
        <v>28602.22</v>
      </c>
      <c r="AF848" s="26">
        <v>30301.66</v>
      </c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</row>
    <row r="849" spans="1:48" s="16" customFormat="1" ht="15.75" hidden="1">
      <c r="A849" s="25" t="s">
        <v>2258</v>
      </c>
      <c r="B849" s="27" t="s">
        <v>1350</v>
      </c>
      <c r="C849" s="26">
        <f t="shared" si="118"/>
        <v>4060155.79</v>
      </c>
      <c r="D849" s="26">
        <f t="shared" si="116"/>
        <v>1298313</v>
      </c>
      <c r="E849" s="26">
        <v>325969</v>
      </c>
      <c r="F849" s="26">
        <v>127072</v>
      </c>
      <c r="G849" s="26">
        <v>95771</v>
      </c>
      <c r="H849" s="26">
        <v>529554</v>
      </c>
      <c r="I849" s="26">
        <v>219947</v>
      </c>
      <c r="J849" s="26"/>
      <c r="K849" s="26">
        <v>460</v>
      </c>
      <c r="L849" s="26">
        <v>1113557</v>
      </c>
      <c r="M849" s="26"/>
      <c r="N849" s="26"/>
      <c r="O849" s="26">
        <v>540</v>
      </c>
      <c r="P849" s="26">
        <v>806314</v>
      </c>
      <c r="Q849" s="26">
        <v>64</v>
      </c>
      <c r="R849" s="26">
        <v>254009.12</v>
      </c>
      <c r="S849" s="26"/>
      <c r="T849" s="26">
        <v>502896.08</v>
      </c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>
        <f t="shared" si="117"/>
        <v>85066.59</v>
      </c>
      <c r="AJ849" s="26">
        <f t="shared" ref="AJ849:AJ907" si="120">SUM(AK849:AP849)</f>
        <v>27783.569999999996</v>
      </c>
      <c r="AK849" s="26">
        <v>6975.74</v>
      </c>
      <c r="AL849" s="26">
        <v>2719</v>
      </c>
      <c r="AM849" s="26">
        <v>2049.5</v>
      </c>
      <c r="AN849" s="26">
        <v>11332.46</v>
      </c>
      <c r="AO849" s="26">
        <v>4706.87</v>
      </c>
      <c r="AP849" s="26"/>
      <c r="AQ849" s="26">
        <v>23830.12</v>
      </c>
      <c r="AR849" s="26"/>
      <c r="AS849" s="26">
        <v>17255.12</v>
      </c>
      <c r="AT849" s="26">
        <v>5435.8</v>
      </c>
      <c r="AU849" s="26"/>
      <c r="AV849" s="26">
        <v>10761.98</v>
      </c>
    </row>
    <row r="850" spans="1:48" s="16" customFormat="1" ht="15.75" hidden="1">
      <c r="A850" s="25" t="s">
        <v>2259</v>
      </c>
      <c r="B850" s="27" t="s">
        <v>1180</v>
      </c>
      <c r="C850" s="26">
        <f t="shared" si="118"/>
        <v>45450.65</v>
      </c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>
        <f t="shared" si="119"/>
        <v>45450.65</v>
      </c>
      <c r="V850" s="26">
        <f t="shared" si="115"/>
        <v>45450.65</v>
      </c>
      <c r="W850" s="26"/>
      <c r="X850" s="26"/>
      <c r="Y850" s="26"/>
      <c r="Z850" s="26"/>
      <c r="AA850" s="26"/>
      <c r="AB850" s="26">
        <v>45450.65</v>
      </c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</row>
    <row r="851" spans="1:48" s="16" customFormat="1" ht="15.75" hidden="1">
      <c r="A851" s="25" t="s">
        <v>2260</v>
      </c>
      <c r="B851" s="27" t="s">
        <v>1206</v>
      </c>
      <c r="C851" s="26">
        <f t="shared" si="118"/>
        <v>6660960.9400000004</v>
      </c>
      <c r="D851" s="26">
        <f t="shared" si="116"/>
        <v>2546317.63</v>
      </c>
      <c r="E851" s="26"/>
      <c r="F851" s="26"/>
      <c r="G851" s="26"/>
      <c r="H851" s="26">
        <v>2546317.63</v>
      </c>
      <c r="I851" s="26"/>
      <c r="J851" s="26"/>
      <c r="K851" s="26">
        <v>886</v>
      </c>
      <c r="L851" s="26">
        <v>2071208.68</v>
      </c>
      <c r="M851" s="26"/>
      <c r="N851" s="26"/>
      <c r="O851" s="26"/>
      <c r="P851" s="26"/>
      <c r="Q851" s="26"/>
      <c r="R851" s="26"/>
      <c r="S851" s="26">
        <v>813433.4</v>
      </c>
      <c r="T851" s="26">
        <v>494458.29</v>
      </c>
      <c r="U851" s="26">
        <f t="shared" si="119"/>
        <v>608739</v>
      </c>
      <c r="V851" s="26">
        <f t="shared" si="115"/>
        <v>323187</v>
      </c>
      <c r="W851" s="26"/>
      <c r="X851" s="26">
        <v>58935</v>
      </c>
      <c r="Y851" s="26">
        <v>30789</v>
      </c>
      <c r="Z851" s="26">
        <v>191357</v>
      </c>
      <c r="AA851" s="26"/>
      <c r="AB851" s="26">
        <v>42106</v>
      </c>
      <c r="AC851" s="26">
        <v>126570</v>
      </c>
      <c r="AD851" s="26">
        <v>7450</v>
      </c>
      <c r="AE851" s="26">
        <v>56656</v>
      </c>
      <c r="AF851" s="26">
        <v>15178</v>
      </c>
      <c r="AG851" s="26">
        <v>50342</v>
      </c>
      <c r="AH851" s="26">
        <v>29356</v>
      </c>
      <c r="AI851" s="26">
        <f t="shared" si="117"/>
        <v>126803.94</v>
      </c>
      <c r="AJ851" s="26">
        <f t="shared" si="120"/>
        <v>54491.199999999997</v>
      </c>
      <c r="AK851" s="26"/>
      <c r="AL851" s="26"/>
      <c r="AM851" s="26"/>
      <c r="AN851" s="26">
        <v>54491.199999999997</v>
      </c>
      <c r="AO851" s="26"/>
      <c r="AP851" s="26"/>
      <c r="AQ851" s="26">
        <v>44323.87</v>
      </c>
      <c r="AR851" s="26"/>
      <c r="AS851" s="26"/>
      <c r="AT851" s="26"/>
      <c r="AU851" s="26">
        <v>17407.47</v>
      </c>
      <c r="AV851" s="26">
        <v>10581.4</v>
      </c>
    </row>
    <row r="852" spans="1:48" s="16" customFormat="1" ht="15.75" hidden="1">
      <c r="A852" s="25" t="s">
        <v>2261</v>
      </c>
      <c r="B852" s="27" t="s">
        <v>1177</v>
      </c>
      <c r="C852" s="26">
        <f t="shared" si="118"/>
        <v>1758740.21</v>
      </c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>
        <f t="shared" si="119"/>
        <v>1758740.21</v>
      </c>
      <c r="V852" s="26"/>
      <c r="W852" s="26"/>
      <c r="X852" s="26"/>
      <c r="Y852" s="26"/>
      <c r="Z852" s="26"/>
      <c r="AA852" s="26"/>
      <c r="AB852" s="26"/>
      <c r="AC852" s="26">
        <v>503205.32</v>
      </c>
      <c r="AD852" s="26"/>
      <c r="AE852" s="26">
        <v>1020251.47</v>
      </c>
      <c r="AF852" s="26">
        <v>235283.42</v>
      </c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</row>
    <row r="853" spans="1:48" s="16" customFormat="1" ht="15.75" hidden="1">
      <c r="A853" s="25" t="s">
        <v>2262</v>
      </c>
      <c r="B853" s="27" t="s">
        <v>941</v>
      </c>
      <c r="C853" s="26">
        <f t="shared" si="118"/>
        <v>3262358.5900000003</v>
      </c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>
        <v>265</v>
      </c>
      <c r="R853" s="26">
        <v>1276483.57</v>
      </c>
      <c r="S853" s="26"/>
      <c r="T853" s="26">
        <v>1023474.92</v>
      </c>
      <c r="U853" s="26">
        <f t="shared" si="119"/>
        <v>913181</v>
      </c>
      <c r="V853" s="26">
        <f t="shared" si="115"/>
        <v>66478</v>
      </c>
      <c r="W853" s="26"/>
      <c r="X853" s="26"/>
      <c r="Y853" s="26"/>
      <c r="Z853" s="26"/>
      <c r="AA853" s="26"/>
      <c r="AB853" s="26">
        <v>66478</v>
      </c>
      <c r="AC853" s="26">
        <v>439367</v>
      </c>
      <c r="AD853" s="26">
        <v>11977</v>
      </c>
      <c r="AE853" s="26">
        <v>280058</v>
      </c>
      <c r="AF853" s="26">
        <v>52871</v>
      </c>
      <c r="AG853" s="26"/>
      <c r="AH853" s="26">
        <v>62430</v>
      </c>
      <c r="AI853" s="26">
        <f t="shared" si="117"/>
        <v>49219.100000000006</v>
      </c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>
        <v>27316.74</v>
      </c>
      <c r="AU853" s="26"/>
      <c r="AV853" s="26">
        <v>21902.36</v>
      </c>
    </row>
    <row r="854" spans="1:48" s="16" customFormat="1" ht="15.75" hidden="1">
      <c r="A854" s="25" t="s">
        <v>2263</v>
      </c>
      <c r="B854" s="27" t="s">
        <v>908</v>
      </c>
      <c r="C854" s="26">
        <f t="shared" si="118"/>
        <v>2794196.9</v>
      </c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>
        <f t="shared" si="119"/>
        <v>2794196.9</v>
      </c>
      <c r="V854" s="26"/>
      <c r="W854" s="26"/>
      <c r="X854" s="26"/>
      <c r="Y854" s="26"/>
      <c r="Z854" s="26"/>
      <c r="AA854" s="26"/>
      <c r="AB854" s="26"/>
      <c r="AC854" s="26">
        <v>911438.3</v>
      </c>
      <c r="AD854" s="26"/>
      <c r="AE854" s="26">
        <v>1638025.18</v>
      </c>
      <c r="AF854" s="26">
        <v>244733.42</v>
      </c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</row>
    <row r="855" spans="1:48" s="16" customFormat="1" ht="15.75" hidden="1">
      <c r="A855" s="25" t="s">
        <v>2264</v>
      </c>
      <c r="B855" s="27" t="s">
        <v>1224</v>
      </c>
      <c r="C855" s="26">
        <f t="shared" si="118"/>
        <v>10589322.49</v>
      </c>
      <c r="D855" s="26">
        <f t="shared" si="116"/>
        <v>2195945.06</v>
      </c>
      <c r="E855" s="26"/>
      <c r="F855" s="26"/>
      <c r="G855" s="26"/>
      <c r="H855" s="26">
        <v>2195945.06</v>
      </c>
      <c r="I855" s="26"/>
      <c r="J855" s="26"/>
      <c r="K855" s="26">
        <v>1362</v>
      </c>
      <c r="L855" s="26">
        <v>3682184.4</v>
      </c>
      <c r="M855" s="26"/>
      <c r="N855" s="26"/>
      <c r="O855" s="26">
        <v>2623</v>
      </c>
      <c r="P855" s="26">
        <v>3447028.17</v>
      </c>
      <c r="Q855" s="26">
        <v>111</v>
      </c>
      <c r="R855" s="26">
        <v>344852.64</v>
      </c>
      <c r="S855" s="26"/>
      <c r="T855" s="26"/>
      <c r="U855" s="26">
        <f t="shared" si="119"/>
        <v>712374</v>
      </c>
      <c r="V855" s="26">
        <f t="shared" si="115"/>
        <v>357029</v>
      </c>
      <c r="W855" s="26"/>
      <c r="X855" s="26">
        <v>63398</v>
      </c>
      <c r="Y855" s="26">
        <v>35783</v>
      </c>
      <c r="Z855" s="26">
        <v>222381</v>
      </c>
      <c r="AA855" s="26"/>
      <c r="AB855" s="26">
        <v>35467</v>
      </c>
      <c r="AC855" s="26">
        <v>223114</v>
      </c>
      <c r="AD855" s="26">
        <v>11862</v>
      </c>
      <c r="AE855" s="26">
        <v>70606</v>
      </c>
      <c r="AF855" s="26">
        <v>19638</v>
      </c>
      <c r="AG855" s="26"/>
      <c r="AH855" s="26">
        <v>30125</v>
      </c>
      <c r="AI855" s="26">
        <f t="shared" si="117"/>
        <v>206938.22</v>
      </c>
      <c r="AJ855" s="26">
        <f t="shared" si="120"/>
        <v>46993.22</v>
      </c>
      <c r="AK855" s="26"/>
      <c r="AL855" s="26"/>
      <c r="AM855" s="26"/>
      <c r="AN855" s="26">
        <v>46993.22</v>
      </c>
      <c r="AO855" s="26"/>
      <c r="AP855" s="26"/>
      <c r="AQ855" s="26">
        <v>78798.75</v>
      </c>
      <c r="AR855" s="26"/>
      <c r="AS855" s="26">
        <v>73766.399999999994</v>
      </c>
      <c r="AT855" s="26">
        <v>7379.85</v>
      </c>
      <c r="AU855" s="26"/>
      <c r="AV855" s="26"/>
    </row>
    <row r="856" spans="1:48" s="16" customFormat="1" ht="15.75" hidden="1">
      <c r="A856" s="25" t="s">
        <v>2265</v>
      </c>
      <c r="B856" s="27" t="s">
        <v>1091</v>
      </c>
      <c r="C856" s="26">
        <f t="shared" si="118"/>
        <v>4891534.59</v>
      </c>
      <c r="D856" s="26">
        <f t="shared" si="116"/>
        <v>1441687.16</v>
      </c>
      <c r="E856" s="26"/>
      <c r="F856" s="26">
        <v>172904.14</v>
      </c>
      <c r="G856" s="26">
        <v>166832.64000000001</v>
      </c>
      <c r="H856" s="26">
        <v>1101950.3799999999</v>
      </c>
      <c r="I856" s="26"/>
      <c r="J856" s="26"/>
      <c r="K856" s="26"/>
      <c r="L856" s="26"/>
      <c r="M856" s="26">
        <v>457</v>
      </c>
      <c r="N856" s="26">
        <v>26914.75</v>
      </c>
      <c r="O856" s="26">
        <v>1341</v>
      </c>
      <c r="P856" s="26">
        <v>1303638.49</v>
      </c>
      <c r="Q856" s="26">
        <v>66</v>
      </c>
      <c r="R856" s="26">
        <v>354317.51</v>
      </c>
      <c r="S856" s="26">
        <v>891661.29</v>
      </c>
      <c r="T856" s="26">
        <v>457257.22</v>
      </c>
      <c r="U856" s="26">
        <f t="shared" si="119"/>
        <v>320283</v>
      </c>
      <c r="V856" s="26">
        <f t="shared" si="115"/>
        <v>184426</v>
      </c>
      <c r="W856" s="26"/>
      <c r="X856" s="26">
        <v>35045</v>
      </c>
      <c r="Y856" s="26">
        <v>22869</v>
      </c>
      <c r="Z856" s="26">
        <v>126512</v>
      </c>
      <c r="AA856" s="26"/>
      <c r="AB856" s="26"/>
      <c r="AC856" s="26"/>
      <c r="AD856" s="26">
        <v>1709</v>
      </c>
      <c r="AE856" s="26">
        <v>39650</v>
      </c>
      <c r="AF856" s="26">
        <v>13828</v>
      </c>
      <c r="AG856" s="26">
        <v>53380</v>
      </c>
      <c r="AH856" s="26">
        <v>27290</v>
      </c>
      <c r="AI856" s="26">
        <f t="shared" si="117"/>
        <v>95775.17</v>
      </c>
      <c r="AJ856" s="26">
        <f t="shared" si="120"/>
        <v>30852.080000000002</v>
      </c>
      <c r="AK856" s="26"/>
      <c r="AL856" s="26">
        <v>3700.14</v>
      </c>
      <c r="AM856" s="26">
        <v>3570.21</v>
      </c>
      <c r="AN856" s="26">
        <v>23581.73</v>
      </c>
      <c r="AO856" s="26"/>
      <c r="AP856" s="26"/>
      <c r="AQ856" s="26"/>
      <c r="AR856" s="26">
        <v>575.98</v>
      </c>
      <c r="AS856" s="26">
        <v>27897.86</v>
      </c>
      <c r="AT856" s="26">
        <v>7582.4</v>
      </c>
      <c r="AU856" s="26">
        <v>19081.55</v>
      </c>
      <c r="AV856" s="26">
        <v>9785.2999999999993</v>
      </c>
    </row>
    <row r="857" spans="1:48" s="16" customFormat="1" ht="15.75" hidden="1">
      <c r="A857" s="25" t="s">
        <v>2266</v>
      </c>
      <c r="B857" s="27" t="s">
        <v>980</v>
      </c>
      <c r="C857" s="26">
        <f t="shared" si="118"/>
        <v>513857.59</v>
      </c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>
        <v>479794</v>
      </c>
      <c r="T857" s="26"/>
      <c r="U857" s="26">
        <f t="shared" si="119"/>
        <v>23796</v>
      </c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>
        <v>23796</v>
      </c>
      <c r="AH857" s="26"/>
      <c r="AI857" s="26">
        <f t="shared" si="117"/>
        <v>10267.59</v>
      </c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>
        <v>10267.59</v>
      </c>
      <c r="AV857" s="26"/>
    </row>
    <row r="858" spans="1:48" s="16" customFormat="1" ht="15.75" hidden="1">
      <c r="A858" s="25" t="s">
        <v>2267</v>
      </c>
      <c r="B858" s="27" t="s">
        <v>1061</v>
      </c>
      <c r="C858" s="26">
        <f t="shared" si="118"/>
        <v>1870727.15</v>
      </c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>
        <v>3690.7</v>
      </c>
      <c r="P858" s="26">
        <v>972633.88</v>
      </c>
      <c r="Q858" s="26"/>
      <c r="R858" s="26"/>
      <c r="S858" s="26">
        <v>771181</v>
      </c>
      <c r="T858" s="26"/>
      <c r="U858" s="26">
        <f t="shared" si="119"/>
        <v>89595</v>
      </c>
      <c r="V858" s="26"/>
      <c r="W858" s="26"/>
      <c r="X858" s="26"/>
      <c r="Y858" s="26"/>
      <c r="Z858" s="26"/>
      <c r="AA858" s="26"/>
      <c r="AB858" s="26"/>
      <c r="AC858" s="26"/>
      <c r="AD858" s="26"/>
      <c r="AE858" s="26">
        <v>57536</v>
      </c>
      <c r="AF858" s="26"/>
      <c r="AG858" s="26">
        <v>32059</v>
      </c>
      <c r="AH858" s="26"/>
      <c r="AI858" s="26">
        <f t="shared" si="117"/>
        <v>37317.270000000004</v>
      </c>
      <c r="AJ858" s="26"/>
      <c r="AK858" s="26"/>
      <c r="AL858" s="26"/>
      <c r="AM858" s="26"/>
      <c r="AN858" s="26"/>
      <c r="AO858" s="26"/>
      <c r="AP858" s="26"/>
      <c r="AQ858" s="26"/>
      <c r="AR858" s="26"/>
      <c r="AS858" s="26">
        <v>20814</v>
      </c>
      <c r="AT858" s="26"/>
      <c r="AU858" s="26">
        <v>16503.27</v>
      </c>
      <c r="AV858" s="26"/>
    </row>
    <row r="859" spans="1:48" s="16" customFormat="1" ht="15.75" hidden="1">
      <c r="A859" s="25" t="s">
        <v>2268</v>
      </c>
      <c r="B859" s="27" t="s">
        <v>1005</v>
      </c>
      <c r="C859" s="26">
        <f t="shared" si="118"/>
        <v>44775.07</v>
      </c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>
        <f t="shared" si="119"/>
        <v>44775.07</v>
      </c>
      <c r="V859" s="26">
        <f t="shared" si="115"/>
        <v>44775.07</v>
      </c>
      <c r="W859" s="26"/>
      <c r="X859" s="26"/>
      <c r="Y859" s="26"/>
      <c r="Z859" s="26"/>
      <c r="AA859" s="26"/>
      <c r="AB859" s="26">
        <v>44775.07</v>
      </c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</row>
    <row r="860" spans="1:48" s="16" customFormat="1" ht="15.75" hidden="1">
      <c r="A860" s="25" t="s">
        <v>2269</v>
      </c>
      <c r="B860" s="27" t="s">
        <v>1215</v>
      </c>
      <c r="C860" s="26">
        <f t="shared" si="118"/>
        <v>715574.06</v>
      </c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>
        <f t="shared" si="119"/>
        <v>715574.06</v>
      </c>
      <c r="V860" s="26"/>
      <c r="W860" s="26"/>
      <c r="X860" s="26"/>
      <c r="Y860" s="26"/>
      <c r="Z860" s="26"/>
      <c r="AA860" s="26"/>
      <c r="AB860" s="26"/>
      <c r="AC860" s="26">
        <v>259723.48</v>
      </c>
      <c r="AD860" s="26"/>
      <c r="AE860" s="26">
        <v>455850.58</v>
      </c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</row>
    <row r="861" spans="1:48" s="16" customFormat="1" ht="15.75" hidden="1">
      <c r="A861" s="25" t="s">
        <v>2270</v>
      </c>
      <c r="B861" s="27" t="s">
        <v>1000</v>
      </c>
      <c r="C861" s="26">
        <f t="shared" si="118"/>
        <v>24818.57</v>
      </c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>
        <f t="shared" si="119"/>
        <v>24818.57</v>
      </c>
      <c r="V861" s="26">
        <f t="shared" ref="V861:V917" si="121">SUM(W861:AB861)</f>
        <v>24818.57</v>
      </c>
      <c r="W861" s="26"/>
      <c r="X861" s="26"/>
      <c r="Y861" s="26"/>
      <c r="Z861" s="26"/>
      <c r="AA861" s="26"/>
      <c r="AB861" s="26">
        <v>24818.57</v>
      </c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</row>
    <row r="862" spans="1:48" s="16" customFormat="1" ht="15.75" hidden="1">
      <c r="A862" s="25" t="s">
        <v>2271</v>
      </c>
      <c r="B862" s="27" t="s">
        <v>1173</v>
      </c>
      <c r="C862" s="26">
        <f t="shared" si="118"/>
        <v>43408.68</v>
      </c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>
        <f t="shared" si="119"/>
        <v>43408.68</v>
      </c>
      <c r="V862" s="26">
        <f t="shared" si="121"/>
        <v>43408.68</v>
      </c>
      <c r="W862" s="26"/>
      <c r="X862" s="26"/>
      <c r="Y862" s="26"/>
      <c r="Z862" s="26"/>
      <c r="AA862" s="26"/>
      <c r="AB862" s="26">
        <v>43408.68</v>
      </c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</row>
    <row r="863" spans="1:48" s="16" customFormat="1" ht="15.75" hidden="1">
      <c r="A863" s="25" t="s">
        <v>2272</v>
      </c>
      <c r="B863" s="27" t="s">
        <v>868</v>
      </c>
      <c r="C863" s="26">
        <f t="shared" si="118"/>
        <v>1767496.47</v>
      </c>
      <c r="D863" s="26">
        <f t="shared" ref="D863:D918" si="122">SUM(E863:J863)</f>
        <v>1737780.43</v>
      </c>
      <c r="E863" s="26"/>
      <c r="F863" s="26">
        <v>745907.72</v>
      </c>
      <c r="G863" s="26"/>
      <c r="H863" s="26"/>
      <c r="I863" s="26">
        <v>991872.71</v>
      </c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>
        <f t="shared" ref="AI863:AI918" si="123">AJ863+AQ863+AR863+AS863+AT863+AU863+AV863</f>
        <v>29716.04</v>
      </c>
      <c r="AJ863" s="26">
        <f t="shared" si="120"/>
        <v>29716.04</v>
      </c>
      <c r="AK863" s="26"/>
      <c r="AL863" s="26">
        <v>12755.02</v>
      </c>
      <c r="AM863" s="26"/>
      <c r="AN863" s="26"/>
      <c r="AO863" s="26">
        <v>16961.02</v>
      </c>
      <c r="AP863" s="26"/>
      <c r="AQ863" s="26"/>
      <c r="AR863" s="26"/>
      <c r="AS863" s="26"/>
      <c r="AT863" s="26"/>
      <c r="AU863" s="26"/>
      <c r="AV863" s="26"/>
    </row>
    <row r="864" spans="1:48" s="16" customFormat="1" ht="15.75" hidden="1">
      <c r="A864" s="25" t="s">
        <v>2273</v>
      </c>
      <c r="B864" s="27" t="s">
        <v>1030</v>
      </c>
      <c r="C864" s="26">
        <f t="shared" si="118"/>
        <v>2181230.4700000002</v>
      </c>
      <c r="D864" s="26">
        <f t="shared" si="122"/>
        <v>356334.88</v>
      </c>
      <c r="E864" s="26">
        <v>356334.88</v>
      </c>
      <c r="F864" s="26"/>
      <c r="G864" s="26"/>
      <c r="H864" s="26"/>
      <c r="I864" s="26"/>
      <c r="J864" s="26"/>
      <c r="K864" s="26">
        <v>571</v>
      </c>
      <c r="L864" s="26">
        <v>1401031.17</v>
      </c>
      <c r="M864" s="26"/>
      <c r="N864" s="26"/>
      <c r="O864" s="26"/>
      <c r="P864" s="26"/>
      <c r="Q864" s="26">
        <v>68</v>
      </c>
      <c r="R864" s="26">
        <v>203638.05</v>
      </c>
      <c r="S864" s="26"/>
      <c r="T864" s="26"/>
      <c r="U864" s="26">
        <f t="shared" si="119"/>
        <v>178260.88</v>
      </c>
      <c r="V864" s="26">
        <f t="shared" si="121"/>
        <v>64164.88</v>
      </c>
      <c r="W864" s="26">
        <v>25613</v>
      </c>
      <c r="X864" s="26"/>
      <c r="Y864" s="26"/>
      <c r="Z864" s="26"/>
      <c r="AA864" s="26"/>
      <c r="AB864" s="26">
        <v>38551.879999999997</v>
      </c>
      <c r="AC864" s="26">
        <v>82349</v>
      </c>
      <c r="AD864" s="26"/>
      <c r="AE864" s="26">
        <v>16833</v>
      </c>
      <c r="AF864" s="26">
        <v>14914</v>
      </c>
      <c r="AG864" s="26"/>
      <c r="AH864" s="26"/>
      <c r="AI864" s="26">
        <f t="shared" si="123"/>
        <v>41965.49</v>
      </c>
      <c r="AJ864" s="26">
        <f t="shared" si="120"/>
        <v>7625.57</v>
      </c>
      <c r="AK864" s="26">
        <v>7625.57</v>
      </c>
      <c r="AL864" s="26"/>
      <c r="AM864" s="26"/>
      <c r="AN864" s="26"/>
      <c r="AO864" s="26"/>
      <c r="AP864" s="26"/>
      <c r="AQ864" s="26">
        <v>29982.07</v>
      </c>
      <c r="AR864" s="26"/>
      <c r="AS864" s="26"/>
      <c r="AT864" s="26">
        <v>4357.8500000000004</v>
      </c>
      <c r="AU864" s="26"/>
      <c r="AV864" s="26"/>
    </row>
    <row r="865" spans="1:48" s="16" customFormat="1" ht="15.75" hidden="1">
      <c r="A865" s="25" t="s">
        <v>2274</v>
      </c>
      <c r="B865" s="27" t="s">
        <v>1034</v>
      </c>
      <c r="C865" s="26">
        <f t="shared" si="118"/>
        <v>1409035.1300000001</v>
      </c>
      <c r="D865" s="26">
        <f t="shared" si="122"/>
        <v>125254</v>
      </c>
      <c r="E865" s="26">
        <v>125254</v>
      </c>
      <c r="F865" s="26"/>
      <c r="G865" s="26"/>
      <c r="H865" s="26"/>
      <c r="I865" s="26"/>
      <c r="J865" s="26"/>
      <c r="K865" s="26">
        <v>260</v>
      </c>
      <c r="L865" s="26">
        <v>619555</v>
      </c>
      <c r="M865" s="26"/>
      <c r="N865" s="26"/>
      <c r="O865" s="26">
        <v>346</v>
      </c>
      <c r="P865" s="26">
        <v>425163</v>
      </c>
      <c r="Q865" s="26">
        <v>41</v>
      </c>
      <c r="R865" s="26">
        <v>108570</v>
      </c>
      <c r="S865" s="26"/>
      <c r="T865" s="26"/>
      <c r="U865" s="26">
        <f t="shared" si="119"/>
        <v>103132.32</v>
      </c>
      <c r="V865" s="26">
        <f t="shared" si="121"/>
        <v>31112.32</v>
      </c>
      <c r="W865" s="26">
        <v>8393</v>
      </c>
      <c r="X865" s="26"/>
      <c r="Y865" s="26"/>
      <c r="Z865" s="26"/>
      <c r="AA865" s="26"/>
      <c r="AB865" s="26">
        <v>22719.32</v>
      </c>
      <c r="AC865" s="26">
        <v>39335</v>
      </c>
      <c r="AD865" s="26"/>
      <c r="AE865" s="26">
        <v>26775</v>
      </c>
      <c r="AF865" s="26">
        <v>5910</v>
      </c>
      <c r="AG865" s="26"/>
      <c r="AH865" s="26"/>
      <c r="AI865" s="26">
        <f t="shared" si="123"/>
        <v>27360.81</v>
      </c>
      <c r="AJ865" s="26">
        <f t="shared" si="120"/>
        <v>2680.44</v>
      </c>
      <c r="AK865" s="26">
        <v>2680.44</v>
      </c>
      <c r="AL865" s="26"/>
      <c r="AM865" s="26"/>
      <c r="AN865" s="26"/>
      <c r="AO865" s="26"/>
      <c r="AP865" s="26"/>
      <c r="AQ865" s="26">
        <v>13258.48</v>
      </c>
      <c r="AR865" s="26"/>
      <c r="AS865" s="26">
        <v>9098.49</v>
      </c>
      <c r="AT865" s="26">
        <v>2323.4</v>
      </c>
      <c r="AU865" s="26"/>
      <c r="AV865" s="26"/>
    </row>
    <row r="866" spans="1:48" s="16" customFormat="1" ht="15.75" hidden="1">
      <c r="A866" s="25" t="s">
        <v>2275</v>
      </c>
      <c r="B866" s="27" t="s">
        <v>1356</v>
      </c>
      <c r="C866" s="26">
        <f t="shared" si="118"/>
        <v>2253526.3400000003</v>
      </c>
      <c r="D866" s="26">
        <f t="shared" si="122"/>
        <v>262845</v>
      </c>
      <c r="E866" s="26">
        <v>200275.04</v>
      </c>
      <c r="F866" s="26"/>
      <c r="G866" s="26">
        <v>62569.96</v>
      </c>
      <c r="H866" s="26"/>
      <c r="I866" s="26"/>
      <c r="J866" s="26"/>
      <c r="K866" s="26">
        <v>411</v>
      </c>
      <c r="L866" s="26">
        <v>887147.43</v>
      </c>
      <c r="M866" s="26">
        <v>321</v>
      </c>
      <c r="N866" s="26">
        <v>100180.16</v>
      </c>
      <c r="O866" s="26">
        <v>470</v>
      </c>
      <c r="P866" s="26">
        <v>625846.80000000005</v>
      </c>
      <c r="Q866" s="26">
        <v>51</v>
      </c>
      <c r="R866" s="26">
        <v>193173.55</v>
      </c>
      <c r="S866" s="26"/>
      <c r="T866" s="26"/>
      <c r="U866" s="26">
        <f t="shared" si="119"/>
        <v>140052.66</v>
      </c>
      <c r="V866" s="26">
        <f t="shared" si="121"/>
        <v>40889.660000000003</v>
      </c>
      <c r="W866" s="26">
        <v>10649</v>
      </c>
      <c r="X866" s="26"/>
      <c r="Y866" s="26">
        <v>5431</v>
      </c>
      <c r="Z866" s="26"/>
      <c r="AA866" s="26"/>
      <c r="AB866" s="26">
        <v>24809.66</v>
      </c>
      <c r="AC866" s="26">
        <v>56085</v>
      </c>
      <c r="AD866" s="26">
        <v>5900</v>
      </c>
      <c r="AE866" s="26">
        <v>25337</v>
      </c>
      <c r="AF866" s="26">
        <v>11841</v>
      </c>
      <c r="AG866" s="26"/>
      <c r="AH866" s="26"/>
      <c r="AI866" s="26">
        <f t="shared" si="123"/>
        <v>44280.740000000005</v>
      </c>
      <c r="AJ866" s="26">
        <f t="shared" si="120"/>
        <v>5624.89</v>
      </c>
      <c r="AK866" s="26">
        <v>4285.8900000000003</v>
      </c>
      <c r="AL866" s="26"/>
      <c r="AM866" s="26">
        <v>1339</v>
      </c>
      <c r="AN866" s="26"/>
      <c r="AO866" s="26"/>
      <c r="AP866" s="26"/>
      <c r="AQ866" s="26">
        <v>18984.96</v>
      </c>
      <c r="AR866" s="26">
        <v>2143.86</v>
      </c>
      <c r="AS866" s="26">
        <v>13393.12</v>
      </c>
      <c r="AT866" s="26">
        <v>4133.91</v>
      </c>
      <c r="AU866" s="26"/>
      <c r="AV866" s="26"/>
    </row>
    <row r="867" spans="1:48" s="16" customFormat="1" ht="15.75" hidden="1">
      <c r="A867" s="25" t="s">
        <v>2276</v>
      </c>
      <c r="B867" s="27" t="s">
        <v>1357</v>
      </c>
      <c r="C867" s="26">
        <f t="shared" si="118"/>
        <v>1550319.0300000003</v>
      </c>
      <c r="D867" s="26">
        <f t="shared" si="122"/>
        <v>111696.75</v>
      </c>
      <c r="E867" s="26">
        <v>111696.75</v>
      </c>
      <c r="F867" s="26"/>
      <c r="G867" s="26"/>
      <c r="H867" s="26"/>
      <c r="I867" s="26"/>
      <c r="J867" s="26"/>
      <c r="K867" s="26">
        <v>263</v>
      </c>
      <c r="L867" s="26">
        <v>837586.53</v>
      </c>
      <c r="M867" s="26"/>
      <c r="N867" s="26"/>
      <c r="O867" s="26">
        <v>348</v>
      </c>
      <c r="P867" s="26">
        <v>307877.13</v>
      </c>
      <c r="Q867" s="26">
        <v>41</v>
      </c>
      <c r="R867" s="26">
        <v>163943</v>
      </c>
      <c r="S867" s="26"/>
      <c r="T867" s="26"/>
      <c r="U867" s="26">
        <f t="shared" si="119"/>
        <v>98804</v>
      </c>
      <c r="V867" s="26">
        <f t="shared" si="121"/>
        <v>31227</v>
      </c>
      <c r="W867" s="26">
        <v>8475</v>
      </c>
      <c r="X867" s="26"/>
      <c r="Y867" s="26"/>
      <c r="Z867" s="26"/>
      <c r="AA867" s="26"/>
      <c r="AB867" s="26">
        <v>22752</v>
      </c>
      <c r="AC867" s="26">
        <v>46029</v>
      </c>
      <c r="AD867" s="26"/>
      <c r="AE867" s="26">
        <v>15543</v>
      </c>
      <c r="AF867" s="26">
        <v>6005</v>
      </c>
      <c r="AG867" s="26"/>
      <c r="AH867" s="26"/>
      <c r="AI867" s="26">
        <f t="shared" si="123"/>
        <v>30411.620000000003</v>
      </c>
      <c r="AJ867" s="26">
        <f t="shared" si="120"/>
        <v>2390.31</v>
      </c>
      <c r="AK867" s="26">
        <v>2390.31</v>
      </c>
      <c r="AL867" s="26"/>
      <c r="AM867" s="26"/>
      <c r="AN867" s="26"/>
      <c r="AO867" s="26"/>
      <c r="AP867" s="26"/>
      <c r="AQ867" s="26">
        <v>17924.36</v>
      </c>
      <c r="AR867" s="26"/>
      <c r="AS867" s="26">
        <v>6588.57</v>
      </c>
      <c r="AT867" s="26">
        <v>3508.38</v>
      </c>
      <c r="AU867" s="26"/>
      <c r="AV867" s="26"/>
    </row>
    <row r="868" spans="1:48" s="16" customFormat="1" ht="15.75" hidden="1">
      <c r="A868" s="25" t="s">
        <v>2277</v>
      </c>
      <c r="B868" s="27" t="s">
        <v>1211</v>
      </c>
      <c r="C868" s="26">
        <f t="shared" si="118"/>
        <v>1510682.84</v>
      </c>
      <c r="D868" s="26">
        <f t="shared" si="122"/>
        <v>110203.83</v>
      </c>
      <c r="E868" s="26">
        <v>110203.83</v>
      </c>
      <c r="F868" s="26"/>
      <c r="G868" s="26"/>
      <c r="H868" s="26"/>
      <c r="I868" s="26"/>
      <c r="J868" s="26"/>
      <c r="K868" s="26">
        <v>411</v>
      </c>
      <c r="L868" s="26">
        <v>1223532.96</v>
      </c>
      <c r="M868" s="26"/>
      <c r="N868" s="26"/>
      <c r="O868" s="26"/>
      <c r="P868" s="26"/>
      <c r="Q868" s="26"/>
      <c r="R868" s="26"/>
      <c r="S868" s="26"/>
      <c r="T868" s="26"/>
      <c r="U868" s="26">
        <f t="shared" si="119"/>
        <v>148404.08000000002</v>
      </c>
      <c r="V868" s="26">
        <f t="shared" si="121"/>
        <v>39589.08</v>
      </c>
      <c r="W868" s="26">
        <v>8529</v>
      </c>
      <c r="X868" s="26"/>
      <c r="Y868" s="26">
        <v>6733</v>
      </c>
      <c r="Z868" s="26"/>
      <c r="AA868" s="26"/>
      <c r="AB868" s="26">
        <v>24327.08</v>
      </c>
      <c r="AC868" s="26">
        <v>69550</v>
      </c>
      <c r="AD868" s="26"/>
      <c r="AE868" s="26">
        <v>29802</v>
      </c>
      <c r="AF868" s="26">
        <v>9463</v>
      </c>
      <c r="AG868" s="26"/>
      <c r="AH868" s="26"/>
      <c r="AI868" s="26">
        <f t="shared" si="123"/>
        <v>28541.97</v>
      </c>
      <c r="AJ868" s="26">
        <f t="shared" si="120"/>
        <v>2358.36</v>
      </c>
      <c r="AK868" s="26">
        <v>2358.36</v>
      </c>
      <c r="AL868" s="26"/>
      <c r="AM868" s="26"/>
      <c r="AN868" s="26"/>
      <c r="AO868" s="26"/>
      <c r="AP868" s="26"/>
      <c r="AQ868" s="26">
        <v>26183.61</v>
      </c>
      <c r="AR868" s="26"/>
      <c r="AS868" s="26"/>
      <c r="AT868" s="26"/>
      <c r="AU868" s="26"/>
      <c r="AV868" s="26"/>
    </row>
    <row r="869" spans="1:48" s="16" customFormat="1" ht="15.75" hidden="1">
      <c r="A869" s="25" t="s">
        <v>2278</v>
      </c>
      <c r="B869" s="27" t="s">
        <v>1171</v>
      </c>
      <c r="C869" s="26">
        <f t="shared" si="118"/>
        <v>3210651.2299999995</v>
      </c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>
        <v>1998.7</v>
      </c>
      <c r="P869" s="26">
        <v>3101890.01</v>
      </c>
      <c r="Q869" s="26"/>
      <c r="R869" s="26"/>
      <c r="S869" s="26"/>
      <c r="T869" s="26"/>
      <c r="U869" s="26">
        <f t="shared" si="119"/>
        <v>55718.9</v>
      </c>
      <c r="V869" s="26">
        <f t="shared" si="121"/>
        <v>55718.9</v>
      </c>
      <c r="W869" s="26"/>
      <c r="X869" s="26"/>
      <c r="Y869" s="26"/>
      <c r="Z869" s="26"/>
      <c r="AA869" s="26"/>
      <c r="AB869" s="26">
        <v>55718.9</v>
      </c>
      <c r="AC869" s="26"/>
      <c r="AD869" s="26"/>
      <c r="AE869" s="26"/>
      <c r="AF869" s="26"/>
      <c r="AG869" s="26"/>
      <c r="AH869" s="26"/>
      <c r="AI869" s="26">
        <f t="shared" si="123"/>
        <v>53042.32</v>
      </c>
      <c r="AJ869" s="26"/>
      <c r="AK869" s="26"/>
      <c r="AL869" s="26"/>
      <c r="AM869" s="26"/>
      <c r="AN869" s="26"/>
      <c r="AO869" s="26"/>
      <c r="AP869" s="26"/>
      <c r="AQ869" s="26"/>
      <c r="AR869" s="26"/>
      <c r="AS869" s="26">
        <v>53042.32</v>
      </c>
      <c r="AT869" s="26"/>
      <c r="AU869" s="26"/>
      <c r="AV869" s="26"/>
    </row>
    <row r="870" spans="1:48" s="16" customFormat="1" ht="15.75" hidden="1">
      <c r="A870" s="25" t="s">
        <v>2279</v>
      </c>
      <c r="B870" s="27" t="s">
        <v>1314</v>
      </c>
      <c r="C870" s="26">
        <f t="shared" si="118"/>
        <v>2728740.36</v>
      </c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>
        <v>1965.54</v>
      </c>
      <c r="P870" s="26">
        <v>2634035.81</v>
      </c>
      <c r="Q870" s="26"/>
      <c r="R870" s="26"/>
      <c r="S870" s="26"/>
      <c r="T870" s="26"/>
      <c r="U870" s="26">
        <f t="shared" si="119"/>
        <v>49662.54</v>
      </c>
      <c r="V870" s="26">
        <f t="shared" si="121"/>
        <v>49662.54</v>
      </c>
      <c r="W870" s="26"/>
      <c r="X870" s="26"/>
      <c r="Y870" s="26"/>
      <c r="Z870" s="26"/>
      <c r="AA870" s="26"/>
      <c r="AB870" s="26">
        <v>49662.54</v>
      </c>
      <c r="AC870" s="26"/>
      <c r="AD870" s="26"/>
      <c r="AE870" s="26"/>
      <c r="AF870" s="26"/>
      <c r="AG870" s="26"/>
      <c r="AH870" s="26"/>
      <c r="AI870" s="26">
        <f t="shared" si="123"/>
        <v>45042.01</v>
      </c>
      <c r="AJ870" s="26"/>
      <c r="AK870" s="26"/>
      <c r="AL870" s="26"/>
      <c r="AM870" s="26"/>
      <c r="AN870" s="26"/>
      <c r="AO870" s="26"/>
      <c r="AP870" s="26"/>
      <c r="AQ870" s="26"/>
      <c r="AR870" s="26"/>
      <c r="AS870" s="26">
        <v>45042.01</v>
      </c>
      <c r="AT870" s="26"/>
      <c r="AU870" s="26"/>
      <c r="AV870" s="26"/>
    </row>
    <row r="871" spans="1:48" s="16" customFormat="1" ht="15" hidden="1" customHeight="1">
      <c r="A871" s="25" t="s">
        <v>2280</v>
      </c>
      <c r="B871" s="27" t="s">
        <v>1253</v>
      </c>
      <c r="C871" s="26">
        <f t="shared" si="118"/>
        <v>33813.14</v>
      </c>
      <c r="D871" s="26">
        <f t="shared" si="122"/>
        <v>33244.14</v>
      </c>
      <c r="E871" s="26"/>
      <c r="F871" s="26"/>
      <c r="G871" s="26">
        <v>33244.14</v>
      </c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>
        <f t="shared" si="123"/>
        <v>569</v>
      </c>
      <c r="AJ871" s="26">
        <f t="shared" si="120"/>
        <v>569</v>
      </c>
      <c r="AK871" s="26"/>
      <c r="AL871" s="26"/>
      <c r="AM871" s="26">
        <v>569</v>
      </c>
      <c r="AN871" s="26"/>
      <c r="AO871" s="26"/>
      <c r="AP871" s="26"/>
      <c r="AQ871" s="26"/>
      <c r="AR871" s="26"/>
      <c r="AS871" s="26"/>
      <c r="AT871" s="26"/>
      <c r="AU871" s="26"/>
      <c r="AV871" s="26"/>
    </row>
    <row r="872" spans="1:48" s="16" customFormat="1" ht="15.75" hidden="1">
      <c r="A872" s="25" t="s">
        <v>2281</v>
      </c>
      <c r="B872" s="27" t="s">
        <v>869</v>
      </c>
      <c r="C872" s="26">
        <f t="shared" si="118"/>
        <v>47701</v>
      </c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>
        <f t="shared" si="119"/>
        <v>47701</v>
      </c>
      <c r="V872" s="26">
        <f t="shared" si="121"/>
        <v>47701</v>
      </c>
      <c r="W872" s="26"/>
      <c r="X872" s="26"/>
      <c r="Y872" s="26"/>
      <c r="Z872" s="26"/>
      <c r="AA872" s="26"/>
      <c r="AB872" s="26">
        <v>47701</v>
      </c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</row>
    <row r="873" spans="1:48" s="16" customFormat="1" ht="15.75" hidden="1">
      <c r="A873" s="25" t="s">
        <v>2282</v>
      </c>
      <c r="B873" s="27" t="s">
        <v>1129</v>
      </c>
      <c r="C873" s="26">
        <f t="shared" si="118"/>
        <v>1335078.52</v>
      </c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>
        <f t="shared" si="119"/>
        <v>1335078.52</v>
      </c>
      <c r="V873" s="26"/>
      <c r="W873" s="26"/>
      <c r="X873" s="26"/>
      <c r="Y873" s="26"/>
      <c r="Z873" s="26"/>
      <c r="AA873" s="26"/>
      <c r="AB873" s="26"/>
      <c r="AC873" s="26">
        <v>728888.22</v>
      </c>
      <c r="AD873" s="26"/>
      <c r="AE873" s="26">
        <v>606190.30000000005</v>
      </c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</row>
    <row r="874" spans="1:48" s="16" customFormat="1" ht="15.75" hidden="1">
      <c r="A874" s="25" t="s">
        <v>2283</v>
      </c>
      <c r="B874" s="27" t="s">
        <v>972</v>
      </c>
      <c r="C874" s="26">
        <f t="shared" si="118"/>
        <v>474053.11</v>
      </c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>
        <f t="shared" si="119"/>
        <v>474053.11</v>
      </c>
      <c r="V874" s="26">
        <f t="shared" si="121"/>
        <v>22096</v>
      </c>
      <c r="W874" s="26"/>
      <c r="X874" s="26"/>
      <c r="Y874" s="26"/>
      <c r="Z874" s="26"/>
      <c r="AA874" s="26"/>
      <c r="AB874" s="26">
        <v>22096</v>
      </c>
      <c r="AC874" s="26"/>
      <c r="AD874" s="26"/>
      <c r="AE874" s="26">
        <v>451957.11</v>
      </c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</row>
    <row r="875" spans="1:48" s="16" customFormat="1" ht="15.75" hidden="1">
      <c r="A875" s="25" t="s">
        <v>2284</v>
      </c>
      <c r="B875" s="27" t="s">
        <v>973</v>
      </c>
      <c r="C875" s="26">
        <f t="shared" si="118"/>
        <v>46563</v>
      </c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>
        <f t="shared" si="119"/>
        <v>46563</v>
      </c>
      <c r="V875" s="26">
        <f t="shared" si="121"/>
        <v>46563</v>
      </c>
      <c r="W875" s="26"/>
      <c r="X875" s="26"/>
      <c r="Y875" s="26"/>
      <c r="Z875" s="26"/>
      <c r="AA875" s="26"/>
      <c r="AB875" s="26">
        <v>46563</v>
      </c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</row>
    <row r="876" spans="1:48" s="16" customFormat="1" ht="15.75" hidden="1">
      <c r="A876" s="25" t="s">
        <v>2285</v>
      </c>
      <c r="B876" s="27" t="s">
        <v>1212</v>
      </c>
      <c r="C876" s="26">
        <f t="shared" si="118"/>
        <v>1145286</v>
      </c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>
        <f t="shared" si="119"/>
        <v>1145286</v>
      </c>
      <c r="V876" s="26"/>
      <c r="W876" s="26"/>
      <c r="X876" s="26"/>
      <c r="Y876" s="26"/>
      <c r="Z876" s="26"/>
      <c r="AA876" s="26"/>
      <c r="AB876" s="26"/>
      <c r="AC876" s="26">
        <v>429034.23</v>
      </c>
      <c r="AD876" s="26"/>
      <c r="AE876" s="26">
        <v>716251.77</v>
      </c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</row>
    <row r="877" spans="1:48" s="16" customFormat="1" ht="15.75" hidden="1">
      <c r="A877" s="25" t="s">
        <v>2286</v>
      </c>
      <c r="B877" s="27" t="s">
        <v>1148</v>
      </c>
      <c r="C877" s="26">
        <f t="shared" si="118"/>
        <v>51210</v>
      </c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>
        <f t="shared" si="119"/>
        <v>51210</v>
      </c>
      <c r="V877" s="26">
        <f t="shared" si="121"/>
        <v>51210</v>
      </c>
      <c r="W877" s="26"/>
      <c r="X877" s="26"/>
      <c r="Y877" s="26"/>
      <c r="Z877" s="26"/>
      <c r="AA877" s="26"/>
      <c r="AB877" s="26">
        <v>51210</v>
      </c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</row>
    <row r="878" spans="1:48" s="16" customFormat="1" ht="15.75" hidden="1">
      <c r="A878" s="25" t="s">
        <v>2287</v>
      </c>
      <c r="B878" s="27" t="s">
        <v>1185</v>
      </c>
      <c r="C878" s="26">
        <f t="shared" si="118"/>
        <v>1165057.27</v>
      </c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>
        <f t="shared" si="119"/>
        <v>1165057.27</v>
      </c>
      <c r="V878" s="26"/>
      <c r="W878" s="26"/>
      <c r="X878" s="26"/>
      <c r="Y878" s="26"/>
      <c r="Z878" s="26"/>
      <c r="AA878" s="26"/>
      <c r="AB878" s="26"/>
      <c r="AC878" s="26">
        <v>445107.95</v>
      </c>
      <c r="AD878" s="26"/>
      <c r="AE878" s="26">
        <v>719949.32</v>
      </c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</row>
    <row r="879" spans="1:48" s="16" customFormat="1" ht="15.75" hidden="1">
      <c r="A879" s="25" t="s">
        <v>2288</v>
      </c>
      <c r="B879" s="27" t="s">
        <v>1057</v>
      </c>
      <c r="C879" s="26">
        <f t="shared" si="118"/>
        <v>812049.25</v>
      </c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>
        <f t="shared" si="119"/>
        <v>812049.25</v>
      </c>
      <c r="V879" s="26"/>
      <c r="W879" s="26"/>
      <c r="X879" s="26"/>
      <c r="Y879" s="26"/>
      <c r="Z879" s="26"/>
      <c r="AA879" s="26"/>
      <c r="AB879" s="26"/>
      <c r="AC879" s="26">
        <v>267874.13</v>
      </c>
      <c r="AD879" s="26"/>
      <c r="AE879" s="26">
        <v>544175.12</v>
      </c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</row>
    <row r="880" spans="1:48" s="16" customFormat="1" ht="15.75" hidden="1">
      <c r="A880" s="25" t="s">
        <v>2289</v>
      </c>
      <c r="B880" s="27" t="s">
        <v>1316</v>
      </c>
      <c r="C880" s="26">
        <f t="shared" si="118"/>
        <v>2941164.72</v>
      </c>
      <c r="D880" s="26"/>
      <c r="E880" s="26"/>
      <c r="F880" s="26"/>
      <c r="G880" s="26"/>
      <c r="H880" s="26"/>
      <c r="I880" s="26"/>
      <c r="J880" s="26"/>
      <c r="K880" s="26">
        <v>630</v>
      </c>
      <c r="L880" s="26">
        <v>1676534.96</v>
      </c>
      <c r="M880" s="26"/>
      <c r="N880" s="26"/>
      <c r="O880" s="26">
        <v>490</v>
      </c>
      <c r="P880" s="26">
        <v>1213779.8799999999</v>
      </c>
      <c r="Q880" s="26"/>
      <c r="R880" s="26"/>
      <c r="S880" s="26"/>
      <c r="T880" s="26"/>
      <c r="U880" s="26">
        <f t="shared" si="119"/>
        <v>35624.240000000005</v>
      </c>
      <c r="V880" s="26"/>
      <c r="W880" s="26"/>
      <c r="X880" s="26"/>
      <c r="Y880" s="26"/>
      <c r="Z880" s="26"/>
      <c r="AA880" s="26"/>
      <c r="AB880" s="26"/>
      <c r="AC880" s="26">
        <v>27344.74</v>
      </c>
      <c r="AD880" s="26"/>
      <c r="AE880" s="26">
        <v>8279.5</v>
      </c>
      <c r="AF880" s="26"/>
      <c r="AG880" s="26"/>
      <c r="AH880" s="26"/>
      <c r="AI880" s="26">
        <f t="shared" si="123"/>
        <v>15225.64</v>
      </c>
      <c r="AJ880" s="26"/>
      <c r="AK880" s="26"/>
      <c r="AL880" s="26"/>
      <c r="AM880" s="26"/>
      <c r="AN880" s="26"/>
      <c r="AO880" s="26"/>
      <c r="AP880" s="26"/>
      <c r="AQ880" s="26">
        <v>9283.67</v>
      </c>
      <c r="AR880" s="26"/>
      <c r="AS880" s="26">
        <v>5941.97</v>
      </c>
      <c r="AT880" s="26"/>
      <c r="AU880" s="26"/>
      <c r="AV880" s="26"/>
    </row>
    <row r="881" spans="1:48" s="16" customFormat="1" ht="15.75" hidden="1">
      <c r="A881" s="25" t="s">
        <v>2290</v>
      </c>
      <c r="B881" s="27" t="s">
        <v>974</v>
      </c>
      <c r="C881" s="26">
        <f t="shared" si="118"/>
        <v>692899.63</v>
      </c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>
        <f t="shared" si="119"/>
        <v>692899.63</v>
      </c>
      <c r="V881" s="26"/>
      <c r="W881" s="26"/>
      <c r="X881" s="26"/>
      <c r="Y881" s="26"/>
      <c r="Z881" s="26"/>
      <c r="AA881" s="26"/>
      <c r="AB881" s="26"/>
      <c r="AC881" s="26"/>
      <c r="AD881" s="26"/>
      <c r="AE881" s="26">
        <v>692899.63</v>
      </c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</row>
    <row r="882" spans="1:48" s="16" customFormat="1" ht="15.75" hidden="1">
      <c r="A882" s="25" t="s">
        <v>2291</v>
      </c>
      <c r="B882" s="27" t="s">
        <v>958</v>
      </c>
      <c r="C882" s="26">
        <f t="shared" si="118"/>
        <v>1662295.37</v>
      </c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>
        <f t="shared" si="119"/>
        <v>1662295.37</v>
      </c>
      <c r="V882" s="26"/>
      <c r="W882" s="26"/>
      <c r="X882" s="26"/>
      <c r="Y882" s="26"/>
      <c r="Z882" s="26"/>
      <c r="AA882" s="26"/>
      <c r="AB882" s="26"/>
      <c r="AC882" s="26"/>
      <c r="AD882" s="26"/>
      <c r="AE882" s="26">
        <v>1294644.49</v>
      </c>
      <c r="AF882" s="26">
        <v>367650.88</v>
      </c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</row>
    <row r="883" spans="1:48" s="16" customFormat="1" ht="15.75" hidden="1">
      <c r="A883" s="25" t="s">
        <v>2292</v>
      </c>
      <c r="B883" s="27" t="s">
        <v>944</v>
      </c>
      <c r="C883" s="26">
        <f t="shared" si="118"/>
        <v>1037072.8800000001</v>
      </c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>
        <f t="shared" si="119"/>
        <v>1037072.8800000001</v>
      </c>
      <c r="V883" s="26"/>
      <c r="W883" s="26"/>
      <c r="X883" s="26"/>
      <c r="Y883" s="26"/>
      <c r="Z883" s="26"/>
      <c r="AA883" s="26"/>
      <c r="AB883" s="26"/>
      <c r="AC883" s="26"/>
      <c r="AD883" s="26"/>
      <c r="AE883" s="26">
        <v>794432.18</v>
      </c>
      <c r="AF883" s="26">
        <v>242640.7</v>
      </c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</row>
    <row r="884" spans="1:48" s="16" customFormat="1" ht="15.75" hidden="1">
      <c r="A884" s="25" t="s">
        <v>2293</v>
      </c>
      <c r="B884" s="27" t="s">
        <v>893</v>
      </c>
      <c r="C884" s="26">
        <f t="shared" si="118"/>
        <v>2062100.65</v>
      </c>
      <c r="D884" s="26">
        <f t="shared" si="122"/>
        <v>1063525.3400000001</v>
      </c>
      <c r="E884" s="26"/>
      <c r="F884" s="26">
        <v>503262.17</v>
      </c>
      <c r="G884" s="26">
        <v>560263.17000000004</v>
      </c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>
        <f t="shared" si="119"/>
        <v>975815.87</v>
      </c>
      <c r="V884" s="26"/>
      <c r="W884" s="26"/>
      <c r="X884" s="26"/>
      <c r="Y884" s="26"/>
      <c r="Z884" s="26"/>
      <c r="AA884" s="26"/>
      <c r="AB884" s="26"/>
      <c r="AC884" s="26"/>
      <c r="AD884" s="26"/>
      <c r="AE884" s="26">
        <v>837051.87</v>
      </c>
      <c r="AF884" s="26">
        <v>138764</v>
      </c>
      <c r="AG884" s="26"/>
      <c r="AH884" s="26"/>
      <c r="AI884" s="26">
        <f t="shared" si="123"/>
        <v>22759.439999999999</v>
      </c>
      <c r="AJ884" s="26">
        <f t="shared" si="120"/>
        <v>22759.439999999999</v>
      </c>
      <c r="AK884" s="26"/>
      <c r="AL884" s="26">
        <v>10769.81</v>
      </c>
      <c r="AM884" s="26">
        <v>11989.63</v>
      </c>
      <c r="AN884" s="26"/>
      <c r="AO884" s="26"/>
      <c r="AP884" s="26"/>
      <c r="AQ884" s="26"/>
      <c r="AR884" s="26"/>
      <c r="AS884" s="26"/>
      <c r="AT884" s="26"/>
      <c r="AU884" s="26"/>
      <c r="AV884" s="26"/>
    </row>
    <row r="885" spans="1:48" s="16" customFormat="1" ht="15.75" hidden="1">
      <c r="A885" s="25" t="s">
        <v>2294</v>
      </c>
      <c r="B885" s="27" t="s">
        <v>1298</v>
      </c>
      <c r="C885" s="26">
        <f t="shared" si="118"/>
        <v>34377</v>
      </c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>
        <f t="shared" si="119"/>
        <v>34377</v>
      </c>
      <c r="V885" s="26">
        <f t="shared" si="121"/>
        <v>34377</v>
      </c>
      <c r="W885" s="26"/>
      <c r="X885" s="26"/>
      <c r="Y885" s="26"/>
      <c r="Z885" s="26"/>
      <c r="AA885" s="26"/>
      <c r="AB885" s="26">
        <v>34377</v>
      </c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</row>
    <row r="886" spans="1:48" s="16" customFormat="1" ht="15.75" hidden="1">
      <c r="A886" s="25" t="s">
        <v>2295</v>
      </c>
      <c r="B886" s="27" t="s">
        <v>1117</v>
      </c>
      <c r="C886" s="26">
        <f t="shared" si="118"/>
        <v>1592196.6</v>
      </c>
      <c r="D886" s="26"/>
      <c r="E886" s="26"/>
      <c r="F886" s="26"/>
      <c r="G886" s="26"/>
      <c r="H886" s="26"/>
      <c r="I886" s="26"/>
      <c r="J886" s="26"/>
      <c r="K886" s="26"/>
      <c r="L886" s="26"/>
      <c r="M886" s="26">
        <v>770.6</v>
      </c>
      <c r="N886" s="26">
        <v>233720.24</v>
      </c>
      <c r="O886" s="26"/>
      <c r="P886" s="26"/>
      <c r="Q886" s="26"/>
      <c r="R886" s="26"/>
      <c r="S886" s="26">
        <v>702654.6</v>
      </c>
      <c r="T886" s="26">
        <v>443407.42</v>
      </c>
      <c r="U886" s="26">
        <f t="shared" si="119"/>
        <v>182887</v>
      </c>
      <c r="V886" s="26">
        <f t="shared" si="121"/>
        <v>34993</v>
      </c>
      <c r="W886" s="26"/>
      <c r="X886" s="26"/>
      <c r="Y886" s="26"/>
      <c r="Z886" s="26"/>
      <c r="AA886" s="26"/>
      <c r="AB886" s="26">
        <v>34993</v>
      </c>
      <c r="AC886" s="26"/>
      <c r="AD886" s="26">
        <v>8371</v>
      </c>
      <c r="AE886" s="26">
        <v>40504</v>
      </c>
      <c r="AF886" s="26">
        <v>17643</v>
      </c>
      <c r="AG886" s="26">
        <v>50994</v>
      </c>
      <c r="AH886" s="26">
        <v>30382</v>
      </c>
      <c r="AI886" s="26">
        <f t="shared" si="123"/>
        <v>29527.339999999997</v>
      </c>
      <c r="AJ886" s="26"/>
      <c r="AK886" s="26"/>
      <c r="AL886" s="26"/>
      <c r="AM886" s="26"/>
      <c r="AN886" s="26"/>
      <c r="AO886" s="26"/>
      <c r="AP886" s="26"/>
      <c r="AQ886" s="26"/>
      <c r="AR886" s="26">
        <v>5001.6099999999997</v>
      </c>
      <c r="AS886" s="26"/>
      <c r="AT886" s="26"/>
      <c r="AU886" s="26">
        <v>15036.81</v>
      </c>
      <c r="AV886" s="26">
        <v>9488.92</v>
      </c>
    </row>
    <row r="887" spans="1:48" s="16" customFormat="1" ht="15.75" hidden="1">
      <c r="A887" s="25" t="s">
        <v>2296</v>
      </c>
      <c r="B887" s="27" t="s">
        <v>1348</v>
      </c>
      <c r="C887" s="26">
        <f t="shared" si="118"/>
        <v>2471914.86</v>
      </c>
      <c r="D887" s="26">
        <f t="shared" si="122"/>
        <v>1668386.66</v>
      </c>
      <c r="E887" s="26"/>
      <c r="F887" s="26">
        <v>293409.36</v>
      </c>
      <c r="G887" s="26">
        <v>237898.62</v>
      </c>
      <c r="H887" s="26">
        <v>1137078.68</v>
      </c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>
        <v>492069.44</v>
      </c>
      <c r="T887" s="26"/>
      <c r="U887" s="26">
        <f t="shared" si="119"/>
        <v>265225</v>
      </c>
      <c r="V887" s="26">
        <f t="shared" si="121"/>
        <v>230441</v>
      </c>
      <c r="W887" s="26"/>
      <c r="X887" s="26">
        <v>28441</v>
      </c>
      <c r="Y887" s="26">
        <v>23238</v>
      </c>
      <c r="Z887" s="26">
        <v>150075</v>
      </c>
      <c r="AA887" s="26"/>
      <c r="AB887" s="26">
        <v>28687</v>
      </c>
      <c r="AC887" s="26"/>
      <c r="AD887" s="26"/>
      <c r="AE887" s="26"/>
      <c r="AF887" s="26"/>
      <c r="AG887" s="26">
        <v>34784</v>
      </c>
      <c r="AH887" s="26"/>
      <c r="AI887" s="26">
        <f t="shared" si="123"/>
        <v>46233.760000000002</v>
      </c>
      <c r="AJ887" s="26">
        <f t="shared" si="120"/>
        <v>35703.47</v>
      </c>
      <c r="AK887" s="26"/>
      <c r="AL887" s="26">
        <v>6278.96</v>
      </c>
      <c r="AM887" s="26">
        <v>5091.03</v>
      </c>
      <c r="AN887" s="26">
        <v>24333.48</v>
      </c>
      <c r="AO887" s="26"/>
      <c r="AP887" s="26"/>
      <c r="AQ887" s="26"/>
      <c r="AR887" s="26"/>
      <c r="AS887" s="26"/>
      <c r="AT887" s="26"/>
      <c r="AU887" s="26">
        <v>10530.29</v>
      </c>
      <c r="AV887" s="26"/>
    </row>
    <row r="888" spans="1:48" s="16" customFormat="1" ht="15.75" hidden="1">
      <c r="A888" s="25" t="s">
        <v>2297</v>
      </c>
      <c r="B888" s="27" t="s">
        <v>915</v>
      </c>
      <c r="C888" s="26">
        <f t="shared" si="118"/>
        <v>62495</v>
      </c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>
        <f t="shared" si="119"/>
        <v>62495</v>
      </c>
      <c r="V888" s="26">
        <f t="shared" si="121"/>
        <v>62495</v>
      </c>
      <c r="W888" s="26"/>
      <c r="X888" s="26"/>
      <c r="Y888" s="26"/>
      <c r="Z888" s="26"/>
      <c r="AA888" s="26"/>
      <c r="AB888" s="26">
        <v>62495</v>
      </c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</row>
    <row r="889" spans="1:48" s="16" customFormat="1" ht="15.75" hidden="1">
      <c r="A889" s="25" t="s">
        <v>2298</v>
      </c>
      <c r="B889" s="27" t="s">
        <v>1181</v>
      </c>
      <c r="C889" s="26">
        <f t="shared" si="118"/>
        <v>2489309.3600000003</v>
      </c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>
        <f t="shared" si="119"/>
        <v>2489309.3600000003</v>
      </c>
      <c r="V889" s="26"/>
      <c r="W889" s="26"/>
      <c r="X889" s="26"/>
      <c r="Y889" s="26"/>
      <c r="Z889" s="26"/>
      <c r="AA889" s="26"/>
      <c r="AB889" s="26"/>
      <c r="AC889" s="26">
        <v>716681.76</v>
      </c>
      <c r="AD889" s="26"/>
      <c r="AE889" s="26">
        <v>1413742.81</v>
      </c>
      <c r="AF889" s="26">
        <v>358884.79</v>
      </c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</row>
    <row r="890" spans="1:48" s="16" customFormat="1" ht="15.75" hidden="1">
      <c r="A890" s="25" t="s">
        <v>2299</v>
      </c>
      <c r="B890" s="27" t="s">
        <v>1204</v>
      </c>
      <c r="C890" s="26">
        <f t="shared" si="118"/>
        <v>545876.12</v>
      </c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>
        <f t="shared" si="119"/>
        <v>545876.12</v>
      </c>
      <c r="V890" s="26"/>
      <c r="W890" s="26"/>
      <c r="X890" s="26"/>
      <c r="Y890" s="26"/>
      <c r="Z890" s="26"/>
      <c r="AA890" s="26"/>
      <c r="AB890" s="26"/>
      <c r="AC890" s="26">
        <v>242193</v>
      </c>
      <c r="AD890" s="26"/>
      <c r="AE890" s="26">
        <v>303683.12</v>
      </c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</row>
    <row r="891" spans="1:48" s="16" customFormat="1" ht="15.75" hidden="1">
      <c r="A891" s="25" t="s">
        <v>2300</v>
      </c>
      <c r="B891" s="27" t="s">
        <v>1349</v>
      </c>
      <c r="C891" s="26">
        <f t="shared" si="118"/>
        <v>554903.14999999991</v>
      </c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>
        <f t="shared" si="119"/>
        <v>554903.14999999991</v>
      </c>
      <c r="V891" s="26"/>
      <c r="W891" s="26"/>
      <c r="X891" s="26"/>
      <c r="Y891" s="26"/>
      <c r="Z891" s="26"/>
      <c r="AA891" s="26"/>
      <c r="AB891" s="26"/>
      <c r="AC891" s="26">
        <v>262740.18</v>
      </c>
      <c r="AD891" s="26"/>
      <c r="AE891" s="26">
        <v>292162.96999999997</v>
      </c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</row>
    <row r="892" spans="1:48" s="16" customFormat="1" ht="15.75" hidden="1">
      <c r="A892" s="25" t="s">
        <v>2301</v>
      </c>
      <c r="B892" s="27" t="s">
        <v>1229</v>
      </c>
      <c r="C892" s="26">
        <f t="shared" si="118"/>
        <v>40792.93</v>
      </c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>
        <f t="shared" si="119"/>
        <v>40792.93</v>
      </c>
      <c r="V892" s="26">
        <f t="shared" si="121"/>
        <v>40792.93</v>
      </c>
      <c r="W892" s="26"/>
      <c r="X892" s="26"/>
      <c r="Y892" s="26"/>
      <c r="Z892" s="26"/>
      <c r="AA892" s="26"/>
      <c r="AB892" s="26">
        <v>40792.93</v>
      </c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</row>
    <row r="893" spans="1:48" s="16" customFormat="1" ht="15.75" hidden="1">
      <c r="A893" s="25" t="s">
        <v>2302</v>
      </c>
      <c r="B893" s="27" t="s">
        <v>1121</v>
      </c>
      <c r="C893" s="26">
        <f t="shared" si="118"/>
        <v>40211.26</v>
      </c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>
        <f t="shared" si="119"/>
        <v>40211.26</v>
      </c>
      <c r="V893" s="26">
        <f t="shared" si="121"/>
        <v>40211.26</v>
      </c>
      <c r="W893" s="26"/>
      <c r="X893" s="26"/>
      <c r="Y893" s="26"/>
      <c r="Z893" s="26"/>
      <c r="AA893" s="26"/>
      <c r="AB893" s="26">
        <v>40211.26</v>
      </c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</row>
    <row r="894" spans="1:48" s="16" customFormat="1" ht="15.75" hidden="1">
      <c r="A894" s="25" t="s">
        <v>2303</v>
      </c>
      <c r="B894" s="27" t="s">
        <v>932</v>
      </c>
      <c r="C894" s="26">
        <f t="shared" si="118"/>
        <v>51759.74</v>
      </c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>
        <f t="shared" si="119"/>
        <v>51759.74</v>
      </c>
      <c r="V894" s="26">
        <f t="shared" si="121"/>
        <v>51759.74</v>
      </c>
      <c r="W894" s="26"/>
      <c r="X894" s="26"/>
      <c r="Y894" s="26"/>
      <c r="Z894" s="26"/>
      <c r="AA894" s="26"/>
      <c r="AB894" s="26">
        <v>51759.74</v>
      </c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</row>
    <row r="895" spans="1:48" s="16" customFormat="1" ht="15.75" hidden="1">
      <c r="A895" s="25" t="s">
        <v>2304</v>
      </c>
      <c r="B895" s="27" t="s">
        <v>1159</v>
      </c>
      <c r="C895" s="26">
        <f t="shared" si="118"/>
        <v>4122344.5</v>
      </c>
      <c r="D895" s="26">
        <f t="shared" si="122"/>
        <v>1205243.74</v>
      </c>
      <c r="E895" s="26"/>
      <c r="F895" s="26"/>
      <c r="G895" s="26"/>
      <c r="H895" s="26"/>
      <c r="I895" s="26">
        <v>1205243.74</v>
      </c>
      <c r="J895" s="26"/>
      <c r="K895" s="26"/>
      <c r="L895" s="26"/>
      <c r="M895" s="26"/>
      <c r="N895" s="26"/>
      <c r="O895" s="26">
        <v>1470</v>
      </c>
      <c r="P895" s="26">
        <v>2813216.76</v>
      </c>
      <c r="Q895" s="26"/>
      <c r="R895" s="26"/>
      <c r="S895" s="26"/>
      <c r="T895" s="26"/>
      <c r="U895" s="26">
        <f t="shared" si="119"/>
        <v>35088</v>
      </c>
      <c r="V895" s="26">
        <f t="shared" si="121"/>
        <v>35088</v>
      </c>
      <c r="W895" s="26"/>
      <c r="X895" s="26"/>
      <c r="Y895" s="26"/>
      <c r="Z895" s="26"/>
      <c r="AA895" s="26"/>
      <c r="AB895" s="26">
        <v>35088</v>
      </c>
      <c r="AC895" s="26"/>
      <c r="AD895" s="26"/>
      <c r="AE895" s="26"/>
      <c r="AF895" s="26"/>
      <c r="AG895" s="26"/>
      <c r="AH895" s="26"/>
      <c r="AI895" s="26">
        <f t="shared" si="123"/>
        <v>68796</v>
      </c>
      <c r="AJ895" s="26">
        <f t="shared" si="120"/>
        <v>20634</v>
      </c>
      <c r="AK895" s="26"/>
      <c r="AL895" s="26"/>
      <c r="AM895" s="26"/>
      <c r="AN895" s="26"/>
      <c r="AO895" s="26">
        <v>20634</v>
      </c>
      <c r="AP895" s="26"/>
      <c r="AQ895" s="26"/>
      <c r="AR895" s="26"/>
      <c r="AS895" s="26">
        <v>48162</v>
      </c>
      <c r="AT895" s="26"/>
      <c r="AU895" s="26"/>
      <c r="AV895" s="26"/>
    </row>
    <row r="896" spans="1:48" s="16" customFormat="1" ht="15.75" hidden="1">
      <c r="A896" s="25" t="s">
        <v>2305</v>
      </c>
      <c r="B896" s="27" t="s">
        <v>1222</v>
      </c>
      <c r="C896" s="26">
        <f t="shared" si="118"/>
        <v>5553044.6799999997</v>
      </c>
      <c r="D896" s="26">
        <f t="shared" si="122"/>
        <v>2774618.96</v>
      </c>
      <c r="E896" s="26"/>
      <c r="F896" s="26"/>
      <c r="G896" s="26">
        <v>234312.6</v>
      </c>
      <c r="H896" s="26">
        <v>2540306.36</v>
      </c>
      <c r="I896" s="26"/>
      <c r="J896" s="26"/>
      <c r="K896" s="26"/>
      <c r="L896" s="26"/>
      <c r="M896" s="26"/>
      <c r="N896" s="26"/>
      <c r="O896" s="26">
        <v>2886</v>
      </c>
      <c r="P896" s="26">
        <v>2254795.92</v>
      </c>
      <c r="Q896" s="26">
        <v>205</v>
      </c>
      <c r="R896" s="26">
        <v>395665.8</v>
      </c>
      <c r="S896" s="26"/>
      <c r="T896" s="26"/>
      <c r="U896" s="26">
        <f t="shared" si="119"/>
        <v>35088</v>
      </c>
      <c r="V896" s="26">
        <f t="shared" si="121"/>
        <v>35088</v>
      </c>
      <c r="W896" s="26"/>
      <c r="X896" s="26"/>
      <c r="Y896" s="26"/>
      <c r="Z896" s="26"/>
      <c r="AA896" s="26"/>
      <c r="AB896" s="26">
        <v>35088</v>
      </c>
      <c r="AC896" s="26"/>
      <c r="AD896" s="26"/>
      <c r="AE896" s="26"/>
      <c r="AF896" s="26"/>
      <c r="AG896" s="26"/>
      <c r="AH896" s="26"/>
      <c r="AI896" s="26">
        <f t="shared" si="123"/>
        <v>92876</v>
      </c>
      <c r="AJ896" s="26">
        <f t="shared" si="120"/>
        <v>47501</v>
      </c>
      <c r="AK896" s="26"/>
      <c r="AL896" s="26"/>
      <c r="AM896" s="26">
        <v>4011</v>
      </c>
      <c r="AN896" s="26">
        <v>43490</v>
      </c>
      <c r="AO896" s="26"/>
      <c r="AP896" s="26"/>
      <c r="AQ896" s="26"/>
      <c r="AR896" s="26"/>
      <c r="AS896" s="26">
        <v>38602</v>
      </c>
      <c r="AT896" s="26">
        <v>6773</v>
      </c>
      <c r="AU896" s="26"/>
      <c r="AV896" s="26"/>
    </row>
    <row r="897" spans="1:48" s="16" customFormat="1" ht="15.75" hidden="1">
      <c r="A897" s="25" t="s">
        <v>2306</v>
      </c>
      <c r="B897" s="27" t="s">
        <v>988</v>
      </c>
      <c r="C897" s="26">
        <f t="shared" si="118"/>
        <v>2544679.5</v>
      </c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>
        <v>1470</v>
      </c>
      <c r="P897" s="26">
        <v>2467350.5</v>
      </c>
      <c r="Q897" s="26"/>
      <c r="R897" s="26"/>
      <c r="S897" s="26"/>
      <c r="T897" s="26"/>
      <c r="U897" s="26">
        <f t="shared" si="119"/>
        <v>35088</v>
      </c>
      <c r="V897" s="26">
        <f t="shared" si="121"/>
        <v>35088</v>
      </c>
      <c r="W897" s="26"/>
      <c r="X897" s="26"/>
      <c r="Y897" s="26"/>
      <c r="Z897" s="26"/>
      <c r="AA897" s="26"/>
      <c r="AB897" s="26">
        <v>35088</v>
      </c>
      <c r="AC897" s="26"/>
      <c r="AD897" s="26"/>
      <c r="AE897" s="26"/>
      <c r="AF897" s="26"/>
      <c r="AG897" s="26"/>
      <c r="AH897" s="26"/>
      <c r="AI897" s="26">
        <f t="shared" si="123"/>
        <v>42241</v>
      </c>
      <c r="AJ897" s="26"/>
      <c r="AK897" s="26"/>
      <c r="AL897" s="26"/>
      <c r="AM897" s="26"/>
      <c r="AN897" s="26"/>
      <c r="AO897" s="26"/>
      <c r="AP897" s="26"/>
      <c r="AQ897" s="26"/>
      <c r="AR897" s="26"/>
      <c r="AS897" s="26">
        <v>42241</v>
      </c>
      <c r="AT897" s="26"/>
      <c r="AU897" s="26"/>
      <c r="AV897" s="26"/>
    </row>
    <row r="898" spans="1:48" s="16" customFormat="1" ht="15.75" hidden="1">
      <c r="A898" s="25" t="s">
        <v>2307</v>
      </c>
      <c r="B898" s="27" t="s">
        <v>1143</v>
      </c>
      <c r="C898" s="26">
        <f t="shared" si="118"/>
        <v>35088</v>
      </c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>
        <f t="shared" si="119"/>
        <v>35088</v>
      </c>
      <c r="V898" s="26">
        <f t="shared" si="121"/>
        <v>35088</v>
      </c>
      <c r="W898" s="26"/>
      <c r="X898" s="26"/>
      <c r="Y898" s="26"/>
      <c r="Z898" s="26"/>
      <c r="AA898" s="26"/>
      <c r="AB898" s="26">
        <v>35088</v>
      </c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</row>
    <row r="899" spans="1:48" s="16" customFormat="1" ht="15.75" hidden="1">
      <c r="A899" s="25" t="s">
        <v>2308</v>
      </c>
      <c r="B899" s="27" t="s">
        <v>1274</v>
      </c>
      <c r="C899" s="26">
        <f t="shared" si="118"/>
        <v>7487</v>
      </c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>
        <f t="shared" si="119"/>
        <v>7487</v>
      </c>
      <c r="V899" s="26">
        <f t="shared" si="121"/>
        <v>7487</v>
      </c>
      <c r="W899" s="26"/>
      <c r="X899" s="26"/>
      <c r="Y899" s="26"/>
      <c r="Z899" s="26"/>
      <c r="AA899" s="26"/>
      <c r="AB899" s="26">
        <v>7487</v>
      </c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</row>
    <row r="900" spans="1:48" s="16" customFormat="1" ht="15.75" hidden="1">
      <c r="A900" s="25" t="s">
        <v>2309</v>
      </c>
      <c r="B900" s="27" t="s">
        <v>1254</v>
      </c>
      <c r="C900" s="26">
        <f t="shared" si="118"/>
        <v>336466.19</v>
      </c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>
        <v>475</v>
      </c>
      <c r="R900" s="26">
        <v>330802.84999999998</v>
      </c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>
        <f t="shared" si="123"/>
        <v>5663.34</v>
      </c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>
        <v>5663.34</v>
      </c>
      <c r="AU900" s="26"/>
      <c r="AV900" s="26"/>
    </row>
    <row r="901" spans="1:48" s="16" customFormat="1" ht="15.75" hidden="1">
      <c r="A901" s="25" t="s">
        <v>2310</v>
      </c>
      <c r="B901" s="27" t="s">
        <v>1105</v>
      </c>
      <c r="C901" s="26">
        <f t="shared" si="118"/>
        <v>382761.5</v>
      </c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>
        <v>318.89999999999998</v>
      </c>
      <c r="R901" s="26">
        <v>376318.92</v>
      </c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>
        <f t="shared" si="123"/>
        <v>6442.58</v>
      </c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>
        <v>6442.58</v>
      </c>
      <c r="AU901" s="26"/>
      <c r="AV901" s="26"/>
    </row>
    <row r="902" spans="1:48" s="16" customFormat="1" ht="15.75" hidden="1">
      <c r="A902" s="25" t="s">
        <v>2311</v>
      </c>
      <c r="B902" s="27" t="s">
        <v>1040</v>
      </c>
      <c r="C902" s="26">
        <f t="shared" si="118"/>
        <v>31132</v>
      </c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>
        <f t="shared" si="119"/>
        <v>31132</v>
      </c>
      <c r="V902" s="26">
        <f t="shared" si="121"/>
        <v>31132</v>
      </c>
      <c r="W902" s="26"/>
      <c r="X902" s="26"/>
      <c r="Y902" s="26"/>
      <c r="Z902" s="26"/>
      <c r="AA902" s="26"/>
      <c r="AB902" s="26">
        <v>31132</v>
      </c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</row>
    <row r="903" spans="1:48" s="16" customFormat="1" ht="15.75" hidden="1">
      <c r="A903" s="25" t="s">
        <v>2312</v>
      </c>
      <c r="B903" s="27" t="s">
        <v>1184</v>
      </c>
      <c r="C903" s="26">
        <f t="shared" si="118"/>
        <v>25977.35</v>
      </c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>
        <f t="shared" si="119"/>
        <v>25977.35</v>
      </c>
      <c r="V903" s="26">
        <f t="shared" si="121"/>
        <v>25977.35</v>
      </c>
      <c r="W903" s="26"/>
      <c r="X903" s="26"/>
      <c r="Y903" s="26"/>
      <c r="Z903" s="26"/>
      <c r="AA903" s="26"/>
      <c r="AB903" s="26">
        <v>25977.35</v>
      </c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</row>
    <row r="904" spans="1:48" s="16" customFormat="1" ht="15.75" hidden="1">
      <c r="A904" s="25" t="s">
        <v>2313</v>
      </c>
      <c r="B904" s="27" t="s">
        <v>1284</v>
      </c>
      <c r="C904" s="26">
        <f t="shared" si="118"/>
        <v>1545270.62</v>
      </c>
      <c r="D904" s="26"/>
      <c r="E904" s="26"/>
      <c r="F904" s="26"/>
      <c r="G904" s="26"/>
      <c r="H904" s="26"/>
      <c r="I904" s="26"/>
      <c r="J904" s="26"/>
      <c r="K904" s="26">
        <v>570</v>
      </c>
      <c r="L904" s="26">
        <v>1410422.31</v>
      </c>
      <c r="M904" s="26"/>
      <c r="N904" s="26"/>
      <c r="O904" s="26"/>
      <c r="P904" s="26"/>
      <c r="Q904" s="26"/>
      <c r="R904" s="26"/>
      <c r="S904" s="26"/>
      <c r="T904" s="26"/>
      <c r="U904" s="26">
        <f t="shared" si="119"/>
        <v>104665.27</v>
      </c>
      <c r="V904" s="26">
        <f t="shared" si="121"/>
        <v>26086.27</v>
      </c>
      <c r="W904" s="26"/>
      <c r="X904" s="26"/>
      <c r="Y904" s="26"/>
      <c r="Z904" s="26"/>
      <c r="AA904" s="26"/>
      <c r="AB904" s="26">
        <v>26086.27</v>
      </c>
      <c r="AC904" s="26">
        <v>78579</v>
      </c>
      <c r="AD904" s="26"/>
      <c r="AE904" s="26"/>
      <c r="AF904" s="26"/>
      <c r="AG904" s="26"/>
      <c r="AH904" s="26"/>
      <c r="AI904" s="26">
        <f t="shared" si="123"/>
        <v>30183.040000000001</v>
      </c>
      <c r="AJ904" s="26"/>
      <c r="AK904" s="26"/>
      <c r="AL904" s="26"/>
      <c r="AM904" s="26"/>
      <c r="AN904" s="26"/>
      <c r="AO904" s="26"/>
      <c r="AP904" s="26"/>
      <c r="AQ904" s="26">
        <v>30183.040000000001</v>
      </c>
      <c r="AR904" s="26"/>
      <c r="AS904" s="26"/>
      <c r="AT904" s="26"/>
      <c r="AU904" s="26"/>
      <c r="AV904" s="26"/>
    </row>
    <row r="905" spans="1:48" s="16" customFormat="1" ht="15.75" hidden="1">
      <c r="A905" s="25" t="s">
        <v>2314</v>
      </c>
      <c r="B905" s="27" t="s">
        <v>1304</v>
      </c>
      <c r="C905" s="26">
        <f t="shared" si="118"/>
        <v>1478272.9799999997</v>
      </c>
      <c r="D905" s="26"/>
      <c r="E905" s="26"/>
      <c r="F905" s="26"/>
      <c r="G905" s="26"/>
      <c r="H905" s="26"/>
      <c r="I905" s="26"/>
      <c r="J905" s="26"/>
      <c r="K905" s="26">
        <v>570</v>
      </c>
      <c r="L905" s="26">
        <v>1345195.17</v>
      </c>
      <c r="M905" s="26"/>
      <c r="N905" s="26"/>
      <c r="O905" s="26"/>
      <c r="P905" s="26"/>
      <c r="Q905" s="26"/>
      <c r="R905" s="26"/>
      <c r="S905" s="26"/>
      <c r="T905" s="26"/>
      <c r="U905" s="26">
        <f t="shared" si="119"/>
        <v>104290.63</v>
      </c>
      <c r="V905" s="26">
        <f t="shared" si="121"/>
        <v>26212.63</v>
      </c>
      <c r="W905" s="26"/>
      <c r="X905" s="26"/>
      <c r="Y905" s="26"/>
      <c r="Z905" s="26"/>
      <c r="AA905" s="26"/>
      <c r="AB905" s="26">
        <v>26212.63</v>
      </c>
      <c r="AC905" s="26">
        <v>78078</v>
      </c>
      <c r="AD905" s="26"/>
      <c r="AE905" s="26"/>
      <c r="AF905" s="26"/>
      <c r="AG905" s="26"/>
      <c r="AH905" s="26"/>
      <c r="AI905" s="26">
        <f t="shared" si="123"/>
        <v>28787.18</v>
      </c>
      <c r="AJ905" s="26"/>
      <c r="AK905" s="26"/>
      <c r="AL905" s="26"/>
      <c r="AM905" s="26"/>
      <c r="AN905" s="26"/>
      <c r="AO905" s="26"/>
      <c r="AP905" s="26"/>
      <c r="AQ905" s="26">
        <v>28787.18</v>
      </c>
      <c r="AR905" s="26"/>
      <c r="AS905" s="26"/>
      <c r="AT905" s="26"/>
      <c r="AU905" s="26"/>
      <c r="AV905" s="26"/>
    </row>
    <row r="906" spans="1:48" s="16" customFormat="1" ht="15.75" hidden="1">
      <c r="A906" s="25" t="s">
        <v>2315</v>
      </c>
      <c r="B906" s="27" t="s">
        <v>1249</v>
      </c>
      <c r="C906" s="26">
        <f t="shared" si="118"/>
        <v>3160341.4699999997</v>
      </c>
      <c r="D906" s="26">
        <f t="shared" si="122"/>
        <v>815982.33000000007</v>
      </c>
      <c r="E906" s="26">
        <v>188330.67</v>
      </c>
      <c r="F906" s="26"/>
      <c r="G906" s="26"/>
      <c r="H906" s="26">
        <v>627651.66</v>
      </c>
      <c r="I906" s="26"/>
      <c r="J906" s="26"/>
      <c r="K906" s="26">
        <v>561</v>
      </c>
      <c r="L906" s="26">
        <v>1427851.26</v>
      </c>
      <c r="M906" s="26"/>
      <c r="N906" s="26"/>
      <c r="O906" s="26">
        <v>673</v>
      </c>
      <c r="P906" s="26">
        <v>287811.81</v>
      </c>
      <c r="Q906" s="26">
        <v>71</v>
      </c>
      <c r="R906" s="26">
        <v>350870.85</v>
      </c>
      <c r="S906" s="26"/>
      <c r="T906" s="26"/>
      <c r="U906" s="26">
        <f t="shared" si="119"/>
        <v>216139.38</v>
      </c>
      <c r="V906" s="26">
        <f t="shared" si="121"/>
        <v>101911.38</v>
      </c>
      <c r="W906" s="26">
        <v>13883</v>
      </c>
      <c r="X906" s="26"/>
      <c r="Y906" s="26"/>
      <c r="Z906" s="26">
        <v>61465</v>
      </c>
      <c r="AA906" s="26"/>
      <c r="AB906" s="26">
        <v>26563.38</v>
      </c>
      <c r="AC906" s="26">
        <v>81105</v>
      </c>
      <c r="AD906" s="26"/>
      <c r="AE906" s="26">
        <v>17361</v>
      </c>
      <c r="AF906" s="26">
        <v>15762</v>
      </c>
      <c r="AG906" s="26"/>
      <c r="AH906" s="26"/>
      <c r="AI906" s="26">
        <f t="shared" si="123"/>
        <v>61685.84</v>
      </c>
      <c r="AJ906" s="26">
        <f t="shared" si="120"/>
        <v>17462.02</v>
      </c>
      <c r="AK906" s="26">
        <v>4030.28</v>
      </c>
      <c r="AL906" s="26"/>
      <c r="AM906" s="26"/>
      <c r="AN906" s="26">
        <v>13431.74</v>
      </c>
      <c r="AO906" s="26"/>
      <c r="AP906" s="26"/>
      <c r="AQ906" s="26">
        <v>30556.02</v>
      </c>
      <c r="AR906" s="26"/>
      <c r="AS906" s="26">
        <v>6159.17</v>
      </c>
      <c r="AT906" s="26">
        <v>7508.63</v>
      </c>
      <c r="AU906" s="26"/>
      <c r="AV906" s="26"/>
    </row>
    <row r="907" spans="1:48" s="16" customFormat="1" ht="15.75" hidden="1">
      <c r="A907" s="25" t="s">
        <v>2316</v>
      </c>
      <c r="B907" s="27" t="s">
        <v>1223</v>
      </c>
      <c r="C907" s="26">
        <f t="shared" si="118"/>
        <v>2314959.52</v>
      </c>
      <c r="D907" s="26">
        <f t="shared" si="122"/>
        <v>1247445.54</v>
      </c>
      <c r="E907" s="26">
        <v>300760.02</v>
      </c>
      <c r="F907" s="26"/>
      <c r="G907" s="26">
        <v>119508.84</v>
      </c>
      <c r="H907" s="26">
        <v>827176.68</v>
      </c>
      <c r="I907" s="26"/>
      <c r="J907" s="26"/>
      <c r="K907" s="26"/>
      <c r="L907" s="26"/>
      <c r="M907" s="26">
        <v>444.9</v>
      </c>
      <c r="N907" s="26">
        <v>196596.18</v>
      </c>
      <c r="O907" s="26"/>
      <c r="P907" s="26"/>
      <c r="Q907" s="26">
        <v>66</v>
      </c>
      <c r="R907" s="26">
        <v>256353.57</v>
      </c>
      <c r="S907" s="26"/>
      <c r="T907" s="26">
        <v>397321.65</v>
      </c>
      <c r="U907" s="26">
        <f t="shared" si="119"/>
        <v>172351.45</v>
      </c>
      <c r="V907" s="26">
        <f t="shared" si="121"/>
        <v>126849.45</v>
      </c>
      <c r="W907" s="26">
        <v>19946</v>
      </c>
      <c r="X907" s="26"/>
      <c r="Y907" s="26">
        <v>9267</v>
      </c>
      <c r="Z907" s="26">
        <v>68063</v>
      </c>
      <c r="AA907" s="26"/>
      <c r="AB907" s="26">
        <v>29573.45</v>
      </c>
      <c r="AC907" s="26"/>
      <c r="AD907" s="26">
        <v>10838</v>
      </c>
      <c r="AE907" s="26"/>
      <c r="AF907" s="26">
        <v>9979</v>
      </c>
      <c r="AG907" s="26"/>
      <c r="AH907" s="26">
        <v>24685</v>
      </c>
      <c r="AI907" s="26">
        <f t="shared" si="123"/>
        <v>44891.130000000005</v>
      </c>
      <c r="AJ907" s="26">
        <f t="shared" si="120"/>
        <v>26695.33</v>
      </c>
      <c r="AK907" s="26">
        <v>6436.26</v>
      </c>
      <c r="AL907" s="26"/>
      <c r="AM907" s="26">
        <v>2557.4899999999998</v>
      </c>
      <c r="AN907" s="26">
        <v>17701.580000000002</v>
      </c>
      <c r="AO907" s="26"/>
      <c r="AP907" s="26"/>
      <c r="AQ907" s="26"/>
      <c r="AR907" s="26">
        <v>4207.1499999999996</v>
      </c>
      <c r="AS907" s="26"/>
      <c r="AT907" s="26">
        <v>5485.96</v>
      </c>
      <c r="AU907" s="26"/>
      <c r="AV907" s="26">
        <v>8502.69</v>
      </c>
    </row>
    <row r="908" spans="1:48" s="16" customFormat="1" ht="15.75" hidden="1">
      <c r="A908" s="25" t="s">
        <v>2317</v>
      </c>
      <c r="B908" s="27" t="s">
        <v>1240</v>
      </c>
      <c r="C908" s="26">
        <f t="shared" si="118"/>
        <v>1804020.97</v>
      </c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>
        <f t="shared" si="119"/>
        <v>1804020.97</v>
      </c>
      <c r="V908" s="26"/>
      <c r="W908" s="26"/>
      <c r="X908" s="26"/>
      <c r="Y908" s="26"/>
      <c r="Z908" s="26"/>
      <c r="AA908" s="26"/>
      <c r="AB908" s="26"/>
      <c r="AC908" s="26"/>
      <c r="AD908" s="26"/>
      <c r="AE908" s="26">
        <v>1804020.97</v>
      </c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</row>
    <row r="909" spans="1:48" s="16" customFormat="1" ht="15.75" hidden="1">
      <c r="A909" s="25" t="s">
        <v>2318</v>
      </c>
      <c r="B909" s="27" t="s">
        <v>921</v>
      </c>
      <c r="C909" s="26">
        <f t="shared" si="118"/>
        <v>2488685.2999999998</v>
      </c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>
        <v>2240</v>
      </c>
      <c r="P909" s="26">
        <v>2458523.63</v>
      </c>
      <c r="Q909" s="26"/>
      <c r="R909" s="26"/>
      <c r="S909" s="26"/>
      <c r="T909" s="26"/>
      <c r="U909" s="26">
        <f t="shared" si="119"/>
        <v>20980.51</v>
      </c>
      <c r="V909" s="26"/>
      <c r="W909" s="26"/>
      <c r="X909" s="26"/>
      <c r="Y909" s="26"/>
      <c r="Z909" s="26"/>
      <c r="AA909" s="26"/>
      <c r="AB909" s="26"/>
      <c r="AC909" s="26"/>
      <c r="AD909" s="26"/>
      <c r="AE909" s="26">
        <v>20980.51</v>
      </c>
      <c r="AF909" s="26"/>
      <c r="AG909" s="26"/>
      <c r="AH909" s="26"/>
      <c r="AI909" s="26">
        <f t="shared" si="123"/>
        <v>9181.16</v>
      </c>
      <c r="AJ909" s="26"/>
      <c r="AK909" s="26"/>
      <c r="AL909" s="26"/>
      <c r="AM909" s="26"/>
      <c r="AN909" s="26"/>
      <c r="AO909" s="26"/>
      <c r="AP909" s="26"/>
      <c r="AQ909" s="26"/>
      <c r="AR909" s="26"/>
      <c r="AS909" s="26">
        <v>9181.16</v>
      </c>
      <c r="AT909" s="26"/>
      <c r="AU909" s="26"/>
      <c r="AV909" s="26"/>
    </row>
    <row r="910" spans="1:48" s="16" customFormat="1" ht="15.75" hidden="1">
      <c r="A910" s="25" t="s">
        <v>2319</v>
      </c>
      <c r="B910" s="27" t="s">
        <v>889</v>
      </c>
      <c r="C910" s="26">
        <f t="shared" ref="C910:C973" si="124">D910+L910+N910+P910+R910+S910+T910+U910+AI910</f>
        <v>2649109.52</v>
      </c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>
        <v>1440</v>
      </c>
      <c r="P910" s="26">
        <v>2627538.66</v>
      </c>
      <c r="Q910" s="26"/>
      <c r="R910" s="26"/>
      <c r="S910" s="26"/>
      <c r="T910" s="26"/>
      <c r="U910" s="26">
        <f t="shared" ref="U910:U970" si="125">V910+AC910+AD910+AE910+AF910+AG910+AH910</f>
        <v>16152.57</v>
      </c>
      <c r="V910" s="26"/>
      <c r="W910" s="26"/>
      <c r="X910" s="26"/>
      <c r="Y910" s="26"/>
      <c r="Z910" s="26"/>
      <c r="AA910" s="26"/>
      <c r="AB910" s="26"/>
      <c r="AC910" s="26"/>
      <c r="AD910" s="26"/>
      <c r="AE910" s="26">
        <v>16152.57</v>
      </c>
      <c r="AF910" s="26"/>
      <c r="AG910" s="26"/>
      <c r="AH910" s="26"/>
      <c r="AI910" s="26">
        <f t="shared" si="123"/>
        <v>5418.29</v>
      </c>
      <c r="AJ910" s="26"/>
      <c r="AK910" s="26"/>
      <c r="AL910" s="26"/>
      <c r="AM910" s="26"/>
      <c r="AN910" s="26"/>
      <c r="AO910" s="26"/>
      <c r="AP910" s="26"/>
      <c r="AQ910" s="26"/>
      <c r="AR910" s="26"/>
      <c r="AS910" s="26">
        <v>5418.29</v>
      </c>
      <c r="AT910" s="26"/>
      <c r="AU910" s="26"/>
      <c r="AV910" s="26"/>
    </row>
    <row r="911" spans="1:48" s="16" customFormat="1" ht="15.75" hidden="1">
      <c r="A911" s="25" t="s">
        <v>2320</v>
      </c>
      <c r="B911" s="27" t="s">
        <v>903</v>
      </c>
      <c r="C911" s="26">
        <f t="shared" si="124"/>
        <v>738888.53</v>
      </c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>
        <f t="shared" si="125"/>
        <v>738888.53</v>
      </c>
      <c r="V911" s="26"/>
      <c r="W911" s="26"/>
      <c r="X911" s="26"/>
      <c r="Y911" s="26"/>
      <c r="Z911" s="26"/>
      <c r="AA911" s="26"/>
      <c r="AB911" s="26"/>
      <c r="AC911" s="26"/>
      <c r="AD911" s="26"/>
      <c r="AE911" s="26">
        <v>738888.53</v>
      </c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</row>
    <row r="912" spans="1:48" s="16" customFormat="1" ht="15.75" hidden="1">
      <c r="A912" s="25" t="s">
        <v>2321</v>
      </c>
      <c r="B912" s="27" t="s">
        <v>870</v>
      </c>
      <c r="C912" s="26">
        <f t="shared" si="124"/>
        <v>1250932.2</v>
      </c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>
        <f t="shared" si="125"/>
        <v>1250932.2</v>
      </c>
      <c r="V912" s="26"/>
      <c r="W912" s="26"/>
      <c r="X912" s="26"/>
      <c r="Y912" s="26"/>
      <c r="Z912" s="26"/>
      <c r="AA912" s="26"/>
      <c r="AB912" s="26"/>
      <c r="AC912" s="26">
        <v>404689.12</v>
      </c>
      <c r="AD912" s="26"/>
      <c r="AE912" s="26">
        <v>846243.08</v>
      </c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</row>
    <row r="913" spans="1:48" s="16" customFormat="1" ht="15.75" hidden="1">
      <c r="A913" s="25" t="s">
        <v>2322</v>
      </c>
      <c r="B913" s="27" t="s">
        <v>1101</v>
      </c>
      <c r="C913" s="26">
        <f t="shared" si="124"/>
        <v>1545147.45</v>
      </c>
      <c r="D913" s="26"/>
      <c r="E913" s="26"/>
      <c r="F913" s="26"/>
      <c r="G913" s="26"/>
      <c r="H913" s="26"/>
      <c r="I913" s="26"/>
      <c r="J913" s="26"/>
      <c r="K913" s="26">
        <v>1877</v>
      </c>
      <c r="L913" s="26">
        <v>1468537.2</v>
      </c>
      <c r="M913" s="26"/>
      <c r="N913" s="26"/>
      <c r="O913" s="26"/>
      <c r="P913" s="26"/>
      <c r="Q913" s="26"/>
      <c r="R913" s="26"/>
      <c r="S913" s="26"/>
      <c r="T913" s="26"/>
      <c r="U913" s="26">
        <f t="shared" si="125"/>
        <v>64566.400000000001</v>
      </c>
      <c r="V913" s="26"/>
      <c r="W913" s="26"/>
      <c r="X913" s="26"/>
      <c r="Y913" s="26"/>
      <c r="Z913" s="26"/>
      <c r="AA913" s="26"/>
      <c r="AB913" s="26"/>
      <c r="AC913" s="26">
        <v>64566.400000000001</v>
      </c>
      <c r="AD913" s="26"/>
      <c r="AE913" s="26"/>
      <c r="AF913" s="26"/>
      <c r="AG913" s="26"/>
      <c r="AH913" s="26"/>
      <c r="AI913" s="26">
        <f t="shared" si="123"/>
        <v>12043.85</v>
      </c>
      <c r="AJ913" s="26"/>
      <c r="AK913" s="26"/>
      <c r="AL913" s="26"/>
      <c r="AM913" s="26"/>
      <c r="AN913" s="26"/>
      <c r="AO913" s="26"/>
      <c r="AP913" s="26"/>
      <c r="AQ913" s="26">
        <v>12043.85</v>
      </c>
      <c r="AR913" s="26"/>
      <c r="AS913" s="26"/>
      <c r="AT913" s="26"/>
      <c r="AU913" s="26"/>
      <c r="AV913" s="26"/>
    </row>
    <row r="914" spans="1:48" s="16" customFormat="1" ht="15.75" hidden="1">
      <c r="A914" s="25" t="s">
        <v>2323</v>
      </c>
      <c r="B914" s="27" t="s">
        <v>894</v>
      </c>
      <c r="C914" s="26">
        <f t="shared" si="124"/>
        <v>1751400.88</v>
      </c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>
        <f t="shared" si="125"/>
        <v>1751400.88</v>
      </c>
      <c r="V914" s="26"/>
      <c r="W914" s="26"/>
      <c r="X914" s="26"/>
      <c r="Y914" s="26"/>
      <c r="Z914" s="26"/>
      <c r="AA914" s="26"/>
      <c r="AB914" s="26"/>
      <c r="AC914" s="26"/>
      <c r="AD914" s="26"/>
      <c r="AE914" s="26">
        <v>1751400.88</v>
      </c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</row>
    <row r="915" spans="1:48" s="16" customFormat="1" ht="15.75" hidden="1">
      <c r="A915" s="25" t="s">
        <v>2324</v>
      </c>
      <c r="B915" s="27" t="s">
        <v>871</v>
      </c>
      <c r="C915" s="26">
        <f t="shared" si="124"/>
        <v>937369.31</v>
      </c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>
        <f t="shared" si="125"/>
        <v>937369.31</v>
      </c>
      <c r="V915" s="26"/>
      <c r="W915" s="26"/>
      <c r="X915" s="26"/>
      <c r="Y915" s="26"/>
      <c r="Z915" s="26"/>
      <c r="AA915" s="26"/>
      <c r="AB915" s="26"/>
      <c r="AC915" s="26"/>
      <c r="AD915" s="26"/>
      <c r="AE915" s="26">
        <v>810933.88</v>
      </c>
      <c r="AF915" s="26">
        <v>126435.43</v>
      </c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</row>
    <row r="916" spans="1:48" s="16" customFormat="1" ht="15.75" hidden="1">
      <c r="A916" s="25" t="s">
        <v>2325</v>
      </c>
      <c r="B916" s="27" t="s">
        <v>1062</v>
      </c>
      <c r="C916" s="26">
        <f t="shared" si="124"/>
        <v>1428542.8199999998</v>
      </c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>
        <f t="shared" si="125"/>
        <v>1428542.8199999998</v>
      </c>
      <c r="V916" s="26"/>
      <c r="W916" s="26"/>
      <c r="X916" s="26"/>
      <c r="Y916" s="26"/>
      <c r="Z916" s="26"/>
      <c r="AA916" s="26"/>
      <c r="AB916" s="26"/>
      <c r="AC916" s="26">
        <v>362602.6</v>
      </c>
      <c r="AD916" s="26"/>
      <c r="AE916" s="26">
        <v>1065940.22</v>
      </c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</row>
    <row r="917" spans="1:48" s="16" customFormat="1" ht="15.75" hidden="1">
      <c r="A917" s="25" t="s">
        <v>2326</v>
      </c>
      <c r="B917" s="27" t="s">
        <v>999</v>
      </c>
      <c r="C917" s="26">
        <f t="shared" si="124"/>
        <v>43433</v>
      </c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>
        <f t="shared" si="125"/>
        <v>43433</v>
      </c>
      <c r="V917" s="26">
        <f t="shared" si="121"/>
        <v>43433</v>
      </c>
      <c r="W917" s="26"/>
      <c r="X917" s="26"/>
      <c r="Y917" s="26"/>
      <c r="Z917" s="26"/>
      <c r="AA917" s="26"/>
      <c r="AB917" s="26">
        <v>43433</v>
      </c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</row>
    <row r="918" spans="1:48" s="16" customFormat="1" ht="15.75" hidden="1">
      <c r="A918" s="25" t="s">
        <v>2327</v>
      </c>
      <c r="B918" s="27" t="s">
        <v>1308</v>
      </c>
      <c r="C918" s="26">
        <f t="shared" si="124"/>
        <v>1340105.99</v>
      </c>
      <c r="D918" s="26">
        <f t="shared" si="122"/>
        <v>912015.05</v>
      </c>
      <c r="E918" s="26"/>
      <c r="F918" s="26"/>
      <c r="G918" s="26"/>
      <c r="H918" s="26">
        <v>912015.05</v>
      </c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>
        <v>400013.53</v>
      </c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>
        <f t="shared" si="123"/>
        <v>28077.41</v>
      </c>
      <c r="AJ918" s="26">
        <f t="shared" ref="AJ918:AJ973" si="126">SUM(AK918:AP918)</f>
        <v>19517.12</v>
      </c>
      <c r="AK918" s="26"/>
      <c r="AL918" s="26"/>
      <c r="AM918" s="26"/>
      <c r="AN918" s="26">
        <v>19517.12</v>
      </c>
      <c r="AO918" s="26"/>
      <c r="AP918" s="26"/>
      <c r="AQ918" s="26"/>
      <c r="AR918" s="26"/>
      <c r="AS918" s="26"/>
      <c r="AT918" s="26"/>
      <c r="AU918" s="26"/>
      <c r="AV918" s="26">
        <v>8560.2900000000009</v>
      </c>
    </row>
    <row r="919" spans="1:48" s="16" customFormat="1" ht="15.75" hidden="1">
      <c r="A919" s="27" t="s">
        <v>2700</v>
      </c>
      <c r="B919" s="27"/>
      <c r="C919" s="26">
        <f>SUM(C412:C918)</f>
        <v>1002422970.4799993</v>
      </c>
      <c r="D919" s="26">
        <f t="shared" ref="D919:AV919" si="127">SUM(D412:D918)</f>
        <v>159867287.70000002</v>
      </c>
      <c r="E919" s="26">
        <f t="shared" si="127"/>
        <v>33517234.179999996</v>
      </c>
      <c r="F919" s="26">
        <f t="shared" si="127"/>
        <v>22373604.500000004</v>
      </c>
      <c r="G919" s="26">
        <f t="shared" si="127"/>
        <v>14561961.810000001</v>
      </c>
      <c r="H919" s="26">
        <f t="shared" si="127"/>
        <v>77975180.799999997</v>
      </c>
      <c r="I919" s="26">
        <f t="shared" si="127"/>
        <v>11439306.409999998</v>
      </c>
      <c r="J919" s="26"/>
      <c r="K919" s="26">
        <f t="shared" si="127"/>
        <v>120187.48000000003</v>
      </c>
      <c r="L919" s="26">
        <f t="shared" si="127"/>
        <v>278163772.51999998</v>
      </c>
      <c r="M919" s="26">
        <f t="shared" si="127"/>
        <v>31542.399999999998</v>
      </c>
      <c r="N919" s="26">
        <f t="shared" si="127"/>
        <v>13913500.800000001</v>
      </c>
      <c r="O919" s="26">
        <f t="shared" si="127"/>
        <v>238097.71</v>
      </c>
      <c r="P919" s="26">
        <f t="shared" si="127"/>
        <v>304067498.11000013</v>
      </c>
      <c r="Q919" s="26">
        <f t="shared" si="127"/>
        <v>12819.880000000001</v>
      </c>
      <c r="R919" s="26">
        <f t="shared" si="127"/>
        <v>22496491.620000008</v>
      </c>
      <c r="S919" s="26">
        <f t="shared" si="127"/>
        <v>22511489.82</v>
      </c>
      <c r="T919" s="26">
        <f t="shared" si="127"/>
        <v>25875105.790000007</v>
      </c>
      <c r="U919" s="26">
        <f t="shared" si="127"/>
        <v>164948586.84000006</v>
      </c>
      <c r="V919" s="26">
        <f t="shared" si="127"/>
        <v>17457664.430000007</v>
      </c>
      <c r="W919" s="26">
        <f t="shared" si="127"/>
        <v>1020080.01</v>
      </c>
      <c r="X919" s="26">
        <f t="shared" si="127"/>
        <v>1009620.82</v>
      </c>
      <c r="Y919" s="26">
        <f t="shared" si="127"/>
        <v>650750.82000000007</v>
      </c>
      <c r="Z919" s="26">
        <f t="shared" si="127"/>
        <v>3797588.4899999998</v>
      </c>
      <c r="AA919" s="26">
        <f t="shared" si="127"/>
        <v>411308.52</v>
      </c>
      <c r="AB919" s="26">
        <f t="shared" si="127"/>
        <v>10568315.770000001</v>
      </c>
      <c r="AC919" s="26">
        <f t="shared" si="127"/>
        <v>34805569.220000006</v>
      </c>
      <c r="AD919" s="26">
        <f t="shared" si="127"/>
        <v>625163.64999999991</v>
      </c>
      <c r="AE919" s="26">
        <f t="shared" si="127"/>
        <v>97886396.609999999</v>
      </c>
      <c r="AF919" s="26">
        <f t="shared" si="127"/>
        <v>12696810.650000002</v>
      </c>
      <c r="AG919" s="26">
        <f t="shared" si="127"/>
        <v>754688.67999999993</v>
      </c>
      <c r="AH919" s="26">
        <f t="shared" si="127"/>
        <v>722293.60000000009</v>
      </c>
      <c r="AI919" s="26">
        <f t="shared" si="127"/>
        <v>10579237.279999997</v>
      </c>
      <c r="AJ919" s="26">
        <f t="shared" si="127"/>
        <v>3035882.3400000008</v>
      </c>
      <c r="AK919" s="26">
        <f t="shared" si="127"/>
        <v>653623.43999999983</v>
      </c>
      <c r="AL919" s="26">
        <f t="shared" si="127"/>
        <v>425137.93999999994</v>
      </c>
      <c r="AM919" s="26">
        <f t="shared" si="127"/>
        <v>276787.66000000003</v>
      </c>
      <c r="AN919" s="26">
        <f t="shared" si="127"/>
        <v>1479360.2100000002</v>
      </c>
      <c r="AO919" s="26">
        <f t="shared" si="127"/>
        <v>200973.09000000003</v>
      </c>
      <c r="AP919" s="26"/>
      <c r="AQ919" s="26">
        <f t="shared" si="127"/>
        <v>3316694.3</v>
      </c>
      <c r="AR919" s="26">
        <f t="shared" si="127"/>
        <v>316399.49000000005</v>
      </c>
      <c r="AS919" s="26">
        <f t="shared" si="127"/>
        <v>2610337.7100000009</v>
      </c>
      <c r="AT919" s="26">
        <f t="shared" si="127"/>
        <v>390302.39</v>
      </c>
      <c r="AU919" s="26">
        <f t="shared" si="127"/>
        <v>424901.54000000004</v>
      </c>
      <c r="AV919" s="26">
        <f t="shared" si="127"/>
        <v>484719.51000000007</v>
      </c>
    </row>
    <row r="920" spans="1:48" s="16" customFormat="1" ht="15.75" hidden="1">
      <c r="A920" s="27" t="s">
        <v>1383</v>
      </c>
      <c r="B920" s="27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</row>
    <row r="921" spans="1:48" s="16" customFormat="1" ht="15.75" hidden="1">
      <c r="A921" s="25" t="s">
        <v>2328</v>
      </c>
      <c r="B921" s="27" t="s">
        <v>1413</v>
      </c>
      <c r="C921" s="26">
        <f t="shared" si="124"/>
        <v>13715.16</v>
      </c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>
        <f t="shared" si="125"/>
        <v>13715.16</v>
      </c>
      <c r="V921" s="26"/>
      <c r="W921" s="26"/>
      <c r="X921" s="26"/>
      <c r="Y921" s="26"/>
      <c r="Z921" s="26"/>
      <c r="AA921" s="26"/>
      <c r="AB921" s="26"/>
      <c r="AC921" s="26"/>
      <c r="AD921" s="26"/>
      <c r="AE921" s="26">
        <v>13715.16</v>
      </c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</row>
    <row r="922" spans="1:48" s="16" customFormat="1" ht="15.75" hidden="1">
      <c r="A922" s="25" t="s">
        <v>2329</v>
      </c>
      <c r="B922" s="27" t="s">
        <v>1404</v>
      </c>
      <c r="C922" s="26">
        <f t="shared" si="124"/>
        <v>13679.49</v>
      </c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>
        <f t="shared" si="125"/>
        <v>13679.49</v>
      </c>
      <c r="V922" s="26"/>
      <c r="W922" s="26"/>
      <c r="X922" s="26"/>
      <c r="Y922" s="26"/>
      <c r="Z922" s="26"/>
      <c r="AA922" s="26"/>
      <c r="AB922" s="26"/>
      <c r="AC922" s="26"/>
      <c r="AD922" s="26"/>
      <c r="AE922" s="26">
        <v>13679.49</v>
      </c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</row>
    <row r="923" spans="1:48" s="16" customFormat="1" ht="15.75" hidden="1">
      <c r="A923" s="25" t="s">
        <v>2330</v>
      </c>
      <c r="B923" s="27" t="s">
        <v>1387</v>
      </c>
      <c r="C923" s="26">
        <f t="shared" si="124"/>
        <v>784768.81</v>
      </c>
      <c r="D923" s="26">
        <f t="shared" ref="D923:D953" si="128">SUM(E923:J923)</f>
        <v>774900.46000000008</v>
      </c>
      <c r="E923" s="26"/>
      <c r="F923" s="26">
        <v>96535</v>
      </c>
      <c r="G923" s="26">
        <v>90321</v>
      </c>
      <c r="H923" s="26">
        <v>436740.54</v>
      </c>
      <c r="I923" s="26">
        <v>151303.92000000001</v>
      </c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>
        <f t="shared" ref="AI923:AI953" si="129">AJ923+AQ923+AR923+AS923+AT923+AU923+AV923</f>
        <v>9868.35</v>
      </c>
      <c r="AJ923" s="26">
        <f t="shared" si="126"/>
        <v>9868.35</v>
      </c>
      <c r="AK923" s="26"/>
      <c r="AL923" s="26">
        <v>1522.43</v>
      </c>
      <c r="AM923" s="26">
        <v>1231.1099999999999</v>
      </c>
      <c r="AN923" s="26">
        <v>5966.2</v>
      </c>
      <c r="AO923" s="26">
        <v>1148.6099999999999</v>
      </c>
      <c r="AP923" s="26"/>
      <c r="AQ923" s="26"/>
      <c r="AR923" s="26"/>
      <c r="AS923" s="26"/>
      <c r="AT923" s="26"/>
      <c r="AU923" s="26"/>
      <c r="AV923" s="26"/>
    </row>
    <row r="924" spans="1:48" s="16" customFormat="1" ht="15.75" hidden="1">
      <c r="A924" s="25" t="s">
        <v>2331</v>
      </c>
      <c r="B924" s="27" t="s">
        <v>1392</v>
      </c>
      <c r="C924" s="26">
        <f t="shared" si="124"/>
        <v>1402325.18</v>
      </c>
      <c r="D924" s="26">
        <f t="shared" si="128"/>
        <v>1365154.25</v>
      </c>
      <c r="E924" s="26"/>
      <c r="F924" s="26">
        <v>200410.65</v>
      </c>
      <c r="G924" s="26">
        <v>109058.63</v>
      </c>
      <c r="H924" s="26">
        <v>811582.54</v>
      </c>
      <c r="I924" s="26">
        <v>244102.43</v>
      </c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>
        <f t="shared" si="125"/>
        <v>21484.959999999999</v>
      </c>
      <c r="V924" s="26">
        <f t="shared" ref="V924:V953" si="130">SUM(W924:AB924)</f>
        <v>21484.959999999999</v>
      </c>
      <c r="W924" s="26"/>
      <c r="X924" s="26"/>
      <c r="Y924" s="26"/>
      <c r="Z924" s="26"/>
      <c r="AA924" s="26"/>
      <c r="AB924" s="26">
        <v>21484.959999999999</v>
      </c>
      <c r="AC924" s="26"/>
      <c r="AD924" s="26"/>
      <c r="AE924" s="26"/>
      <c r="AF924" s="26"/>
      <c r="AG924" s="26"/>
      <c r="AH924" s="26"/>
      <c r="AI924" s="26">
        <f t="shared" si="129"/>
        <v>15685.970000000001</v>
      </c>
      <c r="AJ924" s="26">
        <f t="shared" si="126"/>
        <v>15685.970000000001</v>
      </c>
      <c r="AK924" s="26"/>
      <c r="AL924" s="26">
        <v>3536.71</v>
      </c>
      <c r="AM924" s="26">
        <v>1969.77</v>
      </c>
      <c r="AN924" s="26">
        <v>8490.3700000000008</v>
      </c>
      <c r="AO924" s="26">
        <v>1689.12</v>
      </c>
      <c r="AP924" s="26"/>
      <c r="AQ924" s="26"/>
      <c r="AR924" s="26"/>
      <c r="AS924" s="26"/>
      <c r="AT924" s="26"/>
      <c r="AU924" s="26"/>
      <c r="AV924" s="26"/>
    </row>
    <row r="925" spans="1:48" s="16" customFormat="1" ht="15.75" hidden="1">
      <c r="A925" s="25" t="s">
        <v>2332</v>
      </c>
      <c r="B925" s="27" t="s">
        <v>1384</v>
      </c>
      <c r="C925" s="26">
        <f t="shared" si="124"/>
        <v>1415004.94</v>
      </c>
      <c r="D925" s="26">
        <f t="shared" si="128"/>
        <v>1377695.46</v>
      </c>
      <c r="E925" s="26"/>
      <c r="F925" s="26">
        <v>231312</v>
      </c>
      <c r="G925" s="26">
        <v>103758</v>
      </c>
      <c r="H925" s="26">
        <v>757784.1</v>
      </c>
      <c r="I925" s="26">
        <v>284841.36</v>
      </c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>
        <f t="shared" si="125"/>
        <v>21623.51</v>
      </c>
      <c r="V925" s="26">
        <f t="shared" si="130"/>
        <v>21623.51</v>
      </c>
      <c r="W925" s="26"/>
      <c r="X925" s="26"/>
      <c r="Y925" s="26"/>
      <c r="Z925" s="26"/>
      <c r="AA925" s="26"/>
      <c r="AB925" s="26">
        <v>21623.51</v>
      </c>
      <c r="AC925" s="26"/>
      <c r="AD925" s="26"/>
      <c r="AE925" s="26"/>
      <c r="AF925" s="26"/>
      <c r="AG925" s="26"/>
      <c r="AH925" s="26"/>
      <c r="AI925" s="26">
        <f t="shared" si="129"/>
        <v>15685.970000000001</v>
      </c>
      <c r="AJ925" s="26">
        <f t="shared" si="126"/>
        <v>15685.970000000001</v>
      </c>
      <c r="AK925" s="26"/>
      <c r="AL925" s="26">
        <v>3536.71</v>
      </c>
      <c r="AM925" s="26">
        <v>1969.77</v>
      </c>
      <c r="AN925" s="26">
        <v>8490.3700000000008</v>
      </c>
      <c r="AO925" s="26">
        <v>1689.12</v>
      </c>
      <c r="AP925" s="26"/>
      <c r="AQ925" s="26"/>
      <c r="AR925" s="26"/>
      <c r="AS925" s="26"/>
      <c r="AT925" s="26"/>
      <c r="AU925" s="26"/>
      <c r="AV925" s="26"/>
    </row>
    <row r="926" spans="1:48" s="16" customFormat="1" ht="15.75" hidden="1">
      <c r="A926" s="25" t="s">
        <v>2333</v>
      </c>
      <c r="B926" s="27" t="s">
        <v>1393</v>
      </c>
      <c r="C926" s="26">
        <f t="shared" si="124"/>
        <v>2296406.09</v>
      </c>
      <c r="D926" s="26">
        <f t="shared" si="128"/>
        <v>1032417.1699999999</v>
      </c>
      <c r="E926" s="26"/>
      <c r="F926" s="26"/>
      <c r="G926" s="26"/>
      <c r="H926" s="26">
        <v>721718.07</v>
      </c>
      <c r="I926" s="26">
        <v>310699.09999999998</v>
      </c>
      <c r="J926" s="26"/>
      <c r="K926" s="26"/>
      <c r="L926" s="26"/>
      <c r="M926" s="26"/>
      <c r="N926" s="26"/>
      <c r="O926" s="26">
        <v>809</v>
      </c>
      <c r="P926" s="26">
        <v>990641.5</v>
      </c>
      <c r="Q926" s="26"/>
      <c r="R926" s="26"/>
      <c r="S926" s="26"/>
      <c r="T926" s="26"/>
      <c r="U926" s="26">
        <f t="shared" si="125"/>
        <v>238712.66</v>
      </c>
      <c r="V926" s="26">
        <f t="shared" si="130"/>
        <v>153016.32000000001</v>
      </c>
      <c r="W926" s="26"/>
      <c r="X926" s="26">
        <v>34892.81</v>
      </c>
      <c r="Y926" s="26">
        <v>29035.78</v>
      </c>
      <c r="Z926" s="26">
        <v>35071.81</v>
      </c>
      <c r="AA926" s="26">
        <v>32328.16</v>
      </c>
      <c r="AB926" s="26">
        <v>21687.759999999998</v>
      </c>
      <c r="AC926" s="26"/>
      <c r="AD926" s="26"/>
      <c r="AE926" s="26">
        <v>40047.160000000003</v>
      </c>
      <c r="AF926" s="26">
        <v>12060.21</v>
      </c>
      <c r="AG926" s="26"/>
      <c r="AH926" s="26">
        <v>33588.97</v>
      </c>
      <c r="AI926" s="26">
        <f t="shared" si="129"/>
        <v>34634.759999999995</v>
      </c>
      <c r="AJ926" s="26">
        <f t="shared" si="126"/>
        <v>17674.98</v>
      </c>
      <c r="AK926" s="26"/>
      <c r="AL926" s="26"/>
      <c r="AM926" s="26"/>
      <c r="AN926" s="26">
        <v>12355.81</v>
      </c>
      <c r="AO926" s="26">
        <v>5319.17</v>
      </c>
      <c r="AP926" s="26"/>
      <c r="AQ926" s="26"/>
      <c r="AR926" s="26"/>
      <c r="AS926" s="26">
        <v>16959.78</v>
      </c>
      <c r="AT926" s="26"/>
      <c r="AU926" s="26"/>
      <c r="AV926" s="26"/>
    </row>
    <row r="927" spans="1:48" s="16" customFormat="1" ht="15.75" hidden="1">
      <c r="A927" s="25" t="s">
        <v>2334</v>
      </c>
      <c r="B927" s="27" t="s">
        <v>1397</v>
      </c>
      <c r="C927" s="26">
        <f t="shared" si="124"/>
        <v>1995758.46</v>
      </c>
      <c r="D927" s="26">
        <f t="shared" si="128"/>
        <v>1947370.47</v>
      </c>
      <c r="E927" s="26"/>
      <c r="F927" s="26">
        <v>320943.76</v>
      </c>
      <c r="G927" s="26">
        <v>159145.73000000001</v>
      </c>
      <c r="H927" s="26">
        <v>1140919.93</v>
      </c>
      <c r="I927" s="26">
        <v>326361.05</v>
      </c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>
        <f t="shared" si="125"/>
        <v>26591.22</v>
      </c>
      <c r="V927" s="26">
        <f t="shared" si="130"/>
        <v>26591.22</v>
      </c>
      <c r="W927" s="26"/>
      <c r="X927" s="26"/>
      <c r="Y927" s="26"/>
      <c r="Z927" s="26"/>
      <c r="AA927" s="26"/>
      <c r="AB927" s="26">
        <v>26591.22</v>
      </c>
      <c r="AC927" s="26"/>
      <c r="AD927" s="26"/>
      <c r="AE927" s="26"/>
      <c r="AF927" s="26"/>
      <c r="AG927" s="26"/>
      <c r="AH927" s="26"/>
      <c r="AI927" s="26">
        <f t="shared" si="129"/>
        <v>21796.77</v>
      </c>
      <c r="AJ927" s="26">
        <f t="shared" si="126"/>
        <v>21796.77</v>
      </c>
      <c r="AK927" s="26"/>
      <c r="AL927" s="26">
        <v>5433.88</v>
      </c>
      <c r="AM927" s="26">
        <v>2689.5</v>
      </c>
      <c r="AN927" s="26">
        <v>11139.7</v>
      </c>
      <c r="AO927" s="26">
        <v>2533.69</v>
      </c>
      <c r="AP927" s="26"/>
      <c r="AQ927" s="26"/>
      <c r="AR927" s="26"/>
      <c r="AS927" s="26"/>
      <c r="AT927" s="26"/>
      <c r="AU927" s="26"/>
      <c r="AV927" s="26"/>
    </row>
    <row r="928" spans="1:48" s="16" customFormat="1" ht="15.75" hidden="1">
      <c r="A928" s="25" t="s">
        <v>2335</v>
      </c>
      <c r="B928" s="27" t="s">
        <v>1398</v>
      </c>
      <c r="C928" s="26">
        <f t="shared" si="124"/>
        <v>16762.54</v>
      </c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>
        <f t="shared" si="125"/>
        <v>16762.54</v>
      </c>
      <c r="V928" s="26"/>
      <c r="W928" s="26"/>
      <c r="X928" s="26"/>
      <c r="Y928" s="26"/>
      <c r="Z928" s="26"/>
      <c r="AA928" s="26"/>
      <c r="AB928" s="26"/>
      <c r="AC928" s="26"/>
      <c r="AD928" s="26"/>
      <c r="AE928" s="26">
        <v>16762.54</v>
      </c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</row>
    <row r="929" spans="1:48" s="16" customFormat="1" ht="15.75" hidden="1">
      <c r="A929" s="25" t="s">
        <v>2336</v>
      </c>
      <c r="B929" s="27" t="s">
        <v>1399</v>
      </c>
      <c r="C929" s="26">
        <f t="shared" si="124"/>
        <v>650865.17999999982</v>
      </c>
      <c r="D929" s="26">
        <f t="shared" si="128"/>
        <v>613217.15999999992</v>
      </c>
      <c r="E929" s="26"/>
      <c r="F929" s="26">
        <v>120732.7</v>
      </c>
      <c r="G929" s="26">
        <v>166247.85999999999</v>
      </c>
      <c r="H929" s="26"/>
      <c r="I929" s="26">
        <v>326236.59999999998</v>
      </c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>
        <f t="shared" si="125"/>
        <v>26332.19</v>
      </c>
      <c r="V929" s="26">
        <f t="shared" si="130"/>
        <v>26332.19</v>
      </c>
      <c r="W929" s="26"/>
      <c r="X929" s="26"/>
      <c r="Y929" s="26"/>
      <c r="Z929" s="26"/>
      <c r="AA929" s="26"/>
      <c r="AB929" s="26">
        <v>26332.19</v>
      </c>
      <c r="AC929" s="26"/>
      <c r="AD929" s="26"/>
      <c r="AE929" s="26"/>
      <c r="AF929" s="26"/>
      <c r="AG929" s="26"/>
      <c r="AH929" s="26"/>
      <c r="AI929" s="26">
        <f t="shared" si="129"/>
        <v>11315.83</v>
      </c>
      <c r="AJ929" s="26">
        <f t="shared" si="126"/>
        <v>11315.83</v>
      </c>
      <c r="AK929" s="26"/>
      <c r="AL929" s="26">
        <v>5433.88</v>
      </c>
      <c r="AM929" s="26">
        <v>2689.5</v>
      </c>
      <c r="AN929" s="26"/>
      <c r="AO929" s="26">
        <v>3192.45</v>
      </c>
      <c r="AP929" s="26"/>
      <c r="AQ929" s="26"/>
      <c r="AR929" s="26"/>
      <c r="AS929" s="26"/>
      <c r="AT929" s="26"/>
      <c r="AU929" s="26"/>
      <c r="AV929" s="26"/>
    </row>
    <row r="930" spans="1:48" s="16" customFormat="1" ht="15.75" hidden="1">
      <c r="A930" s="25" t="s">
        <v>2337</v>
      </c>
      <c r="B930" s="27" t="s">
        <v>1405</v>
      </c>
      <c r="C930" s="26">
        <f t="shared" si="124"/>
        <v>16365.06</v>
      </c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>
        <f t="shared" si="125"/>
        <v>16365.06</v>
      </c>
      <c r="V930" s="26"/>
      <c r="W930" s="26"/>
      <c r="X930" s="26"/>
      <c r="Y930" s="26"/>
      <c r="Z930" s="26"/>
      <c r="AA930" s="26"/>
      <c r="AB930" s="26"/>
      <c r="AC930" s="26"/>
      <c r="AD930" s="26"/>
      <c r="AE930" s="26">
        <v>16365.06</v>
      </c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</row>
    <row r="931" spans="1:48" s="16" customFormat="1" ht="15.75" hidden="1">
      <c r="A931" s="25" t="s">
        <v>2338</v>
      </c>
      <c r="B931" s="27" t="s">
        <v>1406</v>
      </c>
      <c r="C931" s="26">
        <f t="shared" si="124"/>
        <v>1412028.57</v>
      </c>
      <c r="D931" s="26">
        <f t="shared" si="128"/>
        <v>1374771.3</v>
      </c>
      <c r="E931" s="26"/>
      <c r="F931" s="26">
        <v>244768.15</v>
      </c>
      <c r="G931" s="26">
        <v>122125.19</v>
      </c>
      <c r="H931" s="26">
        <v>828480.18</v>
      </c>
      <c r="I931" s="26">
        <v>179397.78</v>
      </c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>
        <f t="shared" si="125"/>
        <v>21571.3</v>
      </c>
      <c r="V931" s="26">
        <f t="shared" si="130"/>
        <v>21571.3</v>
      </c>
      <c r="W931" s="26"/>
      <c r="X931" s="26"/>
      <c r="Y931" s="26"/>
      <c r="Z931" s="26"/>
      <c r="AA931" s="26"/>
      <c r="AB931" s="26">
        <v>21571.3</v>
      </c>
      <c r="AC931" s="26"/>
      <c r="AD931" s="26"/>
      <c r="AE931" s="26"/>
      <c r="AF931" s="26"/>
      <c r="AG931" s="26"/>
      <c r="AH931" s="26"/>
      <c r="AI931" s="26">
        <f t="shared" si="129"/>
        <v>15685.970000000001</v>
      </c>
      <c r="AJ931" s="26">
        <f t="shared" si="126"/>
        <v>15685.970000000001</v>
      </c>
      <c r="AK931" s="26"/>
      <c r="AL931" s="26">
        <v>3536.71</v>
      </c>
      <c r="AM931" s="26">
        <v>1969.77</v>
      </c>
      <c r="AN931" s="26">
        <v>8490.3700000000008</v>
      </c>
      <c r="AO931" s="26">
        <v>1689.12</v>
      </c>
      <c r="AP931" s="26"/>
      <c r="AQ931" s="26"/>
      <c r="AR931" s="26"/>
      <c r="AS931" s="26"/>
      <c r="AT931" s="26"/>
      <c r="AU931" s="26"/>
      <c r="AV931" s="26"/>
    </row>
    <row r="932" spans="1:48" s="16" customFormat="1" ht="15.75" hidden="1">
      <c r="A932" s="25" t="s">
        <v>2339</v>
      </c>
      <c r="B932" s="27" t="s">
        <v>1394</v>
      </c>
      <c r="C932" s="26">
        <f t="shared" si="124"/>
        <v>1498028.56</v>
      </c>
      <c r="D932" s="26">
        <f t="shared" si="128"/>
        <v>1460373.77</v>
      </c>
      <c r="E932" s="26"/>
      <c r="F932" s="26">
        <v>199530.08</v>
      </c>
      <c r="G932" s="26">
        <v>126011.46</v>
      </c>
      <c r="H932" s="26">
        <v>869789.72</v>
      </c>
      <c r="I932" s="26">
        <v>265042.51</v>
      </c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>
        <f t="shared" si="125"/>
        <v>21687.759999999998</v>
      </c>
      <c r="V932" s="26">
        <f t="shared" si="130"/>
        <v>21687.759999999998</v>
      </c>
      <c r="W932" s="26"/>
      <c r="X932" s="26"/>
      <c r="Y932" s="26"/>
      <c r="Z932" s="26"/>
      <c r="AA932" s="26"/>
      <c r="AB932" s="26">
        <v>21687.759999999998</v>
      </c>
      <c r="AC932" s="26"/>
      <c r="AD932" s="26"/>
      <c r="AE932" s="26"/>
      <c r="AF932" s="26"/>
      <c r="AG932" s="26"/>
      <c r="AH932" s="26"/>
      <c r="AI932" s="26">
        <f t="shared" si="129"/>
        <v>15967.029999999999</v>
      </c>
      <c r="AJ932" s="26">
        <f t="shared" si="126"/>
        <v>15967.029999999999</v>
      </c>
      <c r="AK932" s="26"/>
      <c r="AL932" s="26">
        <v>3817.77</v>
      </c>
      <c r="AM932" s="26">
        <v>1969.77</v>
      </c>
      <c r="AN932" s="26">
        <v>8490.3700000000008</v>
      </c>
      <c r="AO932" s="26">
        <v>1689.12</v>
      </c>
      <c r="AP932" s="26"/>
      <c r="AQ932" s="26"/>
      <c r="AR932" s="26"/>
      <c r="AS932" s="26"/>
      <c r="AT932" s="26"/>
      <c r="AU932" s="26"/>
      <c r="AV932" s="26"/>
    </row>
    <row r="933" spans="1:48" s="16" customFormat="1" ht="15.75" hidden="1">
      <c r="A933" s="25" t="s">
        <v>2340</v>
      </c>
      <c r="B933" s="27" t="s">
        <v>1407</v>
      </c>
      <c r="C933" s="26">
        <f t="shared" si="124"/>
        <v>2148072.0300000003</v>
      </c>
      <c r="D933" s="26">
        <f t="shared" si="128"/>
        <v>2100009.33</v>
      </c>
      <c r="E933" s="26"/>
      <c r="F933" s="26">
        <v>300622.43</v>
      </c>
      <c r="G933" s="26">
        <v>142196.42000000001</v>
      </c>
      <c r="H933" s="26">
        <v>1214894.1000000001</v>
      </c>
      <c r="I933" s="26">
        <v>442296.38</v>
      </c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>
        <f t="shared" si="125"/>
        <v>26265.93</v>
      </c>
      <c r="V933" s="26">
        <f t="shared" si="130"/>
        <v>26265.93</v>
      </c>
      <c r="W933" s="26"/>
      <c r="X933" s="26"/>
      <c r="Y933" s="26"/>
      <c r="Z933" s="26"/>
      <c r="AA933" s="26"/>
      <c r="AB933" s="26">
        <v>26265.93</v>
      </c>
      <c r="AC933" s="26"/>
      <c r="AD933" s="26"/>
      <c r="AE933" s="26"/>
      <c r="AF933" s="26"/>
      <c r="AG933" s="26"/>
      <c r="AH933" s="26"/>
      <c r="AI933" s="26">
        <f t="shared" si="129"/>
        <v>21796.77</v>
      </c>
      <c r="AJ933" s="26">
        <f t="shared" si="126"/>
        <v>21796.77</v>
      </c>
      <c r="AK933" s="26"/>
      <c r="AL933" s="26">
        <v>5433.88</v>
      </c>
      <c r="AM933" s="26">
        <v>2689.5</v>
      </c>
      <c r="AN933" s="26">
        <v>11139.7</v>
      </c>
      <c r="AO933" s="26">
        <v>2533.69</v>
      </c>
      <c r="AP933" s="26"/>
      <c r="AQ933" s="26"/>
      <c r="AR933" s="26"/>
      <c r="AS933" s="26"/>
      <c r="AT933" s="26"/>
      <c r="AU933" s="26"/>
      <c r="AV933" s="26"/>
    </row>
    <row r="934" spans="1:48" s="16" customFormat="1" ht="15.75" hidden="1">
      <c r="A934" s="25" t="s">
        <v>2341</v>
      </c>
      <c r="B934" s="27" t="s">
        <v>1395</v>
      </c>
      <c r="C934" s="26">
        <f t="shared" si="124"/>
        <v>30122.41</v>
      </c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>
        <f t="shared" si="125"/>
        <v>30122.41</v>
      </c>
      <c r="V934" s="26"/>
      <c r="W934" s="26"/>
      <c r="X934" s="26"/>
      <c r="Y934" s="26"/>
      <c r="Z934" s="26"/>
      <c r="AA934" s="26"/>
      <c r="AB934" s="26"/>
      <c r="AC934" s="26">
        <v>16479.87</v>
      </c>
      <c r="AD934" s="26"/>
      <c r="AE934" s="26">
        <v>13642.54</v>
      </c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</row>
    <row r="935" spans="1:48" s="16" customFormat="1" ht="15.75" hidden="1">
      <c r="A935" s="25" t="s">
        <v>2342</v>
      </c>
      <c r="B935" s="27" t="s">
        <v>1400</v>
      </c>
      <c r="C935" s="26">
        <f t="shared" si="124"/>
        <v>16886.12</v>
      </c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>
        <f t="shared" si="125"/>
        <v>16886.12</v>
      </c>
      <c r="V935" s="26"/>
      <c r="W935" s="26"/>
      <c r="X935" s="26"/>
      <c r="Y935" s="26"/>
      <c r="Z935" s="26"/>
      <c r="AA935" s="26"/>
      <c r="AB935" s="26"/>
      <c r="AC935" s="26"/>
      <c r="AD935" s="26"/>
      <c r="AE935" s="26">
        <v>16886.12</v>
      </c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</row>
    <row r="936" spans="1:48" s="16" customFormat="1" ht="15.75" hidden="1">
      <c r="A936" s="25" t="s">
        <v>2343</v>
      </c>
      <c r="B936" s="27" t="s">
        <v>1401</v>
      </c>
      <c r="C936" s="26">
        <f t="shared" si="124"/>
        <v>16363.78</v>
      </c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>
        <f t="shared" si="125"/>
        <v>16363.78</v>
      </c>
      <c r="V936" s="26"/>
      <c r="W936" s="26"/>
      <c r="X936" s="26"/>
      <c r="Y936" s="26"/>
      <c r="Z936" s="26"/>
      <c r="AA936" s="26"/>
      <c r="AB936" s="26"/>
      <c r="AC936" s="26"/>
      <c r="AD936" s="26"/>
      <c r="AE936" s="26">
        <v>16363.78</v>
      </c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</row>
    <row r="937" spans="1:48" s="16" customFormat="1" ht="15.75" hidden="1">
      <c r="A937" s="25" t="s">
        <v>2344</v>
      </c>
      <c r="B937" s="27" t="s">
        <v>1402</v>
      </c>
      <c r="C937" s="26">
        <f t="shared" si="124"/>
        <v>17245.38</v>
      </c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>
        <f t="shared" si="125"/>
        <v>17245.38</v>
      </c>
      <c r="V937" s="26"/>
      <c r="W937" s="26"/>
      <c r="X937" s="26"/>
      <c r="Y937" s="26"/>
      <c r="Z937" s="26"/>
      <c r="AA937" s="26"/>
      <c r="AB937" s="26"/>
      <c r="AC937" s="26"/>
      <c r="AD937" s="26"/>
      <c r="AE937" s="26">
        <v>17245.38</v>
      </c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</row>
    <row r="938" spans="1:48" s="16" customFormat="1" ht="15.75" hidden="1">
      <c r="A938" s="25" t="s">
        <v>2345</v>
      </c>
      <c r="B938" s="27" t="s">
        <v>1391</v>
      </c>
      <c r="C938" s="26">
        <f t="shared" si="124"/>
        <v>17030.080000000002</v>
      </c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>
        <f t="shared" si="125"/>
        <v>17030.080000000002</v>
      </c>
      <c r="V938" s="26"/>
      <c r="W938" s="26"/>
      <c r="X938" s="26"/>
      <c r="Y938" s="26"/>
      <c r="Z938" s="26"/>
      <c r="AA938" s="26"/>
      <c r="AB938" s="26"/>
      <c r="AC938" s="26"/>
      <c r="AD938" s="26"/>
      <c r="AE938" s="26">
        <v>17030.080000000002</v>
      </c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</row>
    <row r="939" spans="1:48" s="16" customFormat="1" ht="15.75" hidden="1">
      <c r="A939" s="25" t="s">
        <v>2346</v>
      </c>
      <c r="B939" s="27" t="s">
        <v>1403</v>
      </c>
      <c r="C939" s="26">
        <f t="shared" si="124"/>
        <v>294611.40000000002</v>
      </c>
      <c r="D939" s="26">
        <f t="shared" si="128"/>
        <v>271503.58</v>
      </c>
      <c r="E939" s="26"/>
      <c r="F939" s="26"/>
      <c r="G939" s="26"/>
      <c r="H939" s="26"/>
      <c r="I939" s="26">
        <v>271503.58</v>
      </c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>
        <f t="shared" si="125"/>
        <v>21418.7</v>
      </c>
      <c r="V939" s="26">
        <f t="shared" si="130"/>
        <v>21418.7</v>
      </c>
      <c r="W939" s="26"/>
      <c r="X939" s="26"/>
      <c r="Y939" s="26"/>
      <c r="Z939" s="26"/>
      <c r="AA939" s="26"/>
      <c r="AB939" s="26">
        <v>21418.7</v>
      </c>
      <c r="AC939" s="26"/>
      <c r="AD939" s="26"/>
      <c r="AE939" s="26"/>
      <c r="AF939" s="26"/>
      <c r="AG939" s="26"/>
      <c r="AH939" s="26"/>
      <c r="AI939" s="26">
        <f t="shared" si="129"/>
        <v>1689.12</v>
      </c>
      <c r="AJ939" s="26">
        <f t="shared" si="126"/>
        <v>1689.12</v>
      </c>
      <c r="AK939" s="26"/>
      <c r="AL939" s="26"/>
      <c r="AM939" s="26"/>
      <c r="AN939" s="26"/>
      <c r="AO939" s="26">
        <v>1689.12</v>
      </c>
      <c r="AP939" s="26"/>
      <c r="AQ939" s="26"/>
      <c r="AR939" s="26"/>
      <c r="AS939" s="26"/>
      <c r="AT939" s="26"/>
      <c r="AU939" s="26"/>
      <c r="AV939" s="26"/>
    </row>
    <row r="940" spans="1:48" s="16" customFormat="1" ht="15.75" hidden="1">
      <c r="A940" s="25" t="s">
        <v>2347</v>
      </c>
      <c r="B940" s="27" t="s">
        <v>1389</v>
      </c>
      <c r="C940" s="26">
        <f t="shared" si="124"/>
        <v>1247565.08</v>
      </c>
      <c r="D940" s="26">
        <f t="shared" si="128"/>
        <v>1205306.4000000001</v>
      </c>
      <c r="E940" s="26"/>
      <c r="F940" s="26">
        <v>64112.9</v>
      </c>
      <c r="G940" s="26">
        <v>84375.52</v>
      </c>
      <c r="H940" s="26">
        <v>768860.56</v>
      </c>
      <c r="I940" s="26">
        <v>287957.42</v>
      </c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>
        <f t="shared" si="125"/>
        <v>26572.71</v>
      </c>
      <c r="V940" s="26">
        <f t="shared" si="130"/>
        <v>26572.71</v>
      </c>
      <c r="W940" s="26"/>
      <c r="X940" s="26"/>
      <c r="Y940" s="26"/>
      <c r="Z940" s="26"/>
      <c r="AA940" s="26"/>
      <c r="AB940" s="26">
        <v>26572.71</v>
      </c>
      <c r="AC940" s="26"/>
      <c r="AD940" s="26"/>
      <c r="AE940" s="26"/>
      <c r="AF940" s="26"/>
      <c r="AG940" s="26"/>
      <c r="AH940" s="26"/>
      <c r="AI940" s="26">
        <f t="shared" si="129"/>
        <v>15685.970000000001</v>
      </c>
      <c r="AJ940" s="26">
        <f t="shared" si="126"/>
        <v>15685.970000000001</v>
      </c>
      <c r="AK940" s="26"/>
      <c r="AL940" s="26">
        <v>3536.71</v>
      </c>
      <c r="AM940" s="26">
        <v>1969.77</v>
      </c>
      <c r="AN940" s="26">
        <v>8490.3700000000008</v>
      </c>
      <c r="AO940" s="26">
        <v>1689.12</v>
      </c>
      <c r="AP940" s="26"/>
      <c r="AQ940" s="26"/>
      <c r="AR940" s="26"/>
      <c r="AS940" s="26"/>
      <c r="AT940" s="26"/>
      <c r="AU940" s="26"/>
      <c r="AV940" s="26"/>
    </row>
    <row r="941" spans="1:48" s="16" customFormat="1" ht="15.75" hidden="1">
      <c r="A941" s="25" t="s">
        <v>2348</v>
      </c>
      <c r="B941" s="27" t="s">
        <v>1408</v>
      </c>
      <c r="C941" s="26">
        <f t="shared" si="124"/>
        <v>17133.27</v>
      </c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>
        <f t="shared" si="125"/>
        <v>17133.27</v>
      </c>
      <c r="V941" s="26"/>
      <c r="W941" s="26"/>
      <c r="X941" s="26"/>
      <c r="Y941" s="26"/>
      <c r="Z941" s="26"/>
      <c r="AA941" s="26"/>
      <c r="AB941" s="26"/>
      <c r="AC941" s="26"/>
      <c r="AD941" s="26"/>
      <c r="AE941" s="26">
        <v>17133.27</v>
      </c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</row>
    <row r="942" spans="1:48" s="16" customFormat="1" ht="15.75" hidden="1">
      <c r="A942" s="25" t="s">
        <v>2349</v>
      </c>
      <c r="B942" s="27" t="s">
        <v>1414</v>
      </c>
      <c r="C942" s="26">
        <f t="shared" si="124"/>
        <v>825245.40999999992</v>
      </c>
      <c r="D942" s="26">
        <f t="shared" si="128"/>
        <v>796487.24</v>
      </c>
      <c r="E942" s="26"/>
      <c r="F942" s="26">
        <v>143244</v>
      </c>
      <c r="G942" s="26">
        <v>90901</v>
      </c>
      <c r="H942" s="26">
        <v>451432.06</v>
      </c>
      <c r="I942" s="26">
        <v>110910.18</v>
      </c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>
        <f t="shared" si="125"/>
        <v>17952.95</v>
      </c>
      <c r="V942" s="26">
        <f t="shared" si="130"/>
        <v>17952.95</v>
      </c>
      <c r="W942" s="26"/>
      <c r="X942" s="26"/>
      <c r="Y942" s="26"/>
      <c r="Z942" s="26"/>
      <c r="AA942" s="26"/>
      <c r="AB942" s="26">
        <v>17952.95</v>
      </c>
      <c r="AC942" s="26"/>
      <c r="AD942" s="26"/>
      <c r="AE942" s="26"/>
      <c r="AF942" s="26"/>
      <c r="AG942" s="26"/>
      <c r="AH942" s="26"/>
      <c r="AI942" s="26">
        <f t="shared" si="129"/>
        <v>10805.220000000001</v>
      </c>
      <c r="AJ942" s="26">
        <f t="shared" si="126"/>
        <v>10805.220000000001</v>
      </c>
      <c r="AK942" s="26"/>
      <c r="AL942" s="26">
        <v>2459.3000000000002</v>
      </c>
      <c r="AM942" s="26">
        <v>1231.1099999999999</v>
      </c>
      <c r="AN942" s="26">
        <v>5966.2</v>
      </c>
      <c r="AO942" s="26">
        <v>1148.6099999999999</v>
      </c>
      <c r="AP942" s="26"/>
      <c r="AQ942" s="26"/>
      <c r="AR942" s="26"/>
      <c r="AS942" s="26"/>
      <c r="AT942" s="26"/>
      <c r="AU942" s="26"/>
      <c r="AV942" s="26"/>
    </row>
    <row r="943" spans="1:48" s="16" customFormat="1" ht="15.75" hidden="1">
      <c r="A943" s="25" t="s">
        <v>2350</v>
      </c>
      <c r="B943" s="27" t="s">
        <v>1415</v>
      </c>
      <c r="C943" s="26">
        <f t="shared" si="124"/>
        <v>21834.34</v>
      </c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>
        <f t="shared" si="125"/>
        <v>21834.34</v>
      </c>
      <c r="V943" s="26">
        <f t="shared" si="130"/>
        <v>21834.34</v>
      </c>
      <c r="W943" s="26"/>
      <c r="X943" s="26"/>
      <c r="Y943" s="26"/>
      <c r="Z943" s="26"/>
      <c r="AA943" s="26"/>
      <c r="AB943" s="26">
        <v>21834.34</v>
      </c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</row>
    <row r="944" spans="1:48" s="16" customFormat="1" ht="15.75" hidden="1">
      <c r="A944" s="25" t="s">
        <v>2351</v>
      </c>
      <c r="B944" s="27" t="s">
        <v>1410</v>
      </c>
      <c r="C944" s="26">
        <f t="shared" si="124"/>
        <v>163247.90999999997</v>
      </c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>
        <f t="shared" si="125"/>
        <v>163247.90999999997</v>
      </c>
      <c r="V944" s="26">
        <f t="shared" si="130"/>
        <v>84431.139999999985</v>
      </c>
      <c r="W944" s="26">
        <v>16113.59</v>
      </c>
      <c r="X944" s="26">
        <v>18287.86</v>
      </c>
      <c r="Y944" s="26">
        <v>16116.59</v>
      </c>
      <c r="Z944" s="26">
        <v>17796.509999999998</v>
      </c>
      <c r="AA944" s="26">
        <v>16116.59</v>
      </c>
      <c r="AB944" s="26"/>
      <c r="AC944" s="26">
        <v>24442.48</v>
      </c>
      <c r="AD944" s="26"/>
      <c r="AE944" s="26">
        <v>20226.22</v>
      </c>
      <c r="AF944" s="26">
        <v>17229.509999999998</v>
      </c>
      <c r="AG944" s="26"/>
      <c r="AH944" s="26">
        <v>16918.560000000001</v>
      </c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</row>
    <row r="945" spans="1:48" s="16" customFormat="1" ht="15.75" hidden="1">
      <c r="A945" s="25" t="s">
        <v>2352</v>
      </c>
      <c r="B945" s="27" t="s">
        <v>1390</v>
      </c>
      <c r="C945" s="26">
        <f t="shared" si="124"/>
        <v>1547182.52</v>
      </c>
      <c r="D945" s="26">
        <f t="shared" si="128"/>
        <v>1510017.05</v>
      </c>
      <c r="E945" s="26"/>
      <c r="F945" s="26">
        <v>212355.94</v>
      </c>
      <c r="G945" s="26">
        <v>111979.79</v>
      </c>
      <c r="H945" s="26">
        <v>827154.62</v>
      </c>
      <c r="I945" s="26">
        <v>358526.7</v>
      </c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>
        <f t="shared" si="125"/>
        <v>21488.97</v>
      </c>
      <c r="V945" s="26">
        <f t="shared" si="130"/>
        <v>21488.97</v>
      </c>
      <c r="W945" s="26"/>
      <c r="X945" s="26"/>
      <c r="Y945" s="26"/>
      <c r="Z945" s="26"/>
      <c r="AA945" s="26"/>
      <c r="AB945" s="26">
        <v>21488.97</v>
      </c>
      <c r="AC945" s="26"/>
      <c r="AD945" s="26"/>
      <c r="AE945" s="26"/>
      <c r="AF945" s="26"/>
      <c r="AG945" s="26"/>
      <c r="AH945" s="26"/>
      <c r="AI945" s="26">
        <f t="shared" si="129"/>
        <v>15676.5</v>
      </c>
      <c r="AJ945" s="26">
        <f t="shared" si="126"/>
        <v>15676.5</v>
      </c>
      <c r="AK945" s="26"/>
      <c r="AL945" s="26">
        <v>3536.71</v>
      </c>
      <c r="AM945" s="26">
        <v>1960.3</v>
      </c>
      <c r="AN945" s="26">
        <v>8490.3700000000008</v>
      </c>
      <c r="AO945" s="26">
        <v>1689.12</v>
      </c>
      <c r="AP945" s="26"/>
      <c r="AQ945" s="26"/>
      <c r="AR945" s="26"/>
      <c r="AS945" s="26"/>
      <c r="AT945" s="26"/>
      <c r="AU945" s="26"/>
      <c r="AV945" s="26"/>
    </row>
    <row r="946" spans="1:48" s="16" customFormat="1" ht="15.75" hidden="1">
      <c r="A946" s="25" t="s">
        <v>2353</v>
      </c>
      <c r="B946" s="27" t="s">
        <v>1396</v>
      </c>
      <c r="C946" s="26">
        <f t="shared" si="124"/>
        <v>12442.44</v>
      </c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>
        <f t="shared" si="125"/>
        <v>12442.44</v>
      </c>
      <c r="V946" s="26"/>
      <c r="W946" s="26"/>
      <c r="X946" s="26"/>
      <c r="Y946" s="26"/>
      <c r="Z946" s="26"/>
      <c r="AA946" s="26"/>
      <c r="AB946" s="26"/>
      <c r="AC946" s="26"/>
      <c r="AD946" s="26"/>
      <c r="AE946" s="26">
        <v>12442.44</v>
      </c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</row>
    <row r="947" spans="1:48" s="16" customFormat="1" ht="15.75" hidden="1">
      <c r="A947" s="25" t="s">
        <v>2354</v>
      </c>
      <c r="B947" s="27" t="s">
        <v>1411</v>
      </c>
      <c r="C947" s="26">
        <f t="shared" si="124"/>
        <v>277362.45</v>
      </c>
      <c r="D947" s="26"/>
      <c r="E947" s="26"/>
      <c r="F947" s="26"/>
      <c r="G947" s="26"/>
      <c r="H947" s="26"/>
      <c r="I947" s="26"/>
      <c r="J947" s="26"/>
      <c r="K947" s="26"/>
      <c r="L947" s="26"/>
      <c r="M947" s="26">
        <v>542.1</v>
      </c>
      <c r="N947" s="26">
        <v>215623</v>
      </c>
      <c r="O947" s="26"/>
      <c r="P947" s="26"/>
      <c r="Q947" s="26"/>
      <c r="R947" s="26"/>
      <c r="S947" s="26"/>
      <c r="T947" s="26"/>
      <c r="U947" s="26">
        <f t="shared" si="125"/>
        <v>57991.62</v>
      </c>
      <c r="V947" s="26">
        <f t="shared" si="130"/>
        <v>57991.62</v>
      </c>
      <c r="W947" s="26"/>
      <c r="X947" s="26"/>
      <c r="Y947" s="26"/>
      <c r="Z947" s="26"/>
      <c r="AA947" s="26"/>
      <c r="AB947" s="26">
        <v>57991.62</v>
      </c>
      <c r="AC947" s="26"/>
      <c r="AD947" s="26"/>
      <c r="AE947" s="26"/>
      <c r="AF947" s="26"/>
      <c r="AG947" s="26"/>
      <c r="AH947" s="26"/>
      <c r="AI947" s="26">
        <f t="shared" si="129"/>
        <v>3747.83</v>
      </c>
      <c r="AJ947" s="26"/>
      <c r="AK947" s="26"/>
      <c r="AL947" s="26"/>
      <c r="AM947" s="26"/>
      <c r="AN947" s="26"/>
      <c r="AO947" s="26"/>
      <c r="AP947" s="26"/>
      <c r="AQ947" s="26"/>
      <c r="AR947" s="26">
        <v>3747.83</v>
      </c>
      <c r="AS947" s="26"/>
      <c r="AT947" s="26"/>
      <c r="AU947" s="26"/>
      <c r="AV947" s="26"/>
    </row>
    <row r="948" spans="1:48" s="16" customFormat="1" ht="15.75" hidden="1">
      <c r="A948" s="25" t="s">
        <v>2355</v>
      </c>
      <c r="B948" s="27" t="s">
        <v>1386</v>
      </c>
      <c r="C948" s="26">
        <f t="shared" si="124"/>
        <v>548907.66</v>
      </c>
      <c r="D948" s="26">
        <f t="shared" si="128"/>
        <v>504293.57</v>
      </c>
      <c r="E948" s="26"/>
      <c r="F948" s="26">
        <v>154657.15</v>
      </c>
      <c r="G948" s="26">
        <v>96893.78</v>
      </c>
      <c r="H948" s="26"/>
      <c r="I948" s="26">
        <v>252742.64</v>
      </c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>
        <f t="shared" si="125"/>
        <v>37125.71</v>
      </c>
      <c r="V948" s="26">
        <f t="shared" si="130"/>
        <v>37125.71</v>
      </c>
      <c r="W948" s="26"/>
      <c r="X948" s="26"/>
      <c r="Y948" s="26"/>
      <c r="Z948" s="26"/>
      <c r="AA948" s="26"/>
      <c r="AB948" s="26">
        <v>37125.71</v>
      </c>
      <c r="AC948" s="26"/>
      <c r="AD948" s="26"/>
      <c r="AE948" s="26"/>
      <c r="AF948" s="26"/>
      <c r="AG948" s="26"/>
      <c r="AH948" s="26"/>
      <c r="AI948" s="26">
        <f t="shared" si="129"/>
        <v>7488.38</v>
      </c>
      <c r="AJ948" s="26">
        <f t="shared" si="126"/>
        <v>7488.38</v>
      </c>
      <c r="AK948" s="26"/>
      <c r="AL948" s="26">
        <v>3829.49</v>
      </c>
      <c r="AM948" s="26">
        <v>1969.77</v>
      </c>
      <c r="AN948" s="26"/>
      <c r="AO948" s="26">
        <v>1689.12</v>
      </c>
      <c r="AP948" s="26"/>
      <c r="AQ948" s="26"/>
      <c r="AR948" s="26"/>
      <c r="AS948" s="26"/>
      <c r="AT948" s="26"/>
      <c r="AU948" s="26"/>
      <c r="AV948" s="26"/>
    </row>
    <row r="949" spans="1:48" s="16" customFormat="1" ht="15.75" hidden="1">
      <c r="A949" s="25" t="s">
        <v>2356</v>
      </c>
      <c r="B949" s="27" t="s">
        <v>1388</v>
      </c>
      <c r="C949" s="26">
        <f t="shared" si="124"/>
        <v>1230936.5499999998</v>
      </c>
      <c r="D949" s="26">
        <f t="shared" si="128"/>
        <v>1193572.8599999999</v>
      </c>
      <c r="E949" s="26"/>
      <c r="F949" s="26">
        <v>133729</v>
      </c>
      <c r="G949" s="26">
        <v>116532</v>
      </c>
      <c r="H949" s="26">
        <v>693779.21</v>
      </c>
      <c r="I949" s="26">
        <v>249532.65</v>
      </c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>
        <f t="shared" si="125"/>
        <v>21677.72</v>
      </c>
      <c r="V949" s="26">
        <f t="shared" si="130"/>
        <v>21677.72</v>
      </c>
      <c r="W949" s="26"/>
      <c r="X949" s="26"/>
      <c r="Y949" s="26"/>
      <c r="Z949" s="26"/>
      <c r="AA949" s="26"/>
      <c r="AB949" s="26">
        <v>21677.72</v>
      </c>
      <c r="AC949" s="26"/>
      <c r="AD949" s="26"/>
      <c r="AE949" s="26"/>
      <c r="AF949" s="26"/>
      <c r="AG949" s="26"/>
      <c r="AH949" s="26"/>
      <c r="AI949" s="26">
        <f t="shared" si="129"/>
        <v>15685.970000000001</v>
      </c>
      <c r="AJ949" s="26">
        <f t="shared" si="126"/>
        <v>15685.970000000001</v>
      </c>
      <c r="AK949" s="26"/>
      <c r="AL949" s="26">
        <v>3536.71</v>
      </c>
      <c r="AM949" s="26">
        <v>1969.77</v>
      </c>
      <c r="AN949" s="26">
        <v>8490.3700000000008</v>
      </c>
      <c r="AO949" s="26">
        <v>1689.12</v>
      </c>
      <c r="AP949" s="26"/>
      <c r="AQ949" s="26"/>
      <c r="AR949" s="26"/>
      <c r="AS949" s="26"/>
      <c r="AT949" s="26"/>
      <c r="AU949" s="26"/>
      <c r="AV949" s="26"/>
    </row>
    <row r="950" spans="1:48" s="16" customFormat="1" ht="15.75" hidden="1">
      <c r="A950" s="25" t="s">
        <v>2357</v>
      </c>
      <c r="B950" s="27" t="s">
        <v>1416</v>
      </c>
      <c r="C950" s="26">
        <f t="shared" si="124"/>
        <v>75087.67</v>
      </c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>
        <f t="shared" si="125"/>
        <v>75087.67</v>
      </c>
      <c r="V950" s="26">
        <f t="shared" si="130"/>
        <v>47953.19</v>
      </c>
      <c r="W950" s="26">
        <v>11237.29</v>
      </c>
      <c r="X950" s="26">
        <v>12807.19</v>
      </c>
      <c r="Y950" s="26">
        <v>11331.88</v>
      </c>
      <c r="Z950" s="26">
        <v>12576.83</v>
      </c>
      <c r="AA950" s="26"/>
      <c r="AB950" s="26"/>
      <c r="AC950" s="26"/>
      <c r="AD950" s="26"/>
      <c r="AE950" s="26">
        <v>14020.92</v>
      </c>
      <c r="AF950" s="26">
        <v>13113.56</v>
      </c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</row>
    <row r="951" spans="1:48" s="16" customFormat="1" ht="15.75" hidden="1">
      <c r="A951" s="25" t="s">
        <v>2358</v>
      </c>
      <c r="B951" s="27" t="s">
        <v>1409</v>
      </c>
      <c r="C951" s="26">
        <f t="shared" si="124"/>
        <v>1363989.38</v>
      </c>
      <c r="D951" s="26">
        <f t="shared" si="128"/>
        <v>1326806.3999999999</v>
      </c>
      <c r="E951" s="26"/>
      <c r="F951" s="26">
        <v>233155</v>
      </c>
      <c r="G951" s="26">
        <v>111977</v>
      </c>
      <c r="H951" s="26">
        <v>723947.71</v>
      </c>
      <c r="I951" s="26">
        <v>257726.69</v>
      </c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>
        <f t="shared" si="125"/>
        <v>21497.01</v>
      </c>
      <c r="V951" s="26">
        <f t="shared" si="130"/>
        <v>21497.01</v>
      </c>
      <c r="W951" s="26"/>
      <c r="X951" s="26"/>
      <c r="Y951" s="26"/>
      <c r="Z951" s="26"/>
      <c r="AA951" s="26"/>
      <c r="AB951" s="26">
        <v>21497.01</v>
      </c>
      <c r="AC951" s="26"/>
      <c r="AD951" s="26"/>
      <c r="AE951" s="26"/>
      <c r="AF951" s="26"/>
      <c r="AG951" s="26"/>
      <c r="AH951" s="26"/>
      <c r="AI951" s="26">
        <f t="shared" si="129"/>
        <v>15685.970000000001</v>
      </c>
      <c r="AJ951" s="26">
        <f t="shared" si="126"/>
        <v>15685.970000000001</v>
      </c>
      <c r="AK951" s="26"/>
      <c r="AL951" s="26">
        <v>3536.71</v>
      </c>
      <c r="AM951" s="26">
        <v>1969.77</v>
      </c>
      <c r="AN951" s="26">
        <v>8490.3700000000008</v>
      </c>
      <c r="AO951" s="26">
        <v>1689.12</v>
      </c>
      <c r="AP951" s="26"/>
      <c r="AQ951" s="26"/>
      <c r="AR951" s="26"/>
      <c r="AS951" s="26"/>
      <c r="AT951" s="26"/>
      <c r="AU951" s="26"/>
      <c r="AV951" s="26"/>
    </row>
    <row r="952" spans="1:48" s="16" customFormat="1" ht="15.75" hidden="1">
      <c r="A952" s="25" t="s">
        <v>2359</v>
      </c>
      <c r="B952" s="27" t="s">
        <v>1412</v>
      </c>
      <c r="C952" s="26">
        <f t="shared" si="124"/>
        <v>878163.92999999993</v>
      </c>
      <c r="D952" s="26">
        <f t="shared" si="128"/>
        <v>849451.95</v>
      </c>
      <c r="E952" s="26"/>
      <c r="F952" s="26">
        <v>144391.99</v>
      </c>
      <c r="G952" s="26">
        <v>102180.75</v>
      </c>
      <c r="H952" s="26">
        <v>445691.88</v>
      </c>
      <c r="I952" s="26">
        <v>157187.32999999999</v>
      </c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>
        <f t="shared" si="125"/>
        <v>17906.759999999998</v>
      </c>
      <c r="V952" s="26">
        <f t="shared" si="130"/>
        <v>17906.759999999998</v>
      </c>
      <c r="W952" s="26"/>
      <c r="X952" s="26"/>
      <c r="Y952" s="26"/>
      <c r="Z952" s="26"/>
      <c r="AA952" s="26"/>
      <c r="AB952" s="26">
        <v>17906.759999999998</v>
      </c>
      <c r="AC952" s="26"/>
      <c r="AD952" s="26"/>
      <c r="AE952" s="26"/>
      <c r="AF952" s="26"/>
      <c r="AG952" s="26"/>
      <c r="AH952" s="26"/>
      <c r="AI952" s="26">
        <f t="shared" si="129"/>
        <v>10805.220000000001</v>
      </c>
      <c r="AJ952" s="26">
        <f t="shared" si="126"/>
        <v>10805.220000000001</v>
      </c>
      <c r="AK952" s="26"/>
      <c r="AL952" s="26">
        <v>2459.3000000000002</v>
      </c>
      <c r="AM952" s="26">
        <v>1231.1099999999999</v>
      </c>
      <c r="AN952" s="26">
        <v>5966.2</v>
      </c>
      <c r="AO952" s="26">
        <v>1148.6099999999999</v>
      </c>
      <c r="AP952" s="26"/>
      <c r="AQ952" s="26"/>
      <c r="AR952" s="26"/>
      <c r="AS952" s="26"/>
      <c r="AT952" s="26"/>
      <c r="AU952" s="26"/>
      <c r="AV952" s="26"/>
    </row>
    <row r="953" spans="1:48" s="16" customFormat="1" ht="15.75" hidden="1">
      <c r="A953" s="25" t="s">
        <v>2360</v>
      </c>
      <c r="B953" s="27" t="s">
        <v>1385</v>
      </c>
      <c r="C953" s="26">
        <f t="shared" si="124"/>
        <v>851584.94000000006</v>
      </c>
      <c r="D953" s="26">
        <f t="shared" si="128"/>
        <v>821648.09000000008</v>
      </c>
      <c r="E953" s="26"/>
      <c r="F953" s="26">
        <v>113699.84</v>
      </c>
      <c r="G953" s="26">
        <v>60754.98</v>
      </c>
      <c r="H953" s="26">
        <v>495794.25</v>
      </c>
      <c r="I953" s="26">
        <v>151399.01999999999</v>
      </c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>
        <f t="shared" si="125"/>
        <v>19131.63</v>
      </c>
      <c r="V953" s="26">
        <f t="shared" si="130"/>
        <v>19131.63</v>
      </c>
      <c r="W953" s="26"/>
      <c r="X953" s="26"/>
      <c r="Y953" s="26"/>
      <c r="Z953" s="26"/>
      <c r="AA953" s="26"/>
      <c r="AB953" s="26">
        <v>19131.63</v>
      </c>
      <c r="AC953" s="26"/>
      <c r="AD953" s="26"/>
      <c r="AE953" s="26"/>
      <c r="AF953" s="26"/>
      <c r="AG953" s="26"/>
      <c r="AH953" s="26"/>
      <c r="AI953" s="26">
        <f t="shared" si="129"/>
        <v>10805.220000000001</v>
      </c>
      <c r="AJ953" s="26">
        <f t="shared" si="126"/>
        <v>10805.220000000001</v>
      </c>
      <c r="AK953" s="26"/>
      <c r="AL953" s="26">
        <v>2459.3000000000002</v>
      </c>
      <c r="AM953" s="26">
        <v>1231.1099999999999</v>
      </c>
      <c r="AN953" s="26">
        <v>5966.2</v>
      </c>
      <c r="AO953" s="26">
        <v>1148.6099999999999</v>
      </c>
      <c r="AP953" s="26"/>
      <c r="AQ953" s="26"/>
      <c r="AR953" s="26"/>
      <c r="AS953" s="26"/>
      <c r="AT953" s="26"/>
      <c r="AU953" s="26"/>
      <c r="AV953" s="26"/>
    </row>
    <row r="954" spans="1:48" s="16" customFormat="1" ht="15.75" hidden="1">
      <c r="A954" s="27" t="s">
        <v>2701</v>
      </c>
      <c r="B954" s="27"/>
      <c r="C954" s="26">
        <f>SUM(C921:C953)</f>
        <v>23116722.790000003</v>
      </c>
      <c r="D954" s="26">
        <f t="shared" ref="D954:AS954" si="131">SUM(D921:D953)</f>
        <v>20524996.509999998</v>
      </c>
      <c r="E954" s="26"/>
      <c r="F954" s="26">
        <f t="shared" si="131"/>
        <v>2914200.59</v>
      </c>
      <c r="G954" s="26">
        <f t="shared" si="131"/>
        <v>1794459.1099999999</v>
      </c>
      <c r="H954" s="26">
        <f t="shared" si="131"/>
        <v>11188569.470000001</v>
      </c>
      <c r="I954" s="26">
        <f t="shared" si="131"/>
        <v>4627767.34</v>
      </c>
      <c r="J954" s="26"/>
      <c r="K954" s="26"/>
      <c r="L954" s="26"/>
      <c r="M954" s="26">
        <f t="shared" si="131"/>
        <v>542.1</v>
      </c>
      <c r="N954" s="26">
        <f t="shared" si="131"/>
        <v>215623</v>
      </c>
      <c r="O954" s="26">
        <f t="shared" si="131"/>
        <v>809</v>
      </c>
      <c r="P954" s="26">
        <f t="shared" si="131"/>
        <v>990641.5</v>
      </c>
      <c r="Q954" s="26"/>
      <c r="R954" s="26"/>
      <c r="S954" s="26"/>
      <c r="T954" s="26"/>
      <c r="U954" s="26">
        <f t="shared" si="131"/>
        <v>1114948.9599999995</v>
      </c>
      <c r="V954" s="26">
        <f t="shared" si="131"/>
        <v>735555.64</v>
      </c>
      <c r="W954" s="26">
        <f t="shared" si="131"/>
        <v>27350.880000000001</v>
      </c>
      <c r="X954" s="26">
        <f t="shared" si="131"/>
        <v>65987.86</v>
      </c>
      <c r="Y954" s="26">
        <f t="shared" si="131"/>
        <v>56484.249999999993</v>
      </c>
      <c r="Z954" s="26">
        <f t="shared" si="131"/>
        <v>65445.149999999994</v>
      </c>
      <c r="AA954" s="26">
        <f t="shared" si="131"/>
        <v>48444.75</v>
      </c>
      <c r="AB954" s="26">
        <f t="shared" si="131"/>
        <v>471842.75000000012</v>
      </c>
      <c r="AC954" s="26">
        <f t="shared" si="131"/>
        <v>40922.35</v>
      </c>
      <c r="AD954" s="26"/>
      <c r="AE954" s="26">
        <f t="shared" si="131"/>
        <v>245560.16</v>
      </c>
      <c r="AF954" s="26">
        <f t="shared" si="131"/>
        <v>42403.28</v>
      </c>
      <c r="AG954" s="26"/>
      <c r="AH954" s="26">
        <f t="shared" si="131"/>
        <v>50507.53</v>
      </c>
      <c r="AI954" s="26">
        <f t="shared" si="131"/>
        <v>270512.81999999995</v>
      </c>
      <c r="AJ954" s="26">
        <f t="shared" si="131"/>
        <v>249805.21000000002</v>
      </c>
      <c r="AK954" s="26"/>
      <c r="AL954" s="26">
        <f t="shared" si="131"/>
        <v>57606.200000000004</v>
      </c>
      <c r="AM954" s="26">
        <f t="shared" si="131"/>
        <v>30711.400000000005</v>
      </c>
      <c r="AN954" s="26">
        <f t="shared" si="131"/>
        <v>126422.96999999997</v>
      </c>
      <c r="AO954" s="26">
        <f t="shared" si="131"/>
        <v>35064.639999999992</v>
      </c>
      <c r="AP954" s="26"/>
      <c r="AQ954" s="26"/>
      <c r="AR954" s="26">
        <f t="shared" si="131"/>
        <v>3747.83</v>
      </c>
      <c r="AS954" s="26">
        <f t="shared" si="131"/>
        <v>16959.78</v>
      </c>
      <c r="AT954" s="26"/>
      <c r="AU954" s="26"/>
      <c r="AV954" s="26"/>
    </row>
    <row r="955" spans="1:48" s="16" customFormat="1" ht="16.5" hidden="1" customHeight="1">
      <c r="A955" s="27" t="s">
        <v>37</v>
      </c>
      <c r="B955" s="27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</row>
    <row r="956" spans="1:48" s="16" customFormat="1" ht="15.75" hidden="1">
      <c r="A956" s="25" t="s">
        <v>2361</v>
      </c>
      <c r="B956" s="27" t="s">
        <v>39</v>
      </c>
      <c r="C956" s="26">
        <f t="shared" si="124"/>
        <v>988077.15</v>
      </c>
      <c r="D956" s="26"/>
      <c r="E956" s="26"/>
      <c r="F956" s="26"/>
      <c r="G956" s="26"/>
      <c r="H956" s="26"/>
      <c r="I956" s="26"/>
      <c r="J956" s="26"/>
      <c r="K956" s="26">
        <v>293</v>
      </c>
      <c r="L956" s="26">
        <v>974008.6</v>
      </c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>
        <f>AJ956+AQ956+AR956+AS956+AT956+AU956+AV956</f>
        <v>14068.55</v>
      </c>
      <c r="AJ956" s="26"/>
      <c r="AK956" s="26"/>
      <c r="AL956" s="26"/>
      <c r="AM956" s="26"/>
      <c r="AN956" s="26"/>
      <c r="AO956" s="26"/>
      <c r="AP956" s="26"/>
      <c r="AQ956" s="26">
        <v>14068.55</v>
      </c>
      <c r="AR956" s="26"/>
      <c r="AS956" s="26"/>
      <c r="AT956" s="26"/>
      <c r="AU956" s="26"/>
      <c r="AV956" s="26"/>
    </row>
    <row r="957" spans="1:48" s="16" customFormat="1" ht="15.75" hidden="1">
      <c r="A957" s="25" t="s">
        <v>2362</v>
      </c>
      <c r="B957" s="27" t="s">
        <v>38</v>
      </c>
      <c r="C957" s="26">
        <f t="shared" si="124"/>
        <v>2010406.22</v>
      </c>
      <c r="D957" s="26"/>
      <c r="E957" s="26"/>
      <c r="F957" s="26"/>
      <c r="G957" s="26"/>
      <c r="H957" s="26"/>
      <c r="I957" s="26"/>
      <c r="J957" s="26"/>
      <c r="K957" s="26">
        <v>230.1</v>
      </c>
      <c r="L957" s="26">
        <v>1583075.02</v>
      </c>
      <c r="M957" s="26"/>
      <c r="N957" s="26"/>
      <c r="O957" s="26"/>
      <c r="P957" s="26"/>
      <c r="Q957" s="26">
        <v>77</v>
      </c>
      <c r="R957" s="26">
        <v>395249.26</v>
      </c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>
        <f>AJ957+AQ957+AR957+AS957+AT957+AU957+AV957</f>
        <v>32081.940000000002</v>
      </c>
      <c r="AJ957" s="26"/>
      <c r="AK957" s="26"/>
      <c r="AL957" s="26"/>
      <c r="AM957" s="26"/>
      <c r="AN957" s="26"/>
      <c r="AO957" s="26"/>
      <c r="AP957" s="26"/>
      <c r="AQ957" s="26">
        <v>25088.18</v>
      </c>
      <c r="AR957" s="26"/>
      <c r="AS957" s="26"/>
      <c r="AT957" s="26">
        <v>6993.76</v>
      </c>
      <c r="AU957" s="26"/>
      <c r="AV957" s="26"/>
    </row>
    <row r="958" spans="1:48" s="16" customFormat="1" ht="15.75" hidden="1">
      <c r="A958" s="25" t="s">
        <v>2363</v>
      </c>
      <c r="B958" s="27" t="s">
        <v>40</v>
      </c>
      <c r="C958" s="26">
        <f t="shared" si="124"/>
        <v>261541.06</v>
      </c>
      <c r="D958" s="26">
        <f>SUM(E958:J958)</f>
        <v>255281.2</v>
      </c>
      <c r="E958" s="26"/>
      <c r="F958" s="26"/>
      <c r="G958" s="26">
        <v>114235.8</v>
      </c>
      <c r="H958" s="26"/>
      <c r="I958" s="26">
        <v>141045.4</v>
      </c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>
        <f>AJ958+AQ958+AR958+AS958+AT958+AU958+AV958</f>
        <v>6259.8600000000006</v>
      </c>
      <c r="AJ958" s="26">
        <f t="shared" si="126"/>
        <v>6259.8600000000006</v>
      </c>
      <c r="AK958" s="26"/>
      <c r="AL958" s="26"/>
      <c r="AM958" s="26">
        <v>3266.73</v>
      </c>
      <c r="AN958" s="26"/>
      <c r="AO958" s="26">
        <v>2993.13</v>
      </c>
      <c r="AP958" s="26"/>
      <c r="AQ958" s="26"/>
      <c r="AR958" s="26"/>
      <c r="AS958" s="26"/>
      <c r="AT958" s="26"/>
      <c r="AU958" s="26"/>
      <c r="AV958" s="26"/>
    </row>
    <row r="959" spans="1:48" s="16" customFormat="1" ht="15.75" hidden="1">
      <c r="A959" s="27" t="s">
        <v>2702</v>
      </c>
      <c r="B959" s="27"/>
      <c r="C959" s="26">
        <f>SUM(C956:C958)</f>
        <v>3260024.43</v>
      </c>
      <c r="D959" s="26">
        <f t="shared" ref="D959:AT959" si="132">SUM(D956:D958)</f>
        <v>255281.2</v>
      </c>
      <c r="E959" s="26"/>
      <c r="F959" s="26"/>
      <c r="G959" s="26">
        <f t="shared" si="132"/>
        <v>114235.8</v>
      </c>
      <c r="H959" s="26"/>
      <c r="I959" s="26">
        <f t="shared" si="132"/>
        <v>141045.4</v>
      </c>
      <c r="J959" s="26"/>
      <c r="K959" s="26">
        <f t="shared" si="132"/>
        <v>523.1</v>
      </c>
      <c r="L959" s="26">
        <f t="shared" si="132"/>
        <v>2557083.62</v>
      </c>
      <c r="M959" s="26"/>
      <c r="N959" s="26"/>
      <c r="O959" s="26"/>
      <c r="P959" s="26"/>
      <c r="Q959" s="26">
        <f t="shared" si="132"/>
        <v>77</v>
      </c>
      <c r="R959" s="26">
        <f t="shared" si="132"/>
        <v>395249.26</v>
      </c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>
        <f t="shared" si="132"/>
        <v>52410.350000000006</v>
      </c>
      <c r="AJ959" s="26">
        <f t="shared" si="132"/>
        <v>6259.8600000000006</v>
      </c>
      <c r="AK959" s="26"/>
      <c r="AL959" s="26"/>
      <c r="AM959" s="26">
        <f t="shared" si="132"/>
        <v>3266.73</v>
      </c>
      <c r="AN959" s="26"/>
      <c r="AO959" s="26">
        <f t="shared" si="132"/>
        <v>2993.13</v>
      </c>
      <c r="AP959" s="26"/>
      <c r="AQ959" s="26">
        <f t="shared" si="132"/>
        <v>39156.729999999996</v>
      </c>
      <c r="AR959" s="26"/>
      <c r="AS959" s="26"/>
      <c r="AT959" s="26">
        <f t="shared" si="132"/>
        <v>6993.76</v>
      </c>
      <c r="AU959" s="26"/>
      <c r="AV959" s="26"/>
    </row>
    <row r="960" spans="1:48" s="16" customFormat="1" ht="15.75" hidden="1">
      <c r="A960" s="27" t="s">
        <v>43</v>
      </c>
      <c r="B960" s="27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</row>
    <row r="961" spans="1:48" s="16" customFormat="1" ht="15.75" hidden="1">
      <c r="A961" s="43" t="s">
        <v>2364</v>
      </c>
      <c r="B961" s="27" t="s">
        <v>47</v>
      </c>
      <c r="C961" s="26">
        <f t="shared" si="124"/>
        <v>32067.360000000001</v>
      </c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>
        <f t="shared" si="125"/>
        <v>32067.360000000001</v>
      </c>
      <c r="V961" s="26">
        <f t="shared" ref="V961:V970" si="133">SUM(W961:AB961)</f>
        <v>32067.360000000001</v>
      </c>
      <c r="W961" s="26"/>
      <c r="X961" s="26"/>
      <c r="Y961" s="26"/>
      <c r="Z961" s="26">
        <v>32067.360000000001</v>
      </c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</row>
    <row r="962" spans="1:48" s="16" customFormat="1" ht="15.75" hidden="1">
      <c r="A962" s="43" t="s">
        <v>2365</v>
      </c>
      <c r="B962" s="27" t="s">
        <v>53</v>
      </c>
      <c r="C962" s="26">
        <f t="shared" si="124"/>
        <v>280032.33</v>
      </c>
      <c r="D962" s="26">
        <f t="shared" ref="D962:D970" si="134">SUM(E962:J962)</f>
        <v>241119.35</v>
      </c>
      <c r="E962" s="26">
        <v>241119.35</v>
      </c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>
        <f t="shared" si="125"/>
        <v>32380.05</v>
      </c>
      <c r="V962" s="26">
        <f t="shared" si="133"/>
        <v>32380.05</v>
      </c>
      <c r="W962" s="26">
        <v>32380.05</v>
      </c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>
        <f t="shared" ref="AI962:AI970" si="135">AJ962+AQ962+AR962+AS962+AT962+AU962+AV962</f>
        <v>6532.93</v>
      </c>
      <c r="AJ962" s="26">
        <f t="shared" si="126"/>
        <v>6532.93</v>
      </c>
      <c r="AK962" s="26">
        <v>6532.93</v>
      </c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</row>
    <row r="963" spans="1:48" s="16" customFormat="1" ht="15.75" hidden="1">
      <c r="A963" s="43" t="s">
        <v>2366</v>
      </c>
      <c r="B963" s="27" t="s">
        <v>48</v>
      </c>
      <c r="C963" s="26">
        <f t="shared" si="124"/>
        <v>293790.86</v>
      </c>
      <c r="D963" s="26">
        <f t="shared" si="134"/>
        <v>254425.48</v>
      </c>
      <c r="E963" s="26">
        <v>254425.48</v>
      </c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>
        <f t="shared" si="125"/>
        <v>31743.64</v>
      </c>
      <c r="V963" s="26">
        <f t="shared" si="133"/>
        <v>31743.64</v>
      </c>
      <c r="W963" s="26">
        <v>31743.64</v>
      </c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>
        <f t="shared" si="135"/>
        <v>7621.74</v>
      </c>
      <c r="AJ963" s="26">
        <f t="shared" si="126"/>
        <v>7621.74</v>
      </c>
      <c r="AK963" s="26">
        <v>7621.74</v>
      </c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</row>
    <row r="964" spans="1:48" s="16" customFormat="1" ht="15.75" hidden="1">
      <c r="A964" s="43" t="s">
        <v>2367</v>
      </c>
      <c r="B964" s="27" t="s">
        <v>49</v>
      </c>
      <c r="C964" s="26">
        <f t="shared" si="124"/>
        <v>1452090.78</v>
      </c>
      <c r="D964" s="26">
        <f t="shared" si="134"/>
        <v>1360033.94</v>
      </c>
      <c r="E964" s="26">
        <v>447762.94</v>
      </c>
      <c r="F964" s="26"/>
      <c r="G964" s="26"/>
      <c r="H964" s="26">
        <v>912271</v>
      </c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>
        <f t="shared" si="125"/>
        <v>68110.97</v>
      </c>
      <c r="V964" s="26">
        <f t="shared" si="133"/>
        <v>68110.97</v>
      </c>
      <c r="W964" s="26">
        <v>31743.64</v>
      </c>
      <c r="X964" s="26"/>
      <c r="Y964" s="26"/>
      <c r="Z964" s="26">
        <v>36367.33</v>
      </c>
      <c r="AA964" s="26"/>
      <c r="AB964" s="26"/>
      <c r="AC964" s="26"/>
      <c r="AD964" s="26"/>
      <c r="AE964" s="26"/>
      <c r="AF964" s="26"/>
      <c r="AG964" s="26"/>
      <c r="AH964" s="26"/>
      <c r="AI964" s="26">
        <f t="shared" si="135"/>
        <v>23945.87</v>
      </c>
      <c r="AJ964" s="26">
        <f t="shared" si="126"/>
        <v>23945.87</v>
      </c>
      <c r="AK964" s="26">
        <v>8710.56</v>
      </c>
      <c r="AL964" s="26"/>
      <c r="AM964" s="26"/>
      <c r="AN964" s="26">
        <v>15235.31</v>
      </c>
      <c r="AO964" s="26"/>
      <c r="AP964" s="26"/>
      <c r="AQ964" s="26"/>
      <c r="AR964" s="26"/>
      <c r="AS964" s="26"/>
      <c r="AT964" s="26"/>
      <c r="AU964" s="26"/>
      <c r="AV964" s="26"/>
    </row>
    <row r="965" spans="1:48" s="16" customFormat="1" ht="15.75" hidden="1">
      <c r="A965" s="43" t="s">
        <v>2368</v>
      </c>
      <c r="B965" s="27" t="s">
        <v>52</v>
      </c>
      <c r="C965" s="26">
        <f t="shared" si="124"/>
        <v>229560.28000000003</v>
      </c>
      <c r="D965" s="26">
        <f t="shared" si="134"/>
        <v>199645.14</v>
      </c>
      <c r="E965" s="26">
        <v>199645.14</v>
      </c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>
        <f t="shared" si="125"/>
        <v>25559.85</v>
      </c>
      <c r="V965" s="26">
        <f t="shared" si="133"/>
        <v>25559.85</v>
      </c>
      <c r="W965" s="26">
        <v>25559.85</v>
      </c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>
        <f t="shared" si="135"/>
        <v>4355.29</v>
      </c>
      <c r="AJ965" s="26">
        <f t="shared" si="126"/>
        <v>4355.29</v>
      </c>
      <c r="AK965" s="26">
        <v>4355.29</v>
      </c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</row>
    <row r="966" spans="1:48" s="16" customFormat="1" ht="15.75" hidden="1">
      <c r="A966" s="43" t="s">
        <v>2369</v>
      </c>
      <c r="B966" s="27" t="s">
        <v>45</v>
      </c>
      <c r="C966" s="26">
        <f t="shared" si="124"/>
        <v>179602.9</v>
      </c>
      <c r="D966" s="26">
        <f t="shared" si="134"/>
        <v>150626.46</v>
      </c>
      <c r="E966" s="26">
        <v>150626.46</v>
      </c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>
        <f t="shared" si="125"/>
        <v>24621.15</v>
      </c>
      <c r="V966" s="26">
        <f t="shared" si="133"/>
        <v>24621.15</v>
      </c>
      <c r="W966" s="26">
        <v>24621.15</v>
      </c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>
        <f t="shared" si="135"/>
        <v>4355.29</v>
      </c>
      <c r="AJ966" s="26">
        <f t="shared" si="126"/>
        <v>4355.29</v>
      </c>
      <c r="AK966" s="26">
        <v>4355.29</v>
      </c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</row>
    <row r="967" spans="1:48" s="16" customFormat="1" ht="15.75" hidden="1">
      <c r="A967" s="43" t="s">
        <v>2370</v>
      </c>
      <c r="B967" s="27" t="s">
        <v>46</v>
      </c>
      <c r="C967" s="26">
        <f t="shared" si="124"/>
        <v>464524.45</v>
      </c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>
        <v>688.54</v>
      </c>
      <c r="P967" s="26">
        <v>424365.51</v>
      </c>
      <c r="Q967" s="26"/>
      <c r="R967" s="26"/>
      <c r="S967" s="26"/>
      <c r="T967" s="26"/>
      <c r="U967" s="26">
        <f t="shared" si="125"/>
        <v>29698.77</v>
      </c>
      <c r="V967" s="26"/>
      <c r="W967" s="26"/>
      <c r="X967" s="26"/>
      <c r="Y967" s="26"/>
      <c r="Z967" s="26"/>
      <c r="AA967" s="26"/>
      <c r="AB967" s="26"/>
      <c r="AC967" s="26"/>
      <c r="AD967" s="26"/>
      <c r="AE967" s="26">
        <v>29698.77</v>
      </c>
      <c r="AF967" s="26"/>
      <c r="AG967" s="26"/>
      <c r="AH967" s="26"/>
      <c r="AI967" s="26">
        <f t="shared" si="135"/>
        <v>10460.17</v>
      </c>
      <c r="AJ967" s="26"/>
      <c r="AK967" s="26"/>
      <c r="AL967" s="26"/>
      <c r="AM967" s="26"/>
      <c r="AN967" s="26"/>
      <c r="AO967" s="26"/>
      <c r="AP967" s="26"/>
      <c r="AQ967" s="26"/>
      <c r="AR967" s="26"/>
      <c r="AS967" s="26">
        <v>10460.17</v>
      </c>
      <c r="AT967" s="26"/>
      <c r="AU967" s="26"/>
      <c r="AV967" s="26"/>
    </row>
    <row r="968" spans="1:48" s="16" customFormat="1" ht="15.75" hidden="1">
      <c r="A968" s="25" t="s">
        <v>2371</v>
      </c>
      <c r="B968" s="27" t="s">
        <v>44</v>
      </c>
      <c r="C968" s="26">
        <f t="shared" si="124"/>
        <v>480346.30999999994</v>
      </c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>
        <v>100</v>
      </c>
      <c r="P968" s="26">
        <v>433647.86</v>
      </c>
      <c r="Q968" s="26"/>
      <c r="R968" s="26"/>
      <c r="S968" s="26"/>
      <c r="T968" s="26"/>
      <c r="U968" s="26">
        <f t="shared" si="125"/>
        <v>33623.22</v>
      </c>
      <c r="V968" s="26"/>
      <c r="W968" s="26"/>
      <c r="X968" s="26"/>
      <c r="Y968" s="26"/>
      <c r="Z968" s="26"/>
      <c r="AA968" s="26"/>
      <c r="AB968" s="26"/>
      <c r="AC968" s="26"/>
      <c r="AD968" s="26"/>
      <c r="AE968" s="26">
        <v>33623.22</v>
      </c>
      <c r="AF968" s="26"/>
      <c r="AG968" s="26"/>
      <c r="AH968" s="26"/>
      <c r="AI968" s="26">
        <f t="shared" si="135"/>
        <v>13075.23</v>
      </c>
      <c r="AJ968" s="26"/>
      <c r="AK968" s="26"/>
      <c r="AL968" s="26"/>
      <c r="AM968" s="26"/>
      <c r="AN968" s="26"/>
      <c r="AO968" s="26"/>
      <c r="AP968" s="26"/>
      <c r="AQ968" s="26"/>
      <c r="AR968" s="26"/>
      <c r="AS968" s="26">
        <v>13075.23</v>
      </c>
      <c r="AT968" s="26"/>
      <c r="AU968" s="26"/>
      <c r="AV968" s="26"/>
    </row>
    <row r="969" spans="1:48" s="16" customFormat="1" ht="15.75" hidden="1">
      <c r="A969" s="25" t="s">
        <v>2372</v>
      </c>
      <c r="B969" s="27" t="s">
        <v>50</v>
      </c>
      <c r="C969" s="26">
        <f t="shared" si="124"/>
        <v>1719952.84</v>
      </c>
      <c r="D969" s="26"/>
      <c r="E969" s="26"/>
      <c r="F969" s="26"/>
      <c r="G969" s="26"/>
      <c r="H969" s="26"/>
      <c r="I969" s="26"/>
      <c r="J969" s="26"/>
      <c r="K969" s="26">
        <v>516.05999999999995</v>
      </c>
      <c r="L969" s="26">
        <v>1665632.99</v>
      </c>
      <c r="M969" s="26"/>
      <c r="N969" s="26"/>
      <c r="O969" s="26"/>
      <c r="P969" s="26"/>
      <c r="Q969" s="26"/>
      <c r="R969" s="26"/>
      <c r="S969" s="26"/>
      <c r="T969" s="26"/>
      <c r="U969" s="26">
        <f t="shared" si="125"/>
        <v>35023.11</v>
      </c>
      <c r="V969" s="26"/>
      <c r="W969" s="26"/>
      <c r="X969" s="26"/>
      <c r="Y969" s="26"/>
      <c r="Z969" s="26"/>
      <c r="AA969" s="26"/>
      <c r="AB969" s="26"/>
      <c r="AC969" s="26">
        <v>35023.11</v>
      </c>
      <c r="AD969" s="26"/>
      <c r="AE969" s="26"/>
      <c r="AF969" s="26"/>
      <c r="AG969" s="26"/>
      <c r="AH969" s="26"/>
      <c r="AI969" s="26">
        <f t="shared" si="135"/>
        <v>19296.740000000002</v>
      </c>
      <c r="AJ969" s="26"/>
      <c r="AK969" s="26"/>
      <c r="AL969" s="26"/>
      <c r="AM969" s="26"/>
      <c r="AN969" s="26"/>
      <c r="AO969" s="26"/>
      <c r="AP969" s="26"/>
      <c r="AQ969" s="26">
        <v>19296.740000000002</v>
      </c>
      <c r="AR969" s="26"/>
      <c r="AS969" s="26"/>
      <c r="AT969" s="26"/>
      <c r="AU969" s="26"/>
      <c r="AV969" s="26"/>
    </row>
    <row r="970" spans="1:48" s="16" customFormat="1" ht="15.75" hidden="1">
      <c r="A970" s="25" t="s">
        <v>2373</v>
      </c>
      <c r="B970" s="27" t="s">
        <v>51</v>
      </c>
      <c r="C970" s="26">
        <f t="shared" si="124"/>
        <v>1205271.19</v>
      </c>
      <c r="D970" s="26">
        <f t="shared" si="134"/>
        <v>107613.23</v>
      </c>
      <c r="E970" s="26"/>
      <c r="F970" s="26"/>
      <c r="G970" s="26">
        <v>107613.23</v>
      </c>
      <c r="H970" s="26"/>
      <c r="I970" s="26"/>
      <c r="J970" s="26"/>
      <c r="K970" s="26"/>
      <c r="L970" s="26"/>
      <c r="M970" s="26"/>
      <c r="N970" s="26"/>
      <c r="O970" s="26">
        <v>588</v>
      </c>
      <c r="P970" s="26">
        <v>714442.2</v>
      </c>
      <c r="Q970" s="26">
        <v>77</v>
      </c>
      <c r="R970" s="26">
        <v>266957.46999999997</v>
      </c>
      <c r="S970" s="26"/>
      <c r="T970" s="26"/>
      <c r="U970" s="26">
        <f t="shared" si="125"/>
        <v>88044.83</v>
      </c>
      <c r="V970" s="26">
        <f t="shared" si="133"/>
        <v>26348.29</v>
      </c>
      <c r="W970" s="26"/>
      <c r="X970" s="26"/>
      <c r="Y970" s="26">
        <v>26348.29</v>
      </c>
      <c r="Z970" s="26"/>
      <c r="AA970" s="26"/>
      <c r="AB970" s="26"/>
      <c r="AC970" s="26"/>
      <c r="AD970" s="26"/>
      <c r="AE970" s="26">
        <v>29888.52</v>
      </c>
      <c r="AF970" s="26">
        <v>31808.02</v>
      </c>
      <c r="AG970" s="26"/>
      <c r="AH970" s="26"/>
      <c r="AI970" s="26">
        <f t="shared" si="135"/>
        <v>28213.46</v>
      </c>
      <c r="AJ970" s="26">
        <f t="shared" si="126"/>
        <v>11858.93</v>
      </c>
      <c r="AK970" s="26"/>
      <c r="AL970" s="26"/>
      <c r="AM970" s="26">
        <v>11858.93</v>
      </c>
      <c r="AN970" s="26"/>
      <c r="AO970" s="26"/>
      <c r="AP970" s="26"/>
      <c r="AQ970" s="26"/>
      <c r="AR970" s="26"/>
      <c r="AS970" s="26">
        <v>12552.2</v>
      </c>
      <c r="AT970" s="26">
        <v>3802.33</v>
      </c>
      <c r="AU970" s="26"/>
      <c r="AV970" s="26"/>
    </row>
    <row r="971" spans="1:48" s="16" customFormat="1" ht="15.75" hidden="1">
      <c r="A971" s="27" t="s">
        <v>2703</v>
      </c>
      <c r="B971" s="27"/>
      <c r="C971" s="26">
        <f>SUM(C961:C970)</f>
        <v>6337239.3000000007</v>
      </c>
      <c r="D971" s="26">
        <f t="shared" ref="D971:AT971" si="136">SUM(D961:D970)</f>
        <v>2313463.6</v>
      </c>
      <c r="E971" s="26">
        <f t="shared" si="136"/>
        <v>1293579.3700000001</v>
      </c>
      <c r="F971" s="26"/>
      <c r="G971" s="26">
        <f t="shared" si="136"/>
        <v>107613.23</v>
      </c>
      <c r="H971" s="26">
        <f t="shared" si="136"/>
        <v>912271</v>
      </c>
      <c r="I971" s="26"/>
      <c r="J971" s="26"/>
      <c r="K971" s="26">
        <f t="shared" si="136"/>
        <v>516.05999999999995</v>
      </c>
      <c r="L971" s="26">
        <f t="shared" si="136"/>
        <v>1665632.99</v>
      </c>
      <c r="M971" s="26"/>
      <c r="N971" s="26"/>
      <c r="O971" s="26">
        <f t="shared" si="136"/>
        <v>1376.54</v>
      </c>
      <c r="P971" s="26">
        <f t="shared" si="136"/>
        <v>1572455.5699999998</v>
      </c>
      <c r="Q971" s="26">
        <f t="shared" si="136"/>
        <v>77</v>
      </c>
      <c r="R971" s="26">
        <f t="shared" si="136"/>
        <v>266957.46999999997</v>
      </c>
      <c r="S971" s="26"/>
      <c r="T971" s="26"/>
      <c r="U971" s="26">
        <f t="shared" si="136"/>
        <v>400872.95</v>
      </c>
      <c r="V971" s="26">
        <f t="shared" si="136"/>
        <v>240831.31000000003</v>
      </c>
      <c r="W971" s="26">
        <f t="shared" si="136"/>
        <v>146048.32999999999</v>
      </c>
      <c r="X971" s="26"/>
      <c r="Y971" s="26">
        <f t="shared" si="136"/>
        <v>26348.29</v>
      </c>
      <c r="Z971" s="26">
        <f t="shared" si="136"/>
        <v>68434.69</v>
      </c>
      <c r="AA971" s="26"/>
      <c r="AB971" s="26"/>
      <c r="AC971" s="26">
        <f t="shared" si="136"/>
        <v>35023.11</v>
      </c>
      <c r="AD971" s="26"/>
      <c r="AE971" s="26">
        <f t="shared" si="136"/>
        <v>93210.510000000009</v>
      </c>
      <c r="AF971" s="26">
        <f t="shared" si="136"/>
        <v>31808.02</v>
      </c>
      <c r="AG971" s="26"/>
      <c r="AH971" s="26"/>
      <c r="AI971" s="26">
        <f t="shared" si="136"/>
        <v>117856.72</v>
      </c>
      <c r="AJ971" s="26">
        <f t="shared" si="136"/>
        <v>58670.05</v>
      </c>
      <c r="AK971" s="26">
        <f t="shared" si="136"/>
        <v>31575.81</v>
      </c>
      <c r="AL971" s="26"/>
      <c r="AM971" s="26">
        <f t="shared" si="136"/>
        <v>11858.93</v>
      </c>
      <c r="AN971" s="26">
        <f t="shared" si="136"/>
        <v>15235.31</v>
      </c>
      <c r="AO971" s="26"/>
      <c r="AP971" s="26"/>
      <c r="AQ971" s="26">
        <f t="shared" si="136"/>
        <v>19296.740000000002</v>
      </c>
      <c r="AR971" s="26"/>
      <c r="AS971" s="26">
        <f t="shared" si="136"/>
        <v>36087.600000000006</v>
      </c>
      <c r="AT971" s="26">
        <f t="shared" si="136"/>
        <v>3802.33</v>
      </c>
      <c r="AU971" s="26"/>
      <c r="AV971" s="26"/>
    </row>
    <row r="972" spans="1:48" s="16" customFormat="1" ht="15.75" hidden="1">
      <c r="A972" s="27" t="s">
        <v>56</v>
      </c>
      <c r="B972" s="27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</row>
    <row r="973" spans="1:48" s="16" customFormat="1" ht="15.75" hidden="1">
      <c r="A973" s="25" t="s">
        <v>2374</v>
      </c>
      <c r="B973" s="27" t="s">
        <v>58</v>
      </c>
      <c r="C973" s="26">
        <f t="shared" si="124"/>
        <v>2160341.89</v>
      </c>
      <c r="D973" s="26">
        <f t="shared" ref="D973:D1010" si="137">SUM(E973:J973)</f>
        <v>2115079.2000000002</v>
      </c>
      <c r="E973" s="26"/>
      <c r="F973" s="26">
        <v>673673.8</v>
      </c>
      <c r="G973" s="26">
        <v>273899.24</v>
      </c>
      <c r="H973" s="26">
        <v>1167506.1599999999</v>
      </c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>
        <f t="shared" ref="AI973:AI1010" si="138">AJ973+AQ973+AR973+AS973+AT973+AU973+AV973</f>
        <v>45262.69</v>
      </c>
      <c r="AJ973" s="26">
        <f t="shared" si="126"/>
        <v>45262.69</v>
      </c>
      <c r="AK973" s="26"/>
      <c r="AL973" s="26">
        <v>14416.62</v>
      </c>
      <c r="AM973" s="26">
        <v>5861.44</v>
      </c>
      <c r="AN973" s="26">
        <v>24984.63</v>
      </c>
      <c r="AO973" s="26"/>
      <c r="AP973" s="26"/>
      <c r="AQ973" s="26"/>
      <c r="AR973" s="26"/>
      <c r="AS973" s="26"/>
      <c r="AT973" s="26"/>
      <c r="AU973" s="26"/>
      <c r="AV973" s="26"/>
    </row>
    <row r="974" spans="1:48" s="16" customFormat="1" ht="15.75" hidden="1">
      <c r="A974" s="25" t="s">
        <v>2375</v>
      </c>
      <c r="B974" s="27" t="s">
        <v>88</v>
      </c>
      <c r="C974" s="26">
        <f t="shared" ref="C974:C1037" si="139">D974+L974+N974+P974+R974+S974+T974+U974+AI974</f>
        <v>148596.32</v>
      </c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>
        <f t="shared" ref="U974:U1037" si="140">V974+AC974+AD974+AE974+AF974+AG974+AH974</f>
        <v>148596.32</v>
      </c>
      <c r="V974" s="26">
        <f t="shared" ref="V974:V1009" si="141">SUM(W974:AB974)</f>
        <v>121118.57</v>
      </c>
      <c r="W974" s="26">
        <v>24390.65</v>
      </c>
      <c r="X974" s="26">
        <v>22632.04</v>
      </c>
      <c r="Y974" s="26">
        <v>23026.04</v>
      </c>
      <c r="Z974" s="26">
        <v>28536.3</v>
      </c>
      <c r="AA974" s="26">
        <v>22533.54</v>
      </c>
      <c r="AB974" s="26"/>
      <c r="AC974" s="26"/>
      <c r="AD974" s="26"/>
      <c r="AE974" s="26"/>
      <c r="AF974" s="26">
        <v>27477.75</v>
      </c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</row>
    <row r="975" spans="1:48" s="16" customFormat="1" ht="15.75" hidden="1">
      <c r="A975" s="25" t="s">
        <v>2376</v>
      </c>
      <c r="B975" s="27" t="s">
        <v>74</v>
      </c>
      <c r="C975" s="26">
        <f t="shared" si="139"/>
        <v>2365151.48</v>
      </c>
      <c r="D975" s="26">
        <f t="shared" si="137"/>
        <v>2268652.66</v>
      </c>
      <c r="E975" s="26"/>
      <c r="F975" s="26"/>
      <c r="G975" s="26">
        <v>313189.7</v>
      </c>
      <c r="H975" s="26">
        <v>1955462.96</v>
      </c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>
        <f t="shared" si="140"/>
        <v>47949.65</v>
      </c>
      <c r="V975" s="26">
        <f t="shared" si="141"/>
        <v>47949.65</v>
      </c>
      <c r="W975" s="26"/>
      <c r="X975" s="26">
        <v>47949.65</v>
      </c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>
        <f t="shared" si="138"/>
        <v>48549.170000000006</v>
      </c>
      <c r="AJ975" s="26">
        <f t="shared" ref="AJ975:AJ1037" si="142">SUM(AK975:AP975)</f>
        <v>48549.170000000006</v>
      </c>
      <c r="AK975" s="26"/>
      <c r="AL975" s="26"/>
      <c r="AM975" s="26">
        <v>6702.26</v>
      </c>
      <c r="AN975" s="26">
        <v>41846.910000000003</v>
      </c>
      <c r="AO975" s="26"/>
      <c r="AP975" s="26"/>
      <c r="AQ975" s="26"/>
      <c r="AR975" s="26"/>
      <c r="AS975" s="26"/>
      <c r="AT975" s="26"/>
      <c r="AU975" s="26"/>
      <c r="AV975" s="26"/>
    </row>
    <row r="976" spans="1:48" s="16" customFormat="1" ht="15.75" hidden="1">
      <c r="A976" s="25" t="s">
        <v>2377</v>
      </c>
      <c r="B976" s="27" t="s">
        <v>75</v>
      </c>
      <c r="C976" s="26">
        <f t="shared" si="139"/>
        <v>232560.65000000002</v>
      </c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>
        <f t="shared" si="140"/>
        <v>232560.65000000002</v>
      </c>
      <c r="V976" s="26">
        <f t="shared" si="141"/>
        <v>163133.54</v>
      </c>
      <c r="W976" s="26"/>
      <c r="X976" s="26"/>
      <c r="Y976" s="26">
        <v>50429.82</v>
      </c>
      <c r="Z976" s="26">
        <v>63160.4</v>
      </c>
      <c r="AA976" s="26">
        <v>49543.32</v>
      </c>
      <c r="AB976" s="26"/>
      <c r="AC976" s="26"/>
      <c r="AD976" s="26">
        <v>69427.11</v>
      </c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</row>
    <row r="977" spans="1:48" s="16" customFormat="1" ht="15.75" hidden="1">
      <c r="A977" s="25" t="s">
        <v>2378</v>
      </c>
      <c r="B977" s="27" t="s">
        <v>86</v>
      </c>
      <c r="C977" s="26">
        <f t="shared" si="139"/>
        <v>1665294.71</v>
      </c>
      <c r="D977" s="26">
        <f t="shared" si="137"/>
        <v>1496860.68</v>
      </c>
      <c r="E977" s="26"/>
      <c r="F977" s="26"/>
      <c r="G977" s="26"/>
      <c r="H977" s="26">
        <v>1496860.68</v>
      </c>
      <c r="I977" s="26"/>
      <c r="J977" s="26"/>
      <c r="K977" s="26"/>
      <c r="L977" s="26"/>
      <c r="M977" s="26">
        <v>284.39999999999998</v>
      </c>
      <c r="N977" s="26">
        <v>104064</v>
      </c>
      <c r="O977" s="26"/>
      <c r="P977" s="26"/>
      <c r="Q977" s="26"/>
      <c r="R977" s="26"/>
      <c r="S977" s="26"/>
      <c r="T977" s="26"/>
      <c r="U977" s="26">
        <f t="shared" si="140"/>
        <v>49328.06</v>
      </c>
      <c r="V977" s="26"/>
      <c r="W977" s="26"/>
      <c r="X977" s="26"/>
      <c r="Y977" s="26"/>
      <c r="Z977" s="26"/>
      <c r="AA977" s="26"/>
      <c r="AB977" s="26"/>
      <c r="AC977" s="26"/>
      <c r="AD977" s="26">
        <v>49328.06</v>
      </c>
      <c r="AE977" s="26"/>
      <c r="AF977" s="26"/>
      <c r="AG977" s="26"/>
      <c r="AH977" s="26"/>
      <c r="AI977" s="26">
        <f t="shared" si="138"/>
        <v>15041.97</v>
      </c>
      <c r="AJ977" s="26">
        <f t="shared" si="142"/>
        <v>12826.14</v>
      </c>
      <c r="AK977" s="26"/>
      <c r="AL977" s="26"/>
      <c r="AM977" s="26"/>
      <c r="AN977" s="26">
        <v>12826.14</v>
      </c>
      <c r="AO977" s="26"/>
      <c r="AP977" s="26"/>
      <c r="AQ977" s="26"/>
      <c r="AR977" s="26">
        <v>2215.83</v>
      </c>
      <c r="AS977" s="26"/>
      <c r="AT977" s="26"/>
      <c r="AU977" s="26"/>
      <c r="AV977" s="26"/>
    </row>
    <row r="978" spans="1:48" s="16" customFormat="1" ht="15.75" hidden="1">
      <c r="A978" s="25" t="s">
        <v>2379</v>
      </c>
      <c r="B978" s="27" t="s">
        <v>90</v>
      </c>
      <c r="C978" s="26">
        <f t="shared" si="139"/>
        <v>2186185.2000000002</v>
      </c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>
        <v>1277.2</v>
      </c>
      <c r="P978" s="26">
        <v>1867509.3</v>
      </c>
      <c r="Q978" s="26">
        <v>94</v>
      </c>
      <c r="R978" s="26">
        <v>276286.38</v>
      </c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>
        <f t="shared" si="138"/>
        <v>42389.52</v>
      </c>
      <c r="AJ978" s="26"/>
      <c r="AK978" s="26"/>
      <c r="AL978" s="26"/>
      <c r="AM978" s="26"/>
      <c r="AN978" s="26"/>
      <c r="AO978" s="26"/>
      <c r="AP978" s="26"/>
      <c r="AQ978" s="26"/>
      <c r="AR978" s="26"/>
      <c r="AS978" s="26">
        <v>39964.699999999997</v>
      </c>
      <c r="AT978" s="26">
        <v>2424.8200000000002</v>
      </c>
      <c r="AU978" s="26"/>
      <c r="AV978" s="26"/>
    </row>
    <row r="979" spans="1:48" s="16" customFormat="1" ht="15.75" hidden="1">
      <c r="A979" s="25" t="s">
        <v>2380</v>
      </c>
      <c r="B979" s="27" t="s">
        <v>93</v>
      </c>
      <c r="C979" s="26">
        <f t="shared" si="139"/>
        <v>1483097.3800000001</v>
      </c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>
        <v>739</v>
      </c>
      <c r="P979" s="26">
        <v>1460287.76</v>
      </c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>
        <f t="shared" si="138"/>
        <v>22809.62</v>
      </c>
      <c r="AJ979" s="26"/>
      <c r="AK979" s="26"/>
      <c r="AL979" s="26"/>
      <c r="AM979" s="26"/>
      <c r="AN979" s="26"/>
      <c r="AO979" s="26"/>
      <c r="AP979" s="26"/>
      <c r="AQ979" s="26"/>
      <c r="AR979" s="26"/>
      <c r="AS979" s="26">
        <v>22809.62</v>
      </c>
      <c r="AT979" s="26"/>
      <c r="AU979" s="26"/>
      <c r="AV979" s="26"/>
    </row>
    <row r="980" spans="1:48" s="16" customFormat="1" ht="15.75" hidden="1">
      <c r="A980" s="25" t="s">
        <v>2381</v>
      </c>
      <c r="B980" s="27" t="s">
        <v>87</v>
      </c>
      <c r="C980" s="26">
        <f t="shared" si="139"/>
        <v>301774.46000000002</v>
      </c>
      <c r="D980" s="26">
        <f t="shared" si="137"/>
        <v>216996</v>
      </c>
      <c r="E980" s="26"/>
      <c r="F980" s="26">
        <v>216996</v>
      </c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>
        <f t="shared" si="140"/>
        <v>75354.899999999994</v>
      </c>
      <c r="V980" s="26">
        <f t="shared" si="141"/>
        <v>75354.899999999994</v>
      </c>
      <c r="W980" s="26"/>
      <c r="X980" s="26">
        <v>37825.199999999997</v>
      </c>
      <c r="Y980" s="26"/>
      <c r="Z980" s="26"/>
      <c r="AA980" s="26">
        <v>37529.699999999997</v>
      </c>
      <c r="AB980" s="26"/>
      <c r="AC980" s="26"/>
      <c r="AD980" s="26"/>
      <c r="AE980" s="26"/>
      <c r="AF980" s="26"/>
      <c r="AG980" s="26"/>
      <c r="AH980" s="26"/>
      <c r="AI980" s="26">
        <f t="shared" si="138"/>
        <v>9423.56</v>
      </c>
      <c r="AJ980" s="26">
        <f t="shared" si="142"/>
        <v>9423.56</v>
      </c>
      <c r="AK980" s="26"/>
      <c r="AL980" s="26">
        <v>9423.56</v>
      </c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</row>
    <row r="981" spans="1:48" s="16" customFormat="1" ht="15.75" hidden="1">
      <c r="A981" s="25" t="s">
        <v>2382</v>
      </c>
      <c r="B981" s="27" t="s">
        <v>81</v>
      </c>
      <c r="C981" s="26">
        <f t="shared" si="139"/>
        <v>45769.46</v>
      </c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>
        <f t="shared" si="140"/>
        <v>45769.46</v>
      </c>
      <c r="V981" s="26">
        <f t="shared" si="141"/>
        <v>45769.46</v>
      </c>
      <c r="W981" s="26"/>
      <c r="X981" s="26"/>
      <c r="Y981" s="26"/>
      <c r="Z981" s="26"/>
      <c r="AA981" s="26">
        <v>45769.46</v>
      </c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</row>
    <row r="982" spans="1:48" s="16" customFormat="1" ht="15.75" hidden="1">
      <c r="A982" s="25" t="s">
        <v>2383</v>
      </c>
      <c r="B982" s="27" t="s">
        <v>72</v>
      </c>
      <c r="C982" s="26">
        <f t="shared" si="139"/>
        <v>266072.78000000003</v>
      </c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>
        <f t="shared" si="140"/>
        <v>266072.78000000003</v>
      </c>
      <c r="V982" s="26">
        <f t="shared" si="141"/>
        <v>120191.48000000001</v>
      </c>
      <c r="W982" s="26">
        <v>63224.12</v>
      </c>
      <c r="X982" s="26"/>
      <c r="Y982" s="26"/>
      <c r="Z982" s="26"/>
      <c r="AA982" s="26">
        <v>56967.360000000001</v>
      </c>
      <c r="AB982" s="26"/>
      <c r="AC982" s="26"/>
      <c r="AD982" s="26">
        <v>75695.44</v>
      </c>
      <c r="AE982" s="26"/>
      <c r="AF982" s="26">
        <v>70185.86</v>
      </c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</row>
    <row r="983" spans="1:48" s="16" customFormat="1" ht="15.75" hidden="1">
      <c r="A983" s="25" t="s">
        <v>2384</v>
      </c>
      <c r="B983" s="27" t="s">
        <v>61</v>
      </c>
      <c r="C983" s="26">
        <f t="shared" si="139"/>
        <v>909307.19</v>
      </c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>
        <v>572.5</v>
      </c>
      <c r="P983" s="26">
        <v>566323.30000000005</v>
      </c>
      <c r="Q983" s="26">
        <v>391.2</v>
      </c>
      <c r="R983" s="26">
        <v>323932.42</v>
      </c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>
        <f t="shared" si="138"/>
        <v>19051.47</v>
      </c>
      <c r="AJ983" s="26"/>
      <c r="AK983" s="26"/>
      <c r="AL983" s="26"/>
      <c r="AM983" s="26"/>
      <c r="AN983" s="26"/>
      <c r="AO983" s="26"/>
      <c r="AP983" s="26"/>
      <c r="AQ983" s="26"/>
      <c r="AR983" s="26"/>
      <c r="AS983" s="26">
        <v>12119.32</v>
      </c>
      <c r="AT983" s="26">
        <v>6932.15</v>
      </c>
      <c r="AU983" s="26"/>
      <c r="AV983" s="26"/>
    </row>
    <row r="984" spans="1:48" s="16" customFormat="1" ht="15.75" hidden="1">
      <c r="A984" s="25" t="s">
        <v>2385</v>
      </c>
      <c r="B984" s="27" t="s">
        <v>70</v>
      </c>
      <c r="C984" s="26">
        <f t="shared" si="139"/>
        <v>1242494.29</v>
      </c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>
        <v>581.5</v>
      </c>
      <c r="P984" s="26">
        <v>852481.56</v>
      </c>
      <c r="Q984" s="26">
        <v>393.6</v>
      </c>
      <c r="R984" s="26">
        <v>363980.44</v>
      </c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>
        <f t="shared" si="138"/>
        <v>26032.29</v>
      </c>
      <c r="AJ984" s="26"/>
      <c r="AK984" s="26"/>
      <c r="AL984" s="26"/>
      <c r="AM984" s="26"/>
      <c r="AN984" s="26"/>
      <c r="AO984" s="26"/>
      <c r="AP984" s="26"/>
      <c r="AQ984" s="26"/>
      <c r="AR984" s="26"/>
      <c r="AS984" s="26">
        <v>18243.11</v>
      </c>
      <c r="AT984" s="26">
        <v>7789.18</v>
      </c>
      <c r="AU984" s="26"/>
      <c r="AV984" s="26"/>
    </row>
    <row r="985" spans="1:48" s="16" customFormat="1" ht="15.75" hidden="1">
      <c r="A985" s="25" t="s">
        <v>2386</v>
      </c>
      <c r="B985" s="27" t="s">
        <v>89</v>
      </c>
      <c r="C985" s="26">
        <f t="shared" si="139"/>
        <v>91358.599999999991</v>
      </c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>
        <f t="shared" si="140"/>
        <v>91358.599999999991</v>
      </c>
      <c r="V985" s="26">
        <f t="shared" si="141"/>
        <v>91358.599999999991</v>
      </c>
      <c r="W985" s="26">
        <v>24022.58</v>
      </c>
      <c r="X985" s="26">
        <v>22346.84</v>
      </c>
      <c r="Y985" s="26">
        <v>22740.84</v>
      </c>
      <c r="Z985" s="26"/>
      <c r="AA985" s="26">
        <v>22248.34</v>
      </c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</row>
    <row r="986" spans="1:48" s="16" customFormat="1" ht="15.75" hidden="1">
      <c r="A986" s="25" t="s">
        <v>2387</v>
      </c>
      <c r="B986" s="27" t="s">
        <v>91</v>
      </c>
      <c r="C986" s="26">
        <f t="shared" si="139"/>
        <v>1290214.1400000001</v>
      </c>
      <c r="D986" s="26">
        <f t="shared" si="137"/>
        <v>1255993.1800000002</v>
      </c>
      <c r="E986" s="26"/>
      <c r="F986" s="26"/>
      <c r="G986" s="26"/>
      <c r="H986" s="26">
        <v>937073.4</v>
      </c>
      <c r="I986" s="26">
        <v>318919.78000000003</v>
      </c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>
        <f t="shared" si="140"/>
        <v>25929.19</v>
      </c>
      <c r="V986" s="26">
        <f t="shared" si="141"/>
        <v>25929.19</v>
      </c>
      <c r="W986" s="26">
        <v>25929.19</v>
      </c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>
        <f t="shared" si="138"/>
        <v>8291.77</v>
      </c>
      <c r="AJ986" s="26">
        <f t="shared" si="142"/>
        <v>8291.77</v>
      </c>
      <c r="AK986" s="26"/>
      <c r="AL986" s="26"/>
      <c r="AM986" s="26"/>
      <c r="AN986" s="26">
        <v>6119.65</v>
      </c>
      <c r="AO986" s="26">
        <v>2172.12</v>
      </c>
      <c r="AP986" s="26"/>
      <c r="AQ986" s="26"/>
      <c r="AR986" s="26"/>
      <c r="AS986" s="26"/>
      <c r="AT986" s="26"/>
      <c r="AU986" s="26"/>
      <c r="AV986" s="26"/>
    </row>
    <row r="987" spans="1:48" s="16" customFormat="1" ht="15.75" hidden="1">
      <c r="A987" s="25" t="s">
        <v>2388</v>
      </c>
      <c r="B987" s="27" t="s">
        <v>76</v>
      </c>
      <c r="C987" s="26">
        <f t="shared" si="139"/>
        <v>4900037.4000000004</v>
      </c>
      <c r="D987" s="26">
        <f t="shared" si="137"/>
        <v>1339392.3399999999</v>
      </c>
      <c r="E987" s="26">
        <v>887729.34</v>
      </c>
      <c r="F987" s="26">
        <v>234143</v>
      </c>
      <c r="G987" s="26">
        <v>217520</v>
      </c>
      <c r="H987" s="26"/>
      <c r="I987" s="26"/>
      <c r="J987" s="26"/>
      <c r="K987" s="26">
        <v>1223.9000000000001</v>
      </c>
      <c r="L987" s="26">
        <v>3172642.4</v>
      </c>
      <c r="M987" s="26"/>
      <c r="N987" s="26"/>
      <c r="O987" s="26"/>
      <c r="P987" s="26"/>
      <c r="Q987" s="26"/>
      <c r="R987" s="26"/>
      <c r="S987" s="26"/>
      <c r="T987" s="26"/>
      <c r="U987" s="26">
        <f t="shared" si="140"/>
        <v>279617.58</v>
      </c>
      <c r="V987" s="26">
        <f t="shared" si="141"/>
        <v>214471.89</v>
      </c>
      <c r="W987" s="26"/>
      <c r="X987" s="26">
        <v>50417.62</v>
      </c>
      <c r="Y987" s="26">
        <v>50713.120000000003</v>
      </c>
      <c r="Z987" s="26">
        <v>63514.53</v>
      </c>
      <c r="AA987" s="26">
        <v>49826.62</v>
      </c>
      <c r="AB987" s="26"/>
      <c r="AC987" s="26"/>
      <c r="AD987" s="26"/>
      <c r="AE987" s="26"/>
      <c r="AF987" s="26">
        <v>65145.69</v>
      </c>
      <c r="AG987" s="26"/>
      <c r="AH987" s="26"/>
      <c r="AI987" s="26">
        <f t="shared" si="138"/>
        <v>108385.08</v>
      </c>
      <c r="AJ987" s="26">
        <f t="shared" si="142"/>
        <v>16648.47</v>
      </c>
      <c r="AK987" s="26">
        <v>2756.32</v>
      </c>
      <c r="AL987" s="26">
        <v>6769.28</v>
      </c>
      <c r="AM987" s="26">
        <v>7122.87</v>
      </c>
      <c r="AN987" s="26"/>
      <c r="AO987" s="26"/>
      <c r="AP987" s="26"/>
      <c r="AQ987" s="26">
        <v>91736.61</v>
      </c>
      <c r="AR987" s="26"/>
      <c r="AS987" s="26"/>
      <c r="AT987" s="26"/>
      <c r="AU987" s="26"/>
      <c r="AV987" s="26"/>
    </row>
    <row r="988" spans="1:48" s="16" customFormat="1" ht="15.75" hidden="1">
      <c r="A988" s="25" t="s">
        <v>2389</v>
      </c>
      <c r="B988" s="27" t="s">
        <v>77</v>
      </c>
      <c r="C988" s="26">
        <f t="shared" si="139"/>
        <v>1099114.07</v>
      </c>
      <c r="D988" s="26">
        <f t="shared" si="137"/>
        <v>346428</v>
      </c>
      <c r="E988" s="26"/>
      <c r="F988" s="26">
        <v>102180</v>
      </c>
      <c r="G988" s="26">
        <v>84577</v>
      </c>
      <c r="H988" s="26"/>
      <c r="I988" s="26">
        <v>159671</v>
      </c>
      <c r="J988" s="26"/>
      <c r="K988" s="26"/>
      <c r="L988" s="26"/>
      <c r="M988" s="26">
        <v>133.30000000000001</v>
      </c>
      <c r="N988" s="26">
        <v>82517</v>
      </c>
      <c r="O988" s="26"/>
      <c r="P988" s="26"/>
      <c r="Q988" s="26">
        <v>73.900000000000006</v>
      </c>
      <c r="R988" s="26">
        <v>422216</v>
      </c>
      <c r="S988" s="26"/>
      <c r="T988" s="26"/>
      <c r="U988" s="26">
        <f t="shared" si="140"/>
        <v>233268.00000000003</v>
      </c>
      <c r="V988" s="26">
        <f t="shared" si="141"/>
        <v>123786.24000000001</v>
      </c>
      <c r="W988" s="26"/>
      <c r="X988" s="26">
        <v>29021.88</v>
      </c>
      <c r="Y988" s="26">
        <v>29218.880000000001</v>
      </c>
      <c r="Z988" s="26">
        <v>36819.1</v>
      </c>
      <c r="AA988" s="26">
        <v>28726.38</v>
      </c>
      <c r="AB988" s="26"/>
      <c r="AC988" s="26"/>
      <c r="AD988" s="26">
        <v>38955.620000000003</v>
      </c>
      <c r="AE988" s="26">
        <v>34256.01</v>
      </c>
      <c r="AF988" s="26">
        <v>36270.129999999997</v>
      </c>
      <c r="AG988" s="26"/>
      <c r="AH988" s="26"/>
      <c r="AI988" s="26">
        <f t="shared" si="138"/>
        <v>14685.07</v>
      </c>
      <c r="AJ988" s="26">
        <f t="shared" si="142"/>
        <v>6547.07</v>
      </c>
      <c r="AK988" s="26"/>
      <c r="AL988" s="26">
        <v>1801.24</v>
      </c>
      <c r="AM988" s="26">
        <v>1774.56</v>
      </c>
      <c r="AN988" s="26"/>
      <c r="AO988" s="26">
        <v>2971.27</v>
      </c>
      <c r="AP988" s="26"/>
      <c r="AQ988" s="26"/>
      <c r="AR988" s="26">
        <v>1114.33</v>
      </c>
      <c r="AS988" s="26"/>
      <c r="AT988" s="26">
        <v>7023.67</v>
      </c>
      <c r="AU988" s="26"/>
      <c r="AV988" s="26"/>
    </row>
    <row r="989" spans="1:48" s="16" customFormat="1" ht="15.75" hidden="1">
      <c r="A989" s="25" t="s">
        <v>2390</v>
      </c>
      <c r="B989" s="27" t="s">
        <v>78</v>
      </c>
      <c r="C989" s="26">
        <f t="shared" si="139"/>
        <v>2515681.8900000006</v>
      </c>
      <c r="D989" s="26">
        <f t="shared" si="137"/>
        <v>1802387.46</v>
      </c>
      <c r="E989" s="26"/>
      <c r="F989" s="26">
        <v>311855.12</v>
      </c>
      <c r="G989" s="26">
        <v>276625.03999999998</v>
      </c>
      <c r="H989" s="26">
        <v>1213907.3</v>
      </c>
      <c r="I989" s="26"/>
      <c r="J989" s="26"/>
      <c r="K989" s="26"/>
      <c r="L989" s="26"/>
      <c r="M989" s="26">
        <v>295.60000000000002</v>
      </c>
      <c r="N989" s="26">
        <v>102454</v>
      </c>
      <c r="O989" s="26"/>
      <c r="P989" s="26"/>
      <c r="Q989" s="26">
        <v>161.4</v>
      </c>
      <c r="R989" s="26">
        <v>443498.28</v>
      </c>
      <c r="S989" s="26"/>
      <c r="T989" s="26"/>
      <c r="U989" s="26">
        <f t="shared" si="140"/>
        <v>122670.73999999999</v>
      </c>
      <c r="V989" s="26">
        <f t="shared" si="141"/>
        <v>54713.52</v>
      </c>
      <c r="W989" s="26">
        <v>54713.52</v>
      </c>
      <c r="X989" s="26"/>
      <c r="Y989" s="26"/>
      <c r="Z989" s="26"/>
      <c r="AA989" s="26"/>
      <c r="AB989" s="26"/>
      <c r="AC989" s="26"/>
      <c r="AD989" s="26">
        <v>67957.22</v>
      </c>
      <c r="AE989" s="26"/>
      <c r="AF989" s="26"/>
      <c r="AG989" s="26"/>
      <c r="AH989" s="26"/>
      <c r="AI989" s="26">
        <f t="shared" si="138"/>
        <v>44671.41</v>
      </c>
      <c r="AJ989" s="26">
        <f t="shared" si="142"/>
        <v>37579.020000000004</v>
      </c>
      <c r="AK989" s="26"/>
      <c r="AL989" s="26">
        <v>6965.07</v>
      </c>
      <c r="AM989" s="26">
        <v>5632.3</v>
      </c>
      <c r="AN989" s="26">
        <v>24981.65</v>
      </c>
      <c r="AO989" s="26"/>
      <c r="AP989" s="26"/>
      <c r="AQ989" s="26"/>
      <c r="AR989" s="26">
        <v>3134.9</v>
      </c>
      <c r="AS989" s="26"/>
      <c r="AT989" s="26">
        <v>3957.49</v>
      </c>
      <c r="AU989" s="26"/>
      <c r="AV989" s="26"/>
    </row>
    <row r="990" spans="1:48" s="16" customFormat="1" ht="15.75" hidden="1">
      <c r="A990" s="25" t="s">
        <v>2391</v>
      </c>
      <c r="B990" s="27" t="s">
        <v>79</v>
      </c>
      <c r="C990" s="26">
        <f t="shared" si="139"/>
        <v>496896.99</v>
      </c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>
        <v>84.1</v>
      </c>
      <c r="R990" s="26">
        <v>466975.56</v>
      </c>
      <c r="S990" s="26"/>
      <c r="T990" s="26"/>
      <c r="U990" s="26">
        <f t="shared" si="140"/>
        <v>27725.38</v>
      </c>
      <c r="V990" s="26">
        <f t="shared" si="141"/>
        <v>27725.38</v>
      </c>
      <c r="W990" s="26">
        <v>27725.38</v>
      </c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>
        <f t="shared" si="138"/>
        <v>2196.0500000000002</v>
      </c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>
        <v>2196.0500000000002</v>
      </c>
      <c r="AU990" s="26"/>
      <c r="AV990" s="26"/>
    </row>
    <row r="991" spans="1:48" s="16" customFormat="1" ht="15.75" hidden="1">
      <c r="A991" s="25" t="s">
        <v>2392</v>
      </c>
      <c r="B991" s="27" t="s">
        <v>80</v>
      </c>
      <c r="C991" s="26">
        <f t="shared" si="139"/>
        <v>443753.3</v>
      </c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>
        <v>567.29999999999995</v>
      </c>
      <c r="R991" s="26">
        <v>434455.94</v>
      </c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>
        <f t="shared" si="138"/>
        <v>9297.36</v>
      </c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>
        <v>9297.36</v>
      </c>
      <c r="AU991" s="26"/>
      <c r="AV991" s="26"/>
    </row>
    <row r="992" spans="1:48" s="16" customFormat="1" ht="15.75" hidden="1">
      <c r="A992" s="25" t="s">
        <v>2393</v>
      </c>
      <c r="B992" s="27" t="s">
        <v>2704</v>
      </c>
      <c r="C992" s="26">
        <f t="shared" si="139"/>
        <v>261447.31</v>
      </c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>
        <v>77.3</v>
      </c>
      <c r="R992" s="26">
        <v>232919.02</v>
      </c>
      <c r="S992" s="26"/>
      <c r="T992" s="26"/>
      <c r="U992" s="26">
        <f t="shared" si="140"/>
        <v>26577</v>
      </c>
      <c r="V992" s="26">
        <f t="shared" si="141"/>
        <v>26577</v>
      </c>
      <c r="W992" s="26">
        <v>26577</v>
      </c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>
        <f t="shared" si="138"/>
        <v>1951.29</v>
      </c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>
        <v>1951.29</v>
      </c>
      <c r="AU992" s="26"/>
      <c r="AV992" s="26"/>
    </row>
    <row r="993" spans="1:48" s="16" customFormat="1" ht="15.75" hidden="1">
      <c r="A993" s="25" t="s">
        <v>2394</v>
      </c>
      <c r="B993" s="27" t="s">
        <v>64</v>
      </c>
      <c r="C993" s="26">
        <f t="shared" si="139"/>
        <v>768033.82000000007</v>
      </c>
      <c r="D993" s="26">
        <f t="shared" si="137"/>
        <v>754372.82000000007</v>
      </c>
      <c r="E993" s="26"/>
      <c r="F993" s="26">
        <v>68701.960000000006</v>
      </c>
      <c r="G993" s="26">
        <v>57842.42</v>
      </c>
      <c r="H993" s="26">
        <v>494868.4</v>
      </c>
      <c r="I993" s="26">
        <v>132960.04</v>
      </c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>
        <f t="shared" si="138"/>
        <v>13661</v>
      </c>
      <c r="AJ993" s="26">
        <f t="shared" si="142"/>
        <v>13661</v>
      </c>
      <c r="AK993" s="26"/>
      <c r="AL993" s="26">
        <v>2917.8</v>
      </c>
      <c r="AM993" s="26">
        <v>2359.4699999999998</v>
      </c>
      <c r="AN993" s="26">
        <v>5532.84</v>
      </c>
      <c r="AO993" s="26">
        <v>2850.89</v>
      </c>
      <c r="AP993" s="26"/>
      <c r="AQ993" s="26"/>
      <c r="AR993" s="26"/>
      <c r="AS993" s="26"/>
      <c r="AT993" s="26"/>
      <c r="AU993" s="26"/>
      <c r="AV993" s="26"/>
    </row>
    <row r="994" spans="1:48" s="16" customFormat="1" ht="15.75" hidden="1">
      <c r="A994" s="25" t="s">
        <v>2395</v>
      </c>
      <c r="B994" s="27" t="s">
        <v>65</v>
      </c>
      <c r="C994" s="26">
        <f t="shared" si="139"/>
        <v>434986.62</v>
      </c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>
        <v>118</v>
      </c>
      <c r="R994" s="26">
        <v>432218.66</v>
      </c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>
        <f t="shared" si="138"/>
        <v>2767.96</v>
      </c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>
        <v>2767.96</v>
      </c>
      <c r="AU994" s="26"/>
      <c r="AV994" s="26"/>
    </row>
    <row r="995" spans="1:48" s="16" customFormat="1" ht="15.75" hidden="1">
      <c r="A995" s="25" t="s">
        <v>2396</v>
      </c>
      <c r="B995" s="27" t="s">
        <v>66</v>
      </c>
      <c r="C995" s="26">
        <f t="shared" si="139"/>
        <v>776509.14</v>
      </c>
      <c r="D995" s="26">
        <f t="shared" si="137"/>
        <v>741312.58</v>
      </c>
      <c r="E995" s="26"/>
      <c r="F995" s="26"/>
      <c r="G995" s="26"/>
      <c r="H995" s="26">
        <v>741312.58</v>
      </c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>
        <f t="shared" si="140"/>
        <v>27651.77</v>
      </c>
      <c r="V995" s="26">
        <f t="shared" si="141"/>
        <v>27651.77</v>
      </c>
      <c r="W995" s="26">
        <v>27651.77</v>
      </c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>
        <f t="shared" si="138"/>
        <v>7544.79</v>
      </c>
      <c r="AJ995" s="26">
        <f t="shared" si="142"/>
        <v>7544.79</v>
      </c>
      <c r="AK995" s="26"/>
      <c r="AL995" s="26"/>
      <c r="AM995" s="26"/>
      <c r="AN995" s="26">
        <v>7544.79</v>
      </c>
      <c r="AO995" s="26"/>
      <c r="AP995" s="26"/>
      <c r="AQ995" s="26"/>
      <c r="AR995" s="26"/>
      <c r="AS995" s="26"/>
      <c r="AT995" s="26"/>
      <c r="AU995" s="26"/>
      <c r="AV995" s="26"/>
    </row>
    <row r="996" spans="1:48" s="16" customFormat="1" ht="15.75" hidden="1">
      <c r="A996" s="25" t="s">
        <v>2397</v>
      </c>
      <c r="B996" s="27" t="s">
        <v>94</v>
      </c>
      <c r="C996" s="26">
        <f t="shared" si="139"/>
        <v>3442070.0599999996</v>
      </c>
      <c r="D996" s="26">
        <f t="shared" si="137"/>
        <v>1061520.92</v>
      </c>
      <c r="E996" s="26"/>
      <c r="F996" s="26"/>
      <c r="G996" s="26"/>
      <c r="H996" s="26">
        <v>766837.16</v>
      </c>
      <c r="I996" s="26">
        <v>294683.76</v>
      </c>
      <c r="J996" s="26"/>
      <c r="K996" s="26"/>
      <c r="L996" s="26"/>
      <c r="M996" s="26"/>
      <c r="N996" s="26"/>
      <c r="O996" s="26">
        <v>794</v>
      </c>
      <c r="P996" s="26">
        <v>1912604.18</v>
      </c>
      <c r="Q996" s="26">
        <v>111.9</v>
      </c>
      <c r="R996" s="26">
        <v>398994.58</v>
      </c>
      <c r="S996" s="26"/>
      <c r="T996" s="26"/>
      <c r="U996" s="26">
        <f t="shared" si="140"/>
        <v>27583.06</v>
      </c>
      <c r="V996" s="26">
        <f t="shared" si="141"/>
        <v>27583.06</v>
      </c>
      <c r="W996" s="26">
        <v>27583.06</v>
      </c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>
        <f t="shared" si="138"/>
        <v>41367.320000000007</v>
      </c>
      <c r="AJ996" s="26">
        <f t="shared" si="142"/>
        <v>15690.24</v>
      </c>
      <c r="AK996" s="26"/>
      <c r="AL996" s="26"/>
      <c r="AM996" s="26"/>
      <c r="AN996" s="26">
        <v>7544.79</v>
      </c>
      <c r="AO996" s="26">
        <v>8145.45</v>
      </c>
      <c r="AP996" s="26"/>
      <c r="AQ996" s="26"/>
      <c r="AR996" s="26"/>
      <c r="AS996" s="26">
        <v>22977.74</v>
      </c>
      <c r="AT996" s="26">
        <v>2699.34</v>
      </c>
      <c r="AU996" s="26"/>
      <c r="AV996" s="26"/>
    </row>
    <row r="997" spans="1:48" s="16" customFormat="1" ht="15.75" hidden="1">
      <c r="A997" s="25" t="s">
        <v>2398</v>
      </c>
      <c r="B997" s="27" t="s">
        <v>67</v>
      </c>
      <c r="C997" s="26">
        <f t="shared" si="139"/>
        <v>2619763.2000000002</v>
      </c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>
        <v>793</v>
      </c>
      <c r="P997" s="26">
        <v>2170860.16</v>
      </c>
      <c r="Q997" s="26">
        <v>111.3</v>
      </c>
      <c r="R997" s="26">
        <v>423898.48</v>
      </c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>
        <f t="shared" si="138"/>
        <v>25004.560000000001</v>
      </c>
      <c r="AJ997" s="26"/>
      <c r="AK997" s="26"/>
      <c r="AL997" s="26"/>
      <c r="AM997" s="26"/>
      <c r="AN997" s="26"/>
      <c r="AO997" s="26"/>
      <c r="AP997" s="26"/>
      <c r="AQ997" s="26"/>
      <c r="AR997" s="26"/>
      <c r="AS997" s="26">
        <v>22305.22</v>
      </c>
      <c r="AT997" s="26">
        <v>2699.34</v>
      </c>
      <c r="AU997" s="26"/>
      <c r="AV997" s="26"/>
    </row>
    <row r="998" spans="1:48" s="16" customFormat="1" ht="15.75" hidden="1">
      <c r="A998" s="25" t="s">
        <v>2399</v>
      </c>
      <c r="B998" s="27" t="s">
        <v>68</v>
      </c>
      <c r="C998" s="26">
        <f t="shared" si="139"/>
        <v>785056.58000000007</v>
      </c>
      <c r="D998" s="26">
        <f t="shared" si="137"/>
        <v>236158</v>
      </c>
      <c r="E998" s="26"/>
      <c r="F998" s="26">
        <v>140867</v>
      </c>
      <c r="G998" s="26">
        <v>95291</v>
      </c>
      <c r="H998" s="26"/>
      <c r="I998" s="26"/>
      <c r="J998" s="26"/>
      <c r="K998" s="26"/>
      <c r="L998" s="26"/>
      <c r="M998" s="26"/>
      <c r="N998" s="26"/>
      <c r="O998" s="26"/>
      <c r="P998" s="26"/>
      <c r="Q998" s="26">
        <v>112.7</v>
      </c>
      <c r="R998" s="26">
        <v>420961</v>
      </c>
      <c r="S998" s="26"/>
      <c r="T998" s="26"/>
      <c r="U998" s="26">
        <f t="shared" si="140"/>
        <v>113384.67</v>
      </c>
      <c r="V998" s="26">
        <f t="shared" si="141"/>
        <v>51088.38</v>
      </c>
      <c r="W998" s="26"/>
      <c r="X998" s="26">
        <v>25347.19</v>
      </c>
      <c r="Y998" s="26">
        <v>25741.19</v>
      </c>
      <c r="Z998" s="26"/>
      <c r="AA998" s="26"/>
      <c r="AB998" s="26"/>
      <c r="AC998" s="26"/>
      <c r="AD998" s="26"/>
      <c r="AE998" s="26">
        <v>30234.560000000001</v>
      </c>
      <c r="AF998" s="26">
        <v>32061.73</v>
      </c>
      <c r="AG998" s="26"/>
      <c r="AH998" s="26"/>
      <c r="AI998" s="26">
        <f t="shared" si="138"/>
        <v>14552.91</v>
      </c>
      <c r="AJ998" s="26">
        <f t="shared" si="142"/>
        <v>5230.41</v>
      </c>
      <c r="AK998" s="26"/>
      <c r="AL998" s="26">
        <v>2827.71</v>
      </c>
      <c r="AM998" s="26">
        <v>2402.6999999999998</v>
      </c>
      <c r="AN998" s="26"/>
      <c r="AO998" s="26"/>
      <c r="AP998" s="26"/>
      <c r="AQ998" s="26"/>
      <c r="AR998" s="26"/>
      <c r="AS998" s="26"/>
      <c r="AT998" s="26">
        <v>9322.5</v>
      </c>
      <c r="AU998" s="26"/>
      <c r="AV998" s="26"/>
    </row>
    <row r="999" spans="1:48" s="16" customFormat="1" ht="15.75" hidden="1">
      <c r="A999" s="25" t="s">
        <v>2400</v>
      </c>
      <c r="B999" s="27" t="s">
        <v>69</v>
      </c>
      <c r="C999" s="26">
        <f t="shared" si="139"/>
        <v>819039.96</v>
      </c>
      <c r="D999" s="26">
        <f t="shared" si="137"/>
        <v>588337</v>
      </c>
      <c r="E999" s="26"/>
      <c r="F999" s="26">
        <v>320863</v>
      </c>
      <c r="G999" s="26">
        <v>267474</v>
      </c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>
        <f t="shared" si="140"/>
        <v>218363.45</v>
      </c>
      <c r="V999" s="26">
        <f t="shared" si="141"/>
        <v>164731.13</v>
      </c>
      <c r="W999" s="26">
        <v>43904.46</v>
      </c>
      <c r="X999" s="26">
        <v>40308.39</v>
      </c>
      <c r="Y999" s="26">
        <v>40505.39</v>
      </c>
      <c r="Z999" s="26"/>
      <c r="AA999" s="26">
        <v>40012.89</v>
      </c>
      <c r="AB999" s="26"/>
      <c r="AC999" s="26"/>
      <c r="AD999" s="26">
        <v>53632.32</v>
      </c>
      <c r="AE999" s="26"/>
      <c r="AF999" s="26"/>
      <c r="AG999" s="26"/>
      <c r="AH999" s="26"/>
      <c r="AI999" s="26">
        <f t="shared" si="138"/>
        <v>12339.51</v>
      </c>
      <c r="AJ999" s="26">
        <f t="shared" si="142"/>
        <v>12339.51</v>
      </c>
      <c r="AK999" s="26"/>
      <c r="AL999" s="26">
        <v>6023.79</v>
      </c>
      <c r="AM999" s="26">
        <v>6315.72</v>
      </c>
      <c r="AN999" s="26"/>
      <c r="AO999" s="26"/>
      <c r="AP999" s="26"/>
      <c r="AQ999" s="26"/>
      <c r="AR999" s="26"/>
      <c r="AS999" s="26"/>
      <c r="AT999" s="26"/>
      <c r="AU999" s="26"/>
      <c r="AV999" s="26"/>
    </row>
    <row r="1000" spans="1:48" s="16" customFormat="1" ht="15.75" hidden="1">
      <c r="A1000" s="25" t="s">
        <v>2401</v>
      </c>
      <c r="B1000" s="27" t="s">
        <v>63</v>
      </c>
      <c r="C1000" s="26">
        <f t="shared" si="139"/>
        <v>59570.41</v>
      </c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>
        <f t="shared" si="140"/>
        <v>59570.41</v>
      </c>
      <c r="V1000" s="26"/>
      <c r="W1000" s="26"/>
      <c r="X1000" s="26"/>
      <c r="Y1000" s="26"/>
      <c r="Z1000" s="26"/>
      <c r="AA1000" s="26"/>
      <c r="AB1000" s="26"/>
      <c r="AC1000" s="26"/>
      <c r="AD1000" s="26">
        <v>59570.41</v>
      </c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</row>
    <row r="1001" spans="1:48" s="16" customFormat="1" ht="15.75" hidden="1">
      <c r="A1001" s="25" t="s">
        <v>2402</v>
      </c>
      <c r="B1001" s="27" t="s">
        <v>62</v>
      </c>
      <c r="C1001" s="26">
        <f t="shared" si="139"/>
        <v>339615.01</v>
      </c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>
        <v>106.7</v>
      </c>
      <c r="R1001" s="26">
        <v>309496.3</v>
      </c>
      <c r="S1001" s="26"/>
      <c r="T1001" s="26"/>
      <c r="U1001" s="26">
        <f t="shared" si="140"/>
        <v>27327.87</v>
      </c>
      <c r="V1001" s="26">
        <f t="shared" si="141"/>
        <v>27327.87</v>
      </c>
      <c r="W1001" s="26">
        <v>27327.87</v>
      </c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>
        <f t="shared" si="138"/>
        <v>2790.84</v>
      </c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>
        <v>2790.84</v>
      </c>
      <c r="AU1001" s="26"/>
      <c r="AV1001" s="26"/>
    </row>
    <row r="1002" spans="1:48" s="16" customFormat="1" ht="15.75" hidden="1">
      <c r="A1002" s="25" t="s">
        <v>2403</v>
      </c>
      <c r="B1002" s="27" t="s">
        <v>71</v>
      </c>
      <c r="C1002" s="26">
        <f t="shared" si="139"/>
        <v>369628.49</v>
      </c>
      <c r="D1002" s="26">
        <f t="shared" si="137"/>
        <v>358590.2</v>
      </c>
      <c r="E1002" s="26">
        <v>358590.2</v>
      </c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>
        <f t="shared" si="138"/>
        <v>11038.29</v>
      </c>
      <c r="AJ1002" s="26">
        <f t="shared" si="142"/>
        <v>11038.29</v>
      </c>
      <c r="AK1002" s="26">
        <v>11038.29</v>
      </c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</row>
    <row r="1003" spans="1:48" s="16" customFormat="1" ht="15.75" hidden="1">
      <c r="A1003" s="25" t="s">
        <v>2404</v>
      </c>
      <c r="B1003" s="27" t="s">
        <v>59</v>
      </c>
      <c r="C1003" s="26">
        <f t="shared" si="139"/>
        <v>373476.5</v>
      </c>
      <c r="D1003" s="26">
        <f t="shared" si="137"/>
        <v>362362.66</v>
      </c>
      <c r="E1003" s="26">
        <v>362362.66</v>
      </c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>
        <f t="shared" si="138"/>
        <v>11113.84</v>
      </c>
      <c r="AJ1003" s="26">
        <f t="shared" si="142"/>
        <v>11113.84</v>
      </c>
      <c r="AK1003" s="26">
        <v>11113.84</v>
      </c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</row>
    <row r="1004" spans="1:48" s="16" customFormat="1" ht="15.75" hidden="1">
      <c r="A1004" s="25" t="s">
        <v>2405</v>
      </c>
      <c r="B1004" s="27" t="s">
        <v>82</v>
      </c>
      <c r="C1004" s="26">
        <f t="shared" si="139"/>
        <v>328485.19</v>
      </c>
      <c r="D1004" s="26">
        <f t="shared" si="137"/>
        <v>317214.68</v>
      </c>
      <c r="E1004" s="26">
        <v>317214.68</v>
      </c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>
        <f t="shared" si="138"/>
        <v>11270.51</v>
      </c>
      <c r="AJ1004" s="26">
        <f t="shared" si="142"/>
        <v>11270.51</v>
      </c>
      <c r="AK1004" s="26">
        <v>11270.51</v>
      </c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</row>
    <row r="1005" spans="1:48" s="16" customFormat="1" ht="15.75" hidden="1">
      <c r="A1005" s="25" t="s">
        <v>2406</v>
      </c>
      <c r="B1005" s="27" t="s">
        <v>85</v>
      </c>
      <c r="C1005" s="26">
        <f t="shared" si="139"/>
        <v>972171.93</v>
      </c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>
        <v>1155.7</v>
      </c>
      <c r="P1005" s="26">
        <v>373865.3</v>
      </c>
      <c r="Q1005" s="26">
        <v>694.6</v>
      </c>
      <c r="R1005" s="26">
        <v>577938.04</v>
      </c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>
        <f t="shared" si="138"/>
        <v>20368.59</v>
      </c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>
        <v>8000.72</v>
      </c>
      <c r="AT1005" s="26">
        <v>12367.87</v>
      </c>
      <c r="AU1005" s="26"/>
      <c r="AV1005" s="26"/>
    </row>
    <row r="1006" spans="1:48" s="16" customFormat="1" ht="15.75" hidden="1">
      <c r="A1006" s="25" t="s">
        <v>2407</v>
      </c>
      <c r="B1006" s="27" t="s">
        <v>83</v>
      </c>
      <c r="C1006" s="26">
        <f t="shared" si="139"/>
        <v>2371076.59</v>
      </c>
      <c r="D1006" s="26">
        <f t="shared" si="137"/>
        <v>1004150.5</v>
      </c>
      <c r="E1006" s="26"/>
      <c r="F1006" s="26"/>
      <c r="G1006" s="26"/>
      <c r="H1006" s="26">
        <v>1004150.5</v>
      </c>
      <c r="I1006" s="26"/>
      <c r="J1006" s="26"/>
      <c r="K1006" s="26"/>
      <c r="L1006" s="26"/>
      <c r="M1006" s="26"/>
      <c r="N1006" s="26"/>
      <c r="O1006" s="26">
        <v>820.8</v>
      </c>
      <c r="P1006" s="26">
        <v>875175.32</v>
      </c>
      <c r="Q1006" s="26">
        <v>694.6</v>
      </c>
      <c r="R1006" s="26">
        <v>442072.84</v>
      </c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>
        <f t="shared" si="138"/>
        <v>49677.93</v>
      </c>
      <c r="AJ1006" s="26">
        <f t="shared" si="142"/>
        <v>21488.82</v>
      </c>
      <c r="AK1006" s="26"/>
      <c r="AL1006" s="26"/>
      <c r="AM1006" s="26"/>
      <c r="AN1006" s="26">
        <v>21488.82</v>
      </c>
      <c r="AO1006" s="26"/>
      <c r="AP1006" s="26"/>
      <c r="AQ1006" s="26"/>
      <c r="AR1006" s="26"/>
      <c r="AS1006" s="26">
        <v>18728.75</v>
      </c>
      <c r="AT1006" s="26">
        <v>9460.36</v>
      </c>
      <c r="AU1006" s="26"/>
      <c r="AV1006" s="26"/>
    </row>
    <row r="1007" spans="1:48" s="16" customFormat="1" ht="15.75" hidden="1">
      <c r="A1007" s="25" t="s">
        <v>2408</v>
      </c>
      <c r="B1007" s="27" t="s">
        <v>84</v>
      </c>
      <c r="C1007" s="26">
        <f t="shared" si="139"/>
        <v>1799604.32</v>
      </c>
      <c r="D1007" s="26"/>
      <c r="E1007" s="26"/>
      <c r="F1007" s="26"/>
      <c r="G1007" s="26"/>
      <c r="H1007" s="26"/>
      <c r="I1007" s="26"/>
      <c r="J1007" s="26"/>
      <c r="K1007" s="26">
        <v>533.41999999999996</v>
      </c>
      <c r="L1007" s="26">
        <v>1758107.96</v>
      </c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>
        <f t="shared" si="138"/>
        <v>41496.36</v>
      </c>
      <c r="AJ1007" s="26"/>
      <c r="AK1007" s="26"/>
      <c r="AL1007" s="26"/>
      <c r="AM1007" s="26"/>
      <c r="AN1007" s="26"/>
      <c r="AO1007" s="26"/>
      <c r="AP1007" s="26"/>
      <c r="AQ1007" s="26">
        <v>41496.36</v>
      </c>
      <c r="AR1007" s="26"/>
      <c r="AS1007" s="26"/>
      <c r="AT1007" s="26"/>
      <c r="AU1007" s="26"/>
      <c r="AV1007" s="26"/>
    </row>
    <row r="1008" spans="1:48" s="16" customFormat="1" ht="15.75" hidden="1">
      <c r="A1008" s="25" t="s">
        <v>2409</v>
      </c>
      <c r="B1008" s="27" t="s">
        <v>60</v>
      </c>
      <c r="C1008" s="26">
        <f t="shared" si="139"/>
        <v>215262.41999999998</v>
      </c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>
        <f t="shared" si="140"/>
        <v>215262.41999999998</v>
      </c>
      <c r="V1008" s="26">
        <f t="shared" si="141"/>
        <v>168037.61</v>
      </c>
      <c r="W1008" s="26">
        <v>41826.089999999997</v>
      </c>
      <c r="X1008" s="26"/>
      <c r="Y1008" s="26">
        <v>38894.93</v>
      </c>
      <c r="Z1008" s="26">
        <v>48914.16</v>
      </c>
      <c r="AA1008" s="26">
        <v>38402.43</v>
      </c>
      <c r="AB1008" s="26"/>
      <c r="AC1008" s="26"/>
      <c r="AD1008" s="26"/>
      <c r="AE1008" s="26"/>
      <c r="AF1008" s="26">
        <v>47224.81</v>
      </c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</row>
    <row r="1009" spans="1:48" s="16" customFormat="1" ht="15.75" hidden="1">
      <c r="A1009" s="25" t="s">
        <v>2410</v>
      </c>
      <c r="B1009" s="27" t="s">
        <v>57</v>
      </c>
      <c r="C1009" s="26">
        <f t="shared" si="139"/>
        <v>284655.71000000002</v>
      </c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>
        <f t="shared" si="140"/>
        <v>284655.71000000002</v>
      </c>
      <c r="V1009" s="26">
        <f t="shared" si="141"/>
        <v>176696.77</v>
      </c>
      <c r="W1009" s="26">
        <v>44287.27</v>
      </c>
      <c r="X1009" s="26"/>
      <c r="Y1009" s="26">
        <v>40802</v>
      </c>
      <c r="Z1009" s="26">
        <v>51298</v>
      </c>
      <c r="AA1009" s="26">
        <v>40309.5</v>
      </c>
      <c r="AB1009" s="26"/>
      <c r="AC1009" s="26">
        <v>57663.11</v>
      </c>
      <c r="AD1009" s="26"/>
      <c r="AE1009" s="26"/>
      <c r="AF1009" s="26">
        <v>50295.83</v>
      </c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</row>
    <row r="1010" spans="1:48" s="16" customFormat="1" ht="15.75" hidden="1">
      <c r="A1010" s="25" t="s">
        <v>2411</v>
      </c>
      <c r="B1010" s="27" t="s">
        <v>92</v>
      </c>
      <c r="C1010" s="26">
        <f t="shared" si="139"/>
        <v>125988.94</v>
      </c>
      <c r="D1010" s="26">
        <f t="shared" si="137"/>
        <v>115579.82</v>
      </c>
      <c r="E1010" s="26">
        <v>115579.82</v>
      </c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>
        <f t="shared" si="138"/>
        <v>10409.120000000001</v>
      </c>
      <c r="AJ1010" s="26">
        <f t="shared" si="142"/>
        <v>10409.120000000001</v>
      </c>
      <c r="AK1010" s="26">
        <v>10409.120000000001</v>
      </c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</row>
    <row r="1011" spans="1:48" s="16" customFormat="1" ht="15.75" hidden="1">
      <c r="A1011" s="27" t="s">
        <v>2705</v>
      </c>
      <c r="B1011" s="27"/>
      <c r="C1011" s="26">
        <f>SUM(C973:C1010)</f>
        <v>40990144.399999991</v>
      </c>
      <c r="D1011" s="26">
        <f t="shared" ref="D1011:AT1011" si="143">SUM(D973:D1010)</f>
        <v>16381388.699999999</v>
      </c>
      <c r="E1011" s="26">
        <f t="shared" si="143"/>
        <v>2041476.7</v>
      </c>
      <c r="F1011" s="26">
        <f t="shared" si="143"/>
        <v>2069279.88</v>
      </c>
      <c r="G1011" s="26">
        <f t="shared" si="143"/>
        <v>1586418.4</v>
      </c>
      <c r="H1011" s="26">
        <f t="shared" si="143"/>
        <v>9777979.1400000006</v>
      </c>
      <c r="I1011" s="26">
        <f t="shared" si="143"/>
        <v>906234.58000000007</v>
      </c>
      <c r="J1011" s="26"/>
      <c r="K1011" s="26">
        <f t="shared" si="143"/>
        <v>1757.3200000000002</v>
      </c>
      <c r="L1011" s="26">
        <f t="shared" si="143"/>
        <v>4930750.3599999994</v>
      </c>
      <c r="M1011" s="26">
        <f t="shared" si="143"/>
        <v>713.3</v>
      </c>
      <c r="N1011" s="26">
        <f t="shared" si="143"/>
        <v>289035</v>
      </c>
      <c r="O1011" s="26">
        <f t="shared" si="143"/>
        <v>6733.7</v>
      </c>
      <c r="P1011" s="26">
        <f t="shared" si="143"/>
        <v>10079106.880000001</v>
      </c>
      <c r="Q1011" s="26">
        <f t="shared" si="143"/>
        <v>3792.5999999999995</v>
      </c>
      <c r="R1011" s="26">
        <f t="shared" si="143"/>
        <v>5969843.9399999995</v>
      </c>
      <c r="S1011" s="26"/>
      <c r="T1011" s="26"/>
      <c r="U1011" s="26">
        <f t="shared" si="143"/>
        <v>2646577.67</v>
      </c>
      <c r="V1011" s="26">
        <f t="shared" si="143"/>
        <v>1781196.0099999998</v>
      </c>
      <c r="W1011" s="26">
        <f t="shared" si="143"/>
        <v>459162.96000000008</v>
      </c>
      <c r="X1011" s="26">
        <f t="shared" si="143"/>
        <v>275848.81</v>
      </c>
      <c r="Y1011" s="26">
        <f t="shared" si="143"/>
        <v>322072.21000000002</v>
      </c>
      <c r="Z1011" s="26">
        <f t="shared" si="143"/>
        <v>292242.49</v>
      </c>
      <c r="AA1011" s="26">
        <f t="shared" si="143"/>
        <v>431869.54000000004</v>
      </c>
      <c r="AB1011" s="26"/>
      <c r="AC1011" s="26">
        <f t="shared" si="143"/>
        <v>57663.11</v>
      </c>
      <c r="AD1011" s="26">
        <f t="shared" si="143"/>
        <v>414566.17999999993</v>
      </c>
      <c r="AE1011" s="26">
        <f t="shared" si="143"/>
        <v>64490.570000000007</v>
      </c>
      <c r="AF1011" s="26">
        <f t="shared" si="143"/>
        <v>328661.8</v>
      </c>
      <c r="AG1011" s="26"/>
      <c r="AH1011" s="26"/>
      <c r="AI1011" s="26">
        <f t="shared" si="143"/>
        <v>693441.84999999986</v>
      </c>
      <c r="AJ1011" s="26">
        <f t="shared" si="143"/>
        <v>304914.42000000004</v>
      </c>
      <c r="AK1011" s="26">
        <f t="shared" si="143"/>
        <v>46588.08</v>
      </c>
      <c r="AL1011" s="26">
        <f t="shared" si="143"/>
        <v>51145.070000000007</v>
      </c>
      <c r="AM1011" s="26">
        <f t="shared" si="143"/>
        <v>38171.32</v>
      </c>
      <c r="AN1011" s="26">
        <f t="shared" si="143"/>
        <v>152870.22</v>
      </c>
      <c r="AO1011" s="26">
        <f t="shared" si="143"/>
        <v>16139.73</v>
      </c>
      <c r="AP1011" s="26"/>
      <c r="AQ1011" s="26">
        <f t="shared" si="143"/>
        <v>133232.97</v>
      </c>
      <c r="AR1011" s="26">
        <f t="shared" si="143"/>
        <v>6465.0599999999995</v>
      </c>
      <c r="AS1011" s="26">
        <f t="shared" si="143"/>
        <v>165149.18</v>
      </c>
      <c r="AT1011" s="26">
        <f t="shared" si="143"/>
        <v>83680.219999999987</v>
      </c>
      <c r="AU1011" s="26"/>
      <c r="AV1011" s="26"/>
    </row>
    <row r="1012" spans="1:48" s="16" customFormat="1" ht="15.75" hidden="1">
      <c r="A1012" s="27" t="s">
        <v>97</v>
      </c>
      <c r="B1012" s="27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</row>
    <row r="1013" spans="1:48" s="16" customFormat="1" ht="15.75" hidden="1">
      <c r="A1013" s="25" t="s">
        <v>2412</v>
      </c>
      <c r="B1013" s="27" t="s">
        <v>98</v>
      </c>
      <c r="C1013" s="26">
        <f t="shared" si="139"/>
        <v>1385117.7</v>
      </c>
      <c r="D1013" s="26"/>
      <c r="E1013" s="26"/>
      <c r="F1013" s="26"/>
      <c r="G1013" s="26"/>
      <c r="H1013" s="26"/>
      <c r="I1013" s="26"/>
      <c r="J1013" s="26"/>
      <c r="K1013" s="26">
        <v>542.20000000000005</v>
      </c>
      <c r="L1013" s="26">
        <v>1363656.76</v>
      </c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>
        <f>AJ1013+AQ1013+AR1013+AS1013+AT1013+AU1013+AV1013</f>
        <v>21460.94</v>
      </c>
      <c r="AJ1013" s="26"/>
      <c r="AK1013" s="26"/>
      <c r="AL1013" s="26"/>
      <c r="AM1013" s="26"/>
      <c r="AN1013" s="26"/>
      <c r="AO1013" s="26"/>
      <c r="AP1013" s="26"/>
      <c r="AQ1013" s="26">
        <v>21460.94</v>
      </c>
      <c r="AR1013" s="26"/>
      <c r="AS1013" s="26"/>
      <c r="AT1013" s="26"/>
      <c r="AU1013" s="26"/>
      <c r="AV1013" s="26"/>
    </row>
    <row r="1014" spans="1:48" s="16" customFormat="1" ht="15.75" hidden="1">
      <c r="A1014" s="27" t="s">
        <v>2706</v>
      </c>
      <c r="B1014" s="27"/>
      <c r="C1014" s="26">
        <f>SUM(C1013)</f>
        <v>1385117.7</v>
      </c>
      <c r="D1014" s="26"/>
      <c r="E1014" s="26"/>
      <c r="F1014" s="26"/>
      <c r="G1014" s="26"/>
      <c r="H1014" s="26"/>
      <c r="I1014" s="26"/>
      <c r="J1014" s="26"/>
      <c r="K1014" s="26">
        <f t="shared" ref="K1014:AQ1014" si="144">SUM(K1013)</f>
        <v>542.20000000000005</v>
      </c>
      <c r="L1014" s="26">
        <f t="shared" si="144"/>
        <v>1363656.76</v>
      </c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>
        <f t="shared" si="144"/>
        <v>21460.94</v>
      </c>
      <c r="AJ1014" s="26"/>
      <c r="AK1014" s="26"/>
      <c r="AL1014" s="26"/>
      <c r="AM1014" s="26"/>
      <c r="AN1014" s="26"/>
      <c r="AO1014" s="26"/>
      <c r="AP1014" s="26"/>
      <c r="AQ1014" s="26">
        <f t="shared" si="144"/>
        <v>21460.94</v>
      </c>
      <c r="AR1014" s="26"/>
      <c r="AS1014" s="26"/>
      <c r="AT1014" s="26"/>
      <c r="AU1014" s="26"/>
      <c r="AV1014" s="26"/>
    </row>
    <row r="1015" spans="1:48" s="16" customFormat="1" ht="15.75" hidden="1">
      <c r="A1015" s="27" t="s">
        <v>101</v>
      </c>
      <c r="B1015" s="27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</row>
    <row r="1016" spans="1:48" s="16" customFormat="1" ht="15.75" hidden="1">
      <c r="A1016" s="25" t="s">
        <v>2413</v>
      </c>
      <c r="B1016" s="27" t="s">
        <v>102</v>
      </c>
      <c r="C1016" s="26">
        <f t="shared" si="139"/>
        <v>41561.93</v>
      </c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>
        <f t="shared" si="140"/>
        <v>41561.93</v>
      </c>
      <c r="V1016" s="26">
        <f>SUM(W1016:AB1016)</f>
        <v>41561.93</v>
      </c>
      <c r="W1016" s="26">
        <v>19547.91</v>
      </c>
      <c r="X1016" s="26"/>
      <c r="Y1016" s="26"/>
      <c r="Z1016" s="26">
        <v>22014.02</v>
      </c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</row>
    <row r="1017" spans="1:48" s="16" customFormat="1" ht="15.75" hidden="1">
      <c r="A1017" s="25" t="s">
        <v>2414</v>
      </c>
      <c r="B1017" s="27" t="s">
        <v>103</v>
      </c>
      <c r="C1017" s="26">
        <f t="shared" si="139"/>
        <v>2863698.8299999996</v>
      </c>
      <c r="D1017" s="26">
        <f>SUM(E1017:J1017)</f>
        <v>860386.35</v>
      </c>
      <c r="E1017" s="26">
        <v>180679.9</v>
      </c>
      <c r="F1017" s="26"/>
      <c r="G1017" s="26">
        <v>68541.61</v>
      </c>
      <c r="H1017" s="26">
        <v>611164.84</v>
      </c>
      <c r="I1017" s="26"/>
      <c r="J1017" s="26"/>
      <c r="K1017" s="26">
        <v>630</v>
      </c>
      <c r="L1017" s="26">
        <v>993031.47</v>
      </c>
      <c r="M1017" s="26"/>
      <c r="N1017" s="26"/>
      <c r="O1017" s="26">
        <v>503</v>
      </c>
      <c r="P1017" s="26">
        <v>609151.26</v>
      </c>
      <c r="Q1017" s="26">
        <v>260</v>
      </c>
      <c r="R1017" s="26">
        <v>245206.09</v>
      </c>
      <c r="S1017" s="26"/>
      <c r="T1017" s="26"/>
      <c r="U1017" s="26">
        <f t="shared" si="140"/>
        <v>129536.38</v>
      </c>
      <c r="V1017" s="26">
        <f>SUM(W1017:AB1017)</f>
        <v>58449.760000000009</v>
      </c>
      <c r="W1017" s="26">
        <v>20644.490000000002</v>
      </c>
      <c r="X1017" s="26"/>
      <c r="Y1017" s="26">
        <v>17958.5</v>
      </c>
      <c r="Z1017" s="26">
        <v>19846.77</v>
      </c>
      <c r="AA1017" s="26"/>
      <c r="AB1017" s="26"/>
      <c r="AC1017" s="26">
        <v>26506.720000000001</v>
      </c>
      <c r="AD1017" s="26"/>
      <c r="AE1017" s="26">
        <v>21697.46</v>
      </c>
      <c r="AF1017" s="26">
        <v>22882.44</v>
      </c>
      <c r="AG1017" s="26"/>
      <c r="AH1017" s="26"/>
      <c r="AI1017" s="26">
        <f>AJ1017+AQ1017+AR1017+AS1017+AT1017+AU1017+AV1017</f>
        <v>26387.280000000002</v>
      </c>
      <c r="AJ1017" s="26">
        <f t="shared" si="142"/>
        <v>8840.09</v>
      </c>
      <c r="AK1017" s="26">
        <v>2840.92</v>
      </c>
      <c r="AL1017" s="26"/>
      <c r="AM1017" s="26">
        <v>909.12</v>
      </c>
      <c r="AN1017" s="26">
        <v>5090.05</v>
      </c>
      <c r="AO1017" s="26"/>
      <c r="AP1017" s="26"/>
      <c r="AQ1017" s="26">
        <v>10141.74</v>
      </c>
      <c r="AR1017" s="26"/>
      <c r="AS1017" s="26">
        <v>6426.34</v>
      </c>
      <c r="AT1017" s="26">
        <v>979.11</v>
      </c>
      <c r="AU1017" s="26"/>
      <c r="AV1017" s="26"/>
    </row>
    <row r="1018" spans="1:48" s="16" customFormat="1" ht="15.75" hidden="1">
      <c r="A1018" s="25" t="s">
        <v>2415</v>
      </c>
      <c r="B1018" s="27" t="s">
        <v>104</v>
      </c>
      <c r="C1018" s="26">
        <f t="shared" si="139"/>
        <v>825371.62</v>
      </c>
      <c r="D1018" s="26"/>
      <c r="E1018" s="26"/>
      <c r="F1018" s="26"/>
      <c r="G1018" s="26"/>
      <c r="H1018" s="26"/>
      <c r="I1018" s="26"/>
      <c r="J1018" s="26"/>
      <c r="K1018" s="26"/>
      <c r="L1018" s="26"/>
      <c r="M1018" s="26">
        <v>476</v>
      </c>
      <c r="N1018" s="26">
        <v>98271.6</v>
      </c>
      <c r="O1018" s="26">
        <v>564</v>
      </c>
      <c r="P1018" s="26">
        <v>450598.8</v>
      </c>
      <c r="Q1018" s="26">
        <v>100</v>
      </c>
      <c r="R1018" s="26">
        <v>93657.600000000006</v>
      </c>
      <c r="S1018" s="26"/>
      <c r="T1018" s="26"/>
      <c r="U1018" s="26">
        <f t="shared" si="140"/>
        <v>172798.69999999998</v>
      </c>
      <c r="V1018" s="26">
        <f>SUM(W1018:AB1018)</f>
        <v>91495.109999999986</v>
      </c>
      <c r="W1018" s="26">
        <v>21748.63</v>
      </c>
      <c r="X1018" s="26"/>
      <c r="Y1018" s="26">
        <v>21735.18</v>
      </c>
      <c r="Z1018" s="26">
        <v>24005.65</v>
      </c>
      <c r="AA1018" s="26">
        <v>24005.65</v>
      </c>
      <c r="AB1018" s="26"/>
      <c r="AC1018" s="26"/>
      <c r="AD1018" s="26">
        <v>25969.27</v>
      </c>
      <c r="AE1018" s="26">
        <v>26948.82</v>
      </c>
      <c r="AF1018" s="26">
        <v>28385.5</v>
      </c>
      <c r="AG1018" s="26"/>
      <c r="AH1018" s="26"/>
      <c r="AI1018" s="26">
        <f>AJ1018+AQ1018+AR1018+AS1018+AT1018+AU1018+AV1018</f>
        <v>10044.92</v>
      </c>
      <c r="AJ1018" s="26"/>
      <c r="AK1018" s="26"/>
      <c r="AL1018" s="26"/>
      <c r="AM1018" s="26"/>
      <c r="AN1018" s="26"/>
      <c r="AO1018" s="26"/>
      <c r="AP1018" s="26"/>
      <c r="AQ1018" s="26"/>
      <c r="AR1018" s="26">
        <v>2441.25</v>
      </c>
      <c r="AS1018" s="26">
        <v>5659.87</v>
      </c>
      <c r="AT1018" s="26">
        <v>1943.8</v>
      </c>
      <c r="AU1018" s="26"/>
      <c r="AV1018" s="26"/>
    </row>
    <row r="1019" spans="1:48" s="16" customFormat="1" ht="15.75" hidden="1">
      <c r="A1019" s="27" t="s">
        <v>2707</v>
      </c>
      <c r="B1019" s="27"/>
      <c r="C1019" s="26">
        <f>SUM(C1016:C1018)</f>
        <v>3730632.38</v>
      </c>
      <c r="D1019" s="26">
        <f t="shared" ref="D1019:AT1019" si="145">SUM(D1016:D1018)</f>
        <v>860386.35</v>
      </c>
      <c r="E1019" s="26">
        <f t="shared" si="145"/>
        <v>180679.9</v>
      </c>
      <c r="F1019" s="26"/>
      <c r="G1019" s="26">
        <f t="shared" si="145"/>
        <v>68541.61</v>
      </c>
      <c r="H1019" s="26">
        <f t="shared" si="145"/>
        <v>611164.84</v>
      </c>
      <c r="I1019" s="26"/>
      <c r="J1019" s="26"/>
      <c r="K1019" s="26">
        <f t="shared" si="145"/>
        <v>630</v>
      </c>
      <c r="L1019" s="26">
        <f t="shared" si="145"/>
        <v>993031.47</v>
      </c>
      <c r="M1019" s="26">
        <f t="shared" si="145"/>
        <v>476</v>
      </c>
      <c r="N1019" s="26">
        <f t="shared" si="145"/>
        <v>98271.6</v>
      </c>
      <c r="O1019" s="26">
        <f t="shared" si="145"/>
        <v>1067</v>
      </c>
      <c r="P1019" s="26">
        <f t="shared" si="145"/>
        <v>1059750.06</v>
      </c>
      <c r="Q1019" s="26">
        <f t="shared" si="145"/>
        <v>360</v>
      </c>
      <c r="R1019" s="26">
        <f t="shared" si="145"/>
        <v>338863.69</v>
      </c>
      <c r="S1019" s="26"/>
      <c r="T1019" s="26"/>
      <c r="U1019" s="26">
        <f t="shared" si="145"/>
        <v>343897.01</v>
      </c>
      <c r="V1019" s="26">
        <f t="shared" si="145"/>
        <v>191506.8</v>
      </c>
      <c r="W1019" s="26">
        <f t="shared" si="145"/>
        <v>61941.03</v>
      </c>
      <c r="X1019" s="26"/>
      <c r="Y1019" s="26">
        <f t="shared" si="145"/>
        <v>39693.68</v>
      </c>
      <c r="Z1019" s="26">
        <f t="shared" si="145"/>
        <v>65866.44</v>
      </c>
      <c r="AA1019" s="26">
        <f t="shared" si="145"/>
        <v>24005.65</v>
      </c>
      <c r="AB1019" s="26"/>
      <c r="AC1019" s="26">
        <f t="shared" si="145"/>
        <v>26506.720000000001</v>
      </c>
      <c r="AD1019" s="26">
        <f t="shared" si="145"/>
        <v>25969.27</v>
      </c>
      <c r="AE1019" s="26">
        <f t="shared" si="145"/>
        <v>48646.28</v>
      </c>
      <c r="AF1019" s="26">
        <f t="shared" si="145"/>
        <v>51267.94</v>
      </c>
      <c r="AG1019" s="26"/>
      <c r="AH1019" s="26"/>
      <c r="AI1019" s="26">
        <f t="shared" si="145"/>
        <v>36432.200000000004</v>
      </c>
      <c r="AJ1019" s="26">
        <f t="shared" si="145"/>
        <v>8840.09</v>
      </c>
      <c r="AK1019" s="26">
        <f t="shared" si="145"/>
        <v>2840.92</v>
      </c>
      <c r="AL1019" s="26"/>
      <c r="AM1019" s="26">
        <f t="shared" si="145"/>
        <v>909.12</v>
      </c>
      <c r="AN1019" s="26">
        <f t="shared" si="145"/>
        <v>5090.05</v>
      </c>
      <c r="AO1019" s="26"/>
      <c r="AP1019" s="26"/>
      <c r="AQ1019" s="26">
        <f t="shared" si="145"/>
        <v>10141.74</v>
      </c>
      <c r="AR1019" s="26">
        <f t="shared" si="145"/>
        <v>2441.25</v>
      </c>
      <c r="AS1019" s="26">
        <f t="shared" si="145"/>
        <v>12086.21</v>
      </c>
      <c r="AT1019" s="26">
        <f t="shared" si="145"/>
        <v>2922.91</v>
      </c>
      <c r="AU1019" s="26"/>
      <c r="AV1019" s="26"/>
    </row>
    <row r="1020" spans="1:48" s="16" customFormat="1" ht="15.75" hidden="1">
      <c r="A1020" s="27" t="s">
        <v>107</v>
      </c>
      <c r="B1020" s="27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</row>
    <row r="1021" spans="1:48" s="16" customFormat="1" ht="15.75" hidden="1">
      <c r="A1021" s="25" t="s">
        <v>2416</v>
      </c>
      <c r="B1021" s="27" t="s">
        <v>109</v>
      </c>
      <c r="C1021" s="26">
        <f t="shared" si="139"/>
        <v>410285.19</v>
      </c>
      <c r="D1021" s="26">
        <f>SUM(E1021:J1021)</f>
        <v>398519.03999999998</v>
      </c>
      <c r="E1021" s="26">
        <v>398519.03999999998</v>
      </c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>
        <f>AJ1021+AQ1021+AR1021+AS1021+AT1021+AU1021+AV1021</f>
        <v>11766.15</v>
      </c>
      <c r="AJ1021" s="26">
        <f t="shared" si="142"/>
        <v>11766.15</v>
      </c>
      <c r="AK1021" s="26">
        <v>11766.15</v>
      </c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</row>
    <row r="1022" spans="1:48" s="16" customFormat="1" ht="15.75" hidden="1">
      <c r="A1022" s="25" t="s">
        <v>2417</v>
      </c>
      <c r="B1022" s="27" t="s">
        <v>108</v>
      </c>
      <c r="C1022" s="26">
        <f t="shared" si="139"/>
        <v>2329541.73</v>
      </c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>
        <v>690</v>
      </c>
      <c r="P1022" s="26">
        <v>2301659.7999999998</v>
      </c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>
        <f>AJ1022+AQ1022+AR1022+AS1022+AT1022+AU1022+AV1022</f>
        <v>27881.93</v>
      </c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>
        <v>27881.93</v>
      </c>
      <c r="AT1022" s="26"/>
      <c r="AU1022" s="26"/>
      <c r="AV1022" s="26"/>
    </row>
    <row r="1023" spans="1:48" s="16" customFormat="1" ht="15.75" hidden="1">
      <c r="A1023" s="27" t="s">
        <v>2708</v>
      </c>
      <c r="B1023" s="27"/>
      <c r="C1023" s="26">
        <f>SUM(C1021:C1022)</f>
        <v>2739826.92</v>
      </c>
      <c r="D1023" s="26">
        <f t="shared" ref="D1023:AS1023" si="146">SUM(D1021:D1022)</f>
        <v>398519.03999999998</v>
      </c>
      <c r="E1023" s="26">
        <f t="shared" si="146"/>
        <v>398519.03999999998</v>
      </c>
      <c r="F1023" s="26"/>
      <c r="G1023" s="26"/>
      <c r="H1023" s="26"/>
      <c r="I1023" s="26"/>
      <c r="J1023" s="26"/>
      <c r="K1023" s="26"/>
      <c r="L1023" s="26"/>
      <c r="M1023" s="26"/>
      <c r="N1023" s="26"/>
      <c r="O1023" s="26">
        <f t="shared" si="146"/>
        <v>690</v>
      </c>
      <c r="P1023" s="26">
        <f t="shared" si="146"/>
        <v>2301659.7999999998</v>
      </c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>
        <f t="shared" si="146"/>
        <v>39648.080000000002</v>
      </c>
      <c r="AJ1023" s="26">
        <f t="shared" si="146"/>
        <v>11766.15</v>
      </c>
      <c r="AK1023" s="26">
        <f t="shared" si="146"/>
        <v>11766.15</v>
      </c>
      <c r="AL1023" s="26"/>
      <c r="AM1023" s="26"/>
      <c r="AN1023" s="26"/>
      <c r="AO1023" s="26"/>
      <c r="AP1023" s="26"/>
      <c r="AQ1023" s="26"/>
      <c r="AR1023" s="26"/>
      <c r="AS1023" s="26">
        <f t="shared" si="146"/>
        <v>27881.93</v>
      </c>
      <c r="AT1023" s="26"/>
      <c r="AU1023" s="26"/>
      <c r="AV1023" s="26"/>
    </row>
    <row r="1024" spans="1:48" s="16" customFormat="1" ht="15.75" hidden="1">
      <c r="A1024" s="27" t="s">
        <v>118</v>
      </c>
      <c r="B1024" s="27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</row>
    <row r="1025" spans="1:48" s="16" customFormat="1" ht="15.75" hidden="1">
      <c r="A1025" s="25" t="s">
        <v>2418</v>
      </c>
      <c r="B1025" s="27" t="s">
        <v>138</v>
      </c>
      <c r="C1025" s="26">
        <f t="shared" si="139"/>
        <v>793209.79999999993</v>
      </c>
      <c r="D1025" s="26">
        <f t="shared" ref="D1025:D1063" si="147">SUM(E1025:J1025)</f>
        <v>242990.94</v>
      </c>
      <c r="E1025" s="26">
        <v>242990.94</v>
      </c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>
        <v>88.5</v>
      </c>
      <c r="R1025" s="26">
        <v>507172.99</v>
      </c>
      <c r="S1025" s="26"/>
      <c r="T1025" s="26"/>
      <c r="U1025" s="26">
        <f t="shared" si="140"/>
        <v>33028.19</v>
      </c>
      <c r="V1025" s="26">
        <f t="shared" ref="V1025:V1066" si="148">SUM(W1025:AB1025)</f>
        <v>15644.27</v>
      </c>
      <c r="W1025" s="26">
        <v>15644.27</v>
      </c>
      <c r="X1025" s="26"/>
      <c r="Y1025" s="26"/>
      <c r="Z1025" s="26"/>
      <c r="AA1025" s="26"/>
      <c r="AB1025" s="26"/>
      <c r="AC1025" s="26"/>
      <c r="AD1025" s="26"/>
      <c r="AE1025" s="26"/>
      <c r="AF1025" s="26">
        <v>17383.919999999998</v>
      </c>
      <c r="AG1025" s="26"/>
      <c r="AH1025" s="26"/>
      <c r="AI1025" s="26">
        <f t="shared" ref="AI1025:AI1063" si="149">AJ1025+AQ1025+AR1025+AS1025+AT1025+AU1025+AV1025</f>
        <v>10017.68</v>
      </c>
      <c r="AJ1025" s="26">
        <f t="shared" si="142"/>
        <v>5615.75</v>
      </c>
      <c r="AK1025" s="26">
        <v>5615.75</v>
      </c>
      <c r="AL1025" s="26"/>
      <c r="AM1025" s="26"/>
      <c r="AN1025" s="26"/>
      <c r="AO1025" s="26"/>
      <c r="AP1025" s="26"/>
      <c r="AQ1025" s="26"/>
      <c r="AR1025" s="26"/>
      <c r="AS1025" s="26"/>
      <c r="AT1025" s="26">
        <v>4401.93</v>
      </c>
      <c r="AU1025" s="26"/>
      <c r="AV1025" s="26"/>
    </row>
    <row r="1026" spans="1:48" s="16" customFormat="1" ht="15.75" hidden="1">
      <c r="A1026" s="25" t="s">
        <v>2419</v>
      </c>
      <c r="B1026" s="27" t="s">
        <v>139</v>
      </c>
      <c r="C1026" s="26">
        <f t="shared" si="139"/>
        <v>1028632.0000000001</v>
      </c>
      <c r="D1026" s="26">
        <f t="shared" si="147"/>
        <v>561051.05000000005</v>
      </c>
      <c r="E1026" s="26">
        <v>392119.15</v>
      </c>
      <c r="F1026" s="26"/>
      <c r="G1026" s="26">
        <v>168931.9</v>
      </c>
      <c r="H1026" s="26"/>
      <c r="I1026" s="26"/>
      <c r="J1026" s="26"/>
      <c r="K1026" s="26"/>
      <c r="L1026" s="26"/>
      <c r="M1026" s="26"/>
      <c r="N1026" s="26"/>
      <c r="O1026" s="26"/>
      <c r="P1026" s="26"/>
      <c r="Q1026" s="26">
        <v>82.9</v>
      </c>
      <c r="R1026" s="26">
        <v>402509.34</v>
      </c>
      <c r="S1026" s="26"/>
      <c r="T1026" s="26"/>
      <c r="U1026" s="26">
        <f t="shared" si="140"/>
        <v>50505.94</v>
      </c>
      <c r="V1026" s="26">
        <f t="shared" si="148"/>
        <v>33173.550000000003</v>
      </c>
      <c r="W1026" s="26">
        <v>15600.68</v>
      </c>
      <c r="X1026" s="26"/>
      <c r="Y1026" s="26">
        <v>17572.87</v>
      </c>
      <c r="Z1026" s="26"/>
      <c r="AA1026" s="26"/>
      <c r="AB1026" s="26"/>
      <c r="AC1026" s="26"/>
      <c r="AD1026" s="26"/>
      <c r="AE1026" s="26"/>
      <c r="AF1026" s="26">
        <v>17332.39</v>
      </c>
      <c r="AG1026" s="26"/>
      <c r="AH1026" s="26"/>
      <c r="AI1026" s="26">
        <f t="shared" si="149"/>
        <v>14565.67</v>
      </c>
      <c r="AJ1026" s="26">
        <f t="shared" si="142"/>
        <v>10991.35</v>
      </c>
      <c r="AK1026" s="26">
        <v>8066.32</v>
      </c>
      <c r="AL1026" s="26"/>
      <c r="AM1026" s="26">
        <v>2925.03</v>
      </c>
      <c r="AN1026" s="26"/>
      <c r="AO1026" s="26"/>
      <c r="AP1026" s="26"/>
      <c r="AQ1026" s="26"/>
      <c r="AR1026" s="26"/>
      <c r="AS1026" s="26"/>
      <c r="AT1026" s="26">
        <v>3574.32</v>
      </c>
      <c r="AU1026" s="26"/>
      <c r="AV1026" s="26"/>
    </row>
    <row r="1027" spans="1:48" s="16" customFormat="1" ht="15.75" hidden="1">
      <c r="A1027" s="25" t="s">
        <v>2420</v>
      </c>
      <c r="B1027" s="27" t="s">
        <v>128</v>
      </c>
      <c r="C1027" s="26">
        <f t="shared" si="139"/>
        <v>263610.48</v>
      </c>
      <c r="D1027" s="26">
        <f t="shared" si="147"/>
        <v>242804.68</v>
      </c>
      <c r="E1027" s="26">
        <v>242804.68</v>
      </c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>
        <f t="shared" si="140"/>
        <v>15190.05</v>
      </c>
      <c r="V1027" s="26">
        <f t="shared" si="148"/>
        <v>15190.05</v>
      </c>
      <c r="W1027" s="26">
        <v>15190.05</v>
      </c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>
        <f t="shared" si="149"/>
        <v>5615.75</v>
      </c>
      <c r="AJ1027" s="26">
        <f t="shared" si="142"/>
        <v>5615.75</v>
      </c>
      <c r="AK1027" s="26">
        <v>5615.75</v>
      </c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</row>
    <row r="1028" spans="1:48" s="16" customFormat="1" ht="15.75" hidden="1">
      <c r="A1028" s="25" t="s">
        <v>2421</v>
      </c>
      <c r="B1028" s="27" t="s">
        <v>129</v>
      </c>
      <c r="C1028" s="26">
        <f t="shared" si="139"/>
        <v>432577.5</v>
      </c>
      <c r="D1028" s="26">
        <f t="shared" si="147"/>
        <v>409553.94</v>
      </c>
      <c r="E1028" s="26">
        <v>409553.94</v>
      </c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>
        <f t="shared" si="140"/>
        <v>14748.49</v>
      </c>
      <c r="V1028" s="26">
        <f t="shared" si="148"/>
        <v>14748.49</v>
      </c>
      <c r="W1028" s="26">
        <v>14748.49</v>
      </c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>
        <f t="shared" si="149"/>
        <v>8275.07</v>
      </c>
      <c r="AJ1028" s="26">
        <f t="shared" si="142"/>
        <v>8275.07</v>
      </c>
      <c r="AK1028" s="26">
        <v>8275.07</v>
      </c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</row>
    <row r="1029" spans="1:48" s="16" customFormat="1" ht="15.75" hidden="1">
      <c r="A1029" s="25" t="s">
        <v>2422</v>
      </c>
      <c r="B1029" s="27" t="s">
        <v>130</v>
      </c>
      <c r="C1029" s="26">
        <f t="shared" si="139"/>
        <v>772710.47</v>
      </c>
      <c r="D1029" s="26">
        <f t="shared" si="147"/>
        <v>246475.03</v>
      </c>
      <c r="E1029" s="26">
        <v>246475.03</v>
      </c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>
        <v>87.5</v>
      </c>
      <c r="R1029" s="26">
        <v>481031.56</v>
      </c>
      <c r="S1029" s="26"/>
      <c r="T1029" s="26"/>
      <c r="U1029" s="26">
        <f t="shared" si="140"/>
        <v>33786.090000000004</v>
      </c>
      <c r="V1029" s="26">
        <f t="shared" si="148"/>
        <v>15991.62</v>
      </c>
      <c r="W1029" s="26">
        <v>15991.62</v>
      </c>
      <c r="X1029" s="26"/>
      <c r="Y1029" s="26"/>
      <c r="Z1029" s="26"/>
      <c r="AA1029" s="26"/>
      <c r="AB1029" s="26"/>
      <c r="AC1029" s="26"/>
      <c r="AD1029" s="26"/>
      <c r="AE1029" s="26"/>
      <c r="AF1029" s="26">
        <v>17794.47</v>
      </c>
      <c r="AG1029" s="26"/>
      <c r="AH1029" s="26"/>
      <c r="AI1029" s="26">
        <f t="shared" si="149"/>
        <v>11417.79</v>
      </c>
      <c r="AJ1029" s="26">
        <f t="shared" si="142"/>
        <v>5615.75</v>
      </c>
      <c r="AK1029" s="26">
        <v>5615.75</v>
      </c>
      <c r="AL1029" s="26"/>
      <c r="AM1029" s="26"/>
      <c r="AN1029" s="26"/>
      <c r="AO1029" s="26"/>
      <c r="AP1029" s="26"/>
      <c r="AQ1029" s="26"/>
      <c r="AR1029" s="26"/>
      <c r="AS1029" s="26"/>
      <c r="AT1029" s="26">
        <v>5802.04</v>
      </c>
      <c r="AU1029" s="26"/>
      <c r="AV1029" s="26"/>
    </row>
    <row r="1030" spans="1:48" s="16" customFormat="1" ht="15.75" hidden="1">
      <c r="A1030" s="25" t="s">
        <v>2423</v>
      </c>
      <c r="B1030" s="27" t="s">
        <v>131</v>
      </c>
      <c r="C1030" s="26">
        <f t="shared" si="139"/>
        <v>831203.41</v>
      </c>
      <c r="D1030" s="26">
        <f t="shared" si="147"/>
        <v>251252.22</v>
      </c>
      <c r="E1030" s="26">
        <v>251252.22</v>
      </c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>
        <v>88.3</v>
      </c>
      <c r="R1030" s="26">
        <v>535489.9</v>
      </c>
      <c r="S1030" s="26"/>
      <c r="T1030" s="26"/>
      <c r="U1030" s="26">
        <f t="shared" si="140"/>
        <v>32813.39</v>
      </c>
      <c r="V1030" s="26">
        <f t="shared" si="148"/>
        <v>15545.83</v>
      </c>
      <c r="W1030" s="26">
        <v>15545.83</v>
      </c>
      <c r="X1030" s="26"/>
      <c r="Y1030" s="26"/>
      <c r="Z1030" s="26"/>
      <c r="AA1030" s="26"/>
      <c r="AB1030" s="26"/>
      <c r="AC1030" s="26"/>
      <c r="AD1030" s="26"/>
      <c r="AE1030" s="26"/>
      <c r="AF1030" s="26">
        <v>17267.560000000001</v>
      </c>
      <c r="AG1030" s="26"/>
      <c r="AH1030" s="26"/>
      <c r="AI1030" s="26">
        <f t="shared" si="149"/>
        <v>11647.900000000001</v>
      </c>
      <c r="AJ1030" s="26">
        <f t="shared" si="142"/>
        <v>5770.8</v>
      </c>
      <c r="AK1030" s="26">
        <v>5770.8</v>
      </c>
      <c r="AL1030" s="26"/>
      <c r="AM1030" s="26"/>
      <c r="AN1030" s="26"/>
      <c r="AO1030" s="26"/>
      <c r="AP1030" s="26"/>
      <c r="AQ1030" s="26"/>
      <c r="AR1030" s="26"/>
      <c r="AS1030" s="26"/>
      <c r="AT1030" s="26">
        <v>5877.1</v>
      </c>
      <c r="AU1030" s="26"/>
      <c r="AV1030" s="26"/>
    </row>
    <row r="1031" spans="1:48" s="16" customFormat="1" ht="15.75" hidden="1">
      <c r="A1031" s="25" t="s">
        <v>2424</v>
      </c>
      <c r="B1031" s="27" t="s">
        <v>132</v>
      </c>
      <c r="C1031" s="26">
        <f t="shared" si="139"/>
        <v>766894.43</v>
      </c>
      <c r="D1031" s="26">
        <f t="shared" si="147"/>
        <v>260013.79</v>
      </c>
      <c r="E1031" s="26">
        <v>260013.79</v>
      </c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>
        <v>88.3</v>
      </c>
      <c r="R1031" s="26">
        <v>460638.04</v>
      </c>
      <c r="S1031" s="26"/>
      <c r="T1031" s="26"/>
      <c r="U1031" s="26">
        <f t="shared" si="140"/>
        <v>34743.43</v>
      </c>
      <c r="V1031" s="26">
        <f t="shared" si="148"/>
        <v>16430.37</v>
      </c>
      <c r="W1031" s="26">
        <v>16430.37</v>
      </c>
      <c r="X1031" s="26"/>
      <c r="Y1031" s="26"/>
      <c r="Z1031" s="26"/>
      <c r="AA1031" s="26"/>
      <c r="AB1031" s="26"/>
      <c r="AC1031" s="26"/>
      <c r="AD1031" s="26"/>
      <c r="AE1031" s="26"/>
      <c r="AF1031" s="26">
        <v>18313.060000000001</v>
      </c>
      <c r="AG1031" s="26"/>
      <c r="AH1031" s="26"/>
      <c r="AI1031" s="26">
        <f t="shared" si="149"/>
        <v>11499.17</v>
      </c>
      <c r="AJ1031" s="26">
        <f t="shared" si="142"/>
        <v>5615.75</v>
      </c>
      <c r="AK1031" s="26">
        <v>5615.75</v>
      </c>
      <c r="AL1031" s="26"/>
      <c r="AM1031" s="26"/>
      <c r="AN1031" s="26"/>
      <c r="AO1031" s="26"/>
      <c r="AP1031" s="26"/>
      <c r="AQ1031" s="26"/>
      <c r="AR1031" s="26"/>
      <c r="AS1031" s="26"/>
      <c r="AT1031" s="26">
        <v>5883.42</v>
      </c>
      <c r="AU1031" s="26"/>
      <c r="AV1031" s="26"/>
    </row>
    <row r="1032" spans="1:48" s="16" customFormat="1" ht="15.75" hidden="1">
      <c r="A1032" s="25" t="s">
        <v>2425</v>
      </c>
      <c r="B1032" s="27" t="s">
        <v>133</v>
      </c>
      <c r="C1032" s="26">
        <f t="shared" si="139"/>
        <v>787854.26</v>
      </c>
      <c r="D1032" s="26">
        <f t="shared" si="147"/>
        <v>239129.54</v>
      </c>
      <c r="E1032" s="26">
        <v>239129.54</v>
      </c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>
        <v>89.6</v>
      </c>
      <c r="R1032" s="26">
        <v>503156.38</v>
      </c>
      <c r="S1032" s="26"/>
      <c r="T1032" s="26"/>
      <c r="U1032" s="26">
        <f t="shared" si="140"/>
        <v>34003.949999999997</v>
      </c>
      <c r="V1032" s="26">
        <f t="shared" si="148"/>
        <v>16091.47</v>
      </c>
      <c r="W1032" s="26">
        <v>16091.47</v>
      </c>
      <c r="X1032" s="26"/>
      <c r="Y1032" s="26"/>
      <c r="Z1032" s="26"/>
      <c r="AA1032" s="26"/>
      <c r="AB1032" s="26"/>
      <c r="AC1032" s="26"/>
      <c r="AD1032" s="26"/>
      <c r="AE1032" s="26"/>
      <c r="AF1032" s="26">
        <v>17912.48</v>
      </c>
      <c r="AG1032" s="26"/>
      <c r="AH1032" s="26"/>
      <c r="AI1032" s="26">
        <f t="shared" si="149"/>
        <v>11564.39</v>
      </c>
      <c r="AJ1032" s="26">
        <f t="shared" si="142"/>
        <v>5615.75</v>
      </c>
      <c r="AK1032" s="26">
        <v>5615.75</v>
      </c>
      <c r="AL1032" s="26"/>
      <c r="AM1032" s="26"/>
      <c r="AN1032" s="26"/>
      <c r="AO1032" s="26"/>
      <c r="AP1032" s="26"/>
      <c r="AQ1032" s="26"/>
      <c r="AR1032" s="26"/>
      <c r="AS1032" s="26"/>
      <c r="AT1032" s="26">
        <v>5948.64</v>
      </c>
      <c r="AU1032" s="26"/>
      <c r="AV1032" s="26"/>
    </row>
    <row r="1033" spans="1:48" s="16" customFormat="1" ht="15.75" hidden="1">
      <c r="A1033" s="25" t="s">
        <v>2426</v>
      </c>
      <c r="B1033" s="27" t="s">
        <v>134</v>
      </c>
      <c r="C1033" s="26">
        <f t="shared" si="139"/>
        <v>733800.18</v>
      </c>
      <c r="D1033" s="26">
        <f t="shared" si="147"/>
        <v>238334.34</v>
      </c>
      <c r="E1033" s="26">
        <v>238334.34</v>
      </c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>
        <v>87.8</v>
      </c>
      <c r="R1033" s="26">
        <v>450216.8</v>
      </c>
      <c r="S1033" s="26"/>
      <c r="T1033" s="26"/>
      <c r="U1033" s="26">
        <f t="shared" si="140"/>
        <v>33832.11</v>
      </c>
      <c r="V1033" s="26">
        <f t="shared" si="148"/>
        <v>16012.71</v>
      </c>
      <c r="W1033" s="26">
        <v>16012.71</v>
      </c>
      <c r="X1033" s="26"/>
      <c r="Y1033" s="26"/>
      <c r="Z1033" s="26"/>
      <c r="AA1033" s="26"/>
      <c r="AB1033" s="26"/>
      <c r="AC1033" s="26"/>
      <c r="AD1033" s="26"/>
      <c r="AE1033" s="26"/>
      <c r="AF1033" s="26">
        <v>17819.400000000001</v>
      </c>
      <c r="AG1033" s="26"/>
      <c r="AH1033" s="26"/>
      <c r="AI1033" s="26">
        <f t="shared" si="149"/>
        <v>11416.93</v>
      </c>
      <c r="AJ1033" s="26">
        <f t="shared" si="142"/>
        <v>5615.75</v>
      </c>
      <c r="AK1033" s="26">
        <v>5615.75</v>
      </c>
      <c r="AL1033" s="26"/>
      <c r="AM1033" s="26"/>
      <c r="AN1033" s="26"/>
      <c r="AO1033" s="26"/>
      <c r="AP1033" s="26"/>
      <c r="AQ1033" s="26"/>
      <c r="AR1033" s="26"/>
      <c r="AS1033" s="26"/>
      <c r="AT1033" s="26">
        <v>5801.18</v>
      </c>
      <c r="AU1033" s="26"/>
      <c r="AV1033" s="26"/>
    </row>
    <row r="1034" spans="1:48" s="16" customFormat="1" ht="15.75" hidden="1">
      <c r="A1034" s="25" t="s">
        <v>2427</v>
      </c>
      <c r="B1034" s="27" t="s">
        <v>140</v>
      </c>
      <c r="C1034" s="26">
        <f t="shared" si="139"/>
        <v>1489530.4</v>
      </c>
      <c r="D1034" s="26">
        <f t="shared" si="147"/>
        <v>946944.68</v>
      </c>
      <c r="E1034" s="26"/>
      <c r="F1034" s="26"/>
      <c r="G1034" s="26"/>
      <c r="H1034" s="26">
        <v>946944.68</v>
      </c>
      <c r="I1034" s="26"/>
      <c r="J1034" s="26"/>
      <c r="K1034" s="26"/>
      <c r="L1034" s="26"/>
      <c r="M1034" s="26"/>
      <c r="N1034" s="26"/>
      <c r="O1034" s="26"/>
      <c r="P1034" s="26"/>
      <c r="Q1034" s="26">
        <v>89.7</v>
      </c>
      <c r="R1034" s="26">
        <v>476102.72</v>
      </c>
      <c r="S1034" s="26"/>
      <c r="T1034" s="26"/>
      <c r="U1034" s="26">
        <f t="shared" si="140"/>
        <v>36704.539999999994</v>
      </c>
      <c r="V1034" s="26">
        <f t="shared" si="148"/>
        <v>18617.53</v>
      </c>
      <c r="W1034" s="26"/>
      <c r="X1034" s="26"/>
      <c r="Y1034" s="26"/>
      <c r="Z1034" s="26">
        <v>18617.53</v>
      </c>
      <c r="AA1034" s="26"/>
      <c r="AB1034" s="26"/>
      <c r="AC1034" s="26"/>
      <c r="AD1034" s="26"/>
      <c r="AE1034" s="26"/>
      <c r="AF1034" s="26">
        <v>18087.009999999998</v>
      </c>
      <c r="AG1034" s="26"/>
      <c r="AH1034" s="26"/>
      <c r="AI1034" s="26">
        <f t="shared" si="149"/>
        <v>29778.46</v>
      </c>
      <c r="AJ1034" s="26">
        <f t="shared" si="142"/>
        <v>23890.41</v>
      </c>
      <c r="AK1034" s="26"/>
      <c r="AL1034" s="26"/>
      <c r="AM1034" s="26"/>
      <c r="AN1034" s="26">
        <v>23890.41</v>
      </c>
      <c r="AO1034" s="26"/>
      <c r="AP1034" s="26"/>
      <c r="AQ1034" s="26"/>
      <c r="AR1034" s="26"/>
      <c r="AS1034" s="26"/>
      <c r="AT1034" s="26">
        <v>5888.05</v>
      </c>
      <c r="AU1034" s="26"/>
      <c r="AV1034" s="26"/>
    </row>
    <row r="1035" spans="1:48" s="16" customFormat="1" ht="15.75" hidden="1">
      <c r="A1035" s="25" t="s">
        <v>2428</v>
      </c>
      <c r="B1035" s="27" t="s">
        <v>127</v>
      </c>
      <c r="C1035" s="26">
        <f t="shared" si="139"/>
        <v>476726.29000000004</v>
      </c>
      <c r="D1035" s="26">
        <f t="shared" si="147"/>
        <v>216579.66</v>
      </c>
      <c r="E1035" s="26">
        <v>216579.66</v>
      </c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>
        <v>78.2</v>
      </c>
      <c r="R1035" s="26">
        <v>222313.25</v>
      </c>
      <c r="S1035" s="26"/>
      <c r="T1035" s="26"/>
      <c r="U1035" s="26">
        <f t="shared" si="140"/>
        <v>30472.2</v>
      </c>
      <c r="V1035" s="26">
        <f t="shared" si="148"/>
        <v>14472.86</v>
      </c>
      <c r="W1035" s="26">
        <v>14472.86</v>
      </c>
      <c r="X1035" s="26"/>
      <c r="Y1035" s="26"/>
      <c r="Z1035" s="26"/>
      <c r="AA1035" s="26"/>
      <c r="AB1035" s="26"/>
      <c r="AC1035" s="26"/>
      <c r="AD1035" s="26"/>
      <c r="AE1035" s="26"/>
      <c r="AF1035" s="26">
        <v>15999.34</v>
      </c>
      <c r="AG1035" s="26"/>
      <c r="AH1035" s="26"/>
      <c r="AI1035" s="26">
        <f t="shared" si="149"/>
        <v>7361.18</v>
      </c>
      <c r="AJ1035" s="26">
        <f t="shared" si="142"/>
        <v>4765.21</v>
      </c>
      <c r="AK1035" s="26">
        <v>4765.21</v>
      </c>
      <c r="AL1035" s="26"/>
      <c r="AM1035" s="26"/>
      <c r="AN1035" s="26"/>
      <c r="AO1035" s="26"/>
      <c r="AP1035" s="26"/>
      <c r="AQ1035" s="26"/>
      <c r="AR1035" s="26"/>
      <c r="AS1035" s="26"/>
      <c r="AT1035" s="26">
        <v>2595.9699999999998</v>
      </c>
      <c r="AU1035" s="26"/>
      <c r="AV1035" s="26"/>
    </row>
    <row r="1036" spans="1:48" s="16" customFormat="1" ht="15.75" hidden="1">
      <c r="A1036" s="25" t="s">
        <v>2429</v>
      </c>
      <c r="B1036" s="27" t="s">
        <v>160</v>
      </c>
      <c r="C1036" s="26">
        <f t="shared" si="139"/>
        <v>525033.31999999995</v>
      </c>
      <c r="D1036" s="26">
        <f t="shared" si="147"/>
        <v>210058.03</v>
      </c>
      <c r="E1036" s="26">
        <v>210058.03</v>
      </c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>
        <v>78.2</v>
      </c>
      <c r="R1036" s="26">
        <v>275926.24</v>
      </c>
      <c r="S1036" s="26"/>
      <c r="T1036" s="26"/>
      <c r="U1036" s="26">
        <f t="shared" si="140"/>
        <v>30450.720000000001</v>
      </c>
      <c r="V1036" s="26">
        <f t="shared" si="148"/>
        <v>14463.02</v>
      </c>
      <c r="W1036" s="26">
        <v>14463.02</v>
      </c>
      <c r="X1036" s="26"/>
      <c r="Y1036" s="26"/>
      <c r="Z1036" s="26"/>
      <c r="AA1036" s="26"/>
      <c r="AB1036" s="26"/>
      <c r="AC1036" s="26"/>
      <c r="AD1036" s="26"/>
      <c r="AE1036" s="26"/>
      <c r="AF1036" s="26">
        <v>15987.7</v>
      </c>
      <c r="AG1036" s="26"/>
      <c r="AH1036" s="26"/>
      <c r="AI1036" s="26">
        <f t="shared" si="149"/>
        <v>8598.33</v>
      </c>
      <c r="AJ1036" s="26">
        <f t="shared" si="142"/>
        <v>4765.21</v>
      </c>
      <c r="AK1036" s="26">
        <v>4765.21</v>
      </c>
      <c r="AL1036" s="26"/>
      <c r="AM1036" s="26"/>
      <c r="AN1036" s="26"/>
      <c r="AO1036" s="26"/>
      <c r="AP1036" s="26"/>
      <c r="AQ1036" s="26"/>
      <c r="AR1036" s="26"/>
      <c r="AS1036" s="26"/>
      <c r="AT1036" s="26">
        <v>3833.12</v>
      </c>
      <c r="AU1036" s="26"/>
      <c r="AV1036" s="26"/>
    </row>
    <row r="1037" spans="1:48" s="16" customFormat="1" ht="15.75" hidden="1">
      <c r="A1037" s="25" t="s">
        <v>2430</v>
      </c>
      <c r="B1037" s="27" t="s">
        <v>159</v>
      </c>
      <c r="C1037" s="26">
        <f t="shared" si="139"/>
        <v>401459.1</v>
      </c>
      <c r="D1037" s="26">
        <f t="shared" si="147"/>
        <v>249553.16</v>
      </c>
      <c r="E1037" s="26">
        <v>249553.16</v>
      </c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>
        <v>85</v>
      </c>
      <c r="R1037" s="26">
        <v>114466.39</v>
      </c>
      <c r="S1037" s="26"/>
      <c r="T1037" s="26"/>
      <c r="U1037" s="26">
        <f t="shared" si="140"/>
        <v>31862.19</v>
      </c>
      <c r="V1037" s="26">
        <f t="shared" si="148"/>
        <v>15109.89</v>
      </c>
      <c r="W1037" s="26">
        <v>15109.89</v>
      </c>
      <c r="X1037" s="26"/>
      <c r="Y1037" s="26"/>
      <c r="Z1037" s="26"/>
      <c r="AA1037" s="26"/>
      <c r="AB1037" s="26"/>
      <c r="AC1037" s="26"/>
      <c r="AD1037" s="26"/>
      <c r="AE1037" s="26"/>
      <c r="AF1037" s="26">
        <v>16752.3</v>
      </c>
      <c r="AG1037" s="26"/>
      <c r="AH1037" s="26"/>
      <c r="AI1037" s="26">
        <f t="shared" si="149"/>
        <v>5577.3600000000006</v>
      </c>
      <c r="AJ1037" s="26">
        <f t="shared" si="142"/>
        <v>4781.5200000000004</v>
      </c>
      <c r="AK1037" s="26">
        <v>4781.5200000000004</v>
      </c>
      <c r="AL1037" s="26"/>
      <c r="AM1037" s="26"/>
      <c r="AN1037" s="26"/>
      <c r="AO1037" s="26"/>
      <c r="AP1037" s="26"/>
      <c r="AQ1037" s="26"/>
      <c r="AR1037" s="26"/>
      <c r="AS1037" s="26"/>
      <c r="AT1037" s="26">
        <v>795.84</v>
      </c>
      <c r="AU1037" s="26"/>
      <c r="AV1037" s="26"/>
    </row>
    <row r="1038" spans="1:48" s="16" customFormat="1" ht="15.75" hidden="1">
      <c r="A1038" s="25" t="s">
        <v>2431</v>
      </c>
      <c r="B1038" s="27" t="s">
        <v>119</v>
      </c>
      <c r="C1038" s="26">
        <f t="shared" ref="C1038:C1101" si="150">D1038+L1038+N1038+P1038+R1038+S1038+T1038+U1038+AI1038</f>
        <v>1957920.2</v>
      </c>
      <c r="D1038" s="26">
        <f t="shared" si="147"/>
        <v>1343665.51</v>
      </c>
      <c r="E1038" s="26"/>
      <c r="F1038" s="26"/>
      <c r="G1038" s="26">
        <v>88126.75</v>
      </c>
      <c r="H1038" s="26">
        <v>1255538.76</v>
      </c>
      <c r="I1038" s="26"/>
      <c r="J1038" s="26"/>
      <c r="K1038" s="26"/>
      <c r="L1038" s="26"/>
      <c r="M1038" s="26"/>
      <c r="N1038" s="26"/>
      <c r="O1038" s="26"/>
      <c r="P1038" s="26"/>
      <c r="Q1038" s="26">
        <v>93.68</v>
      </c>
      <c r="R1038" s="26">
        <v>484429.68</v>
      </c>
      <c r="S1038" s="26"/>
      <c r="T1038" s="26"/>
      <c r="U1038" s="26">
        <f t="shared" ref="U1038:U1096" si="151">V1038+AC1038+AD1038+AE1038+AF1038+AG1038+AH1038</f>
        <v>93757.23</v>
      </c>
      <c r="V1038" s="26">
        <f t="shared" si="148"/>
        <v>74734.429999999993</v>
      </c>
      <c r="W1038" s="26">
        <v>17030.849999999999</v>
      </c>
      <c r="X1038" s="26"/>
      <c r="Y1038" s="26">
        <v>19339.060000000001</v>
      </c>
      <c r="Z1038" s="26">
        <v>19378.259999999998</v>
      </c>
      <c r="AA1038" s="26">
        <v>18986.259999999998</v>
      </c>
      <c r="AB1038" s="26"/>
      <c r="AC1038" s="26"/>
      <c r="AD1038" s="26"/>
      <c r="AE1038" s="26"/>
      <c r="AF1038" s="26">
        <v>19022.8</v>
      </c>
      <c r="AG1038" s="26"/>
      <c r="AH1038" s="26"/>
      <c r="AI1038" s="26">
        <f t="shared" si="149"/>
        <v>36067.78</v>
      </c>
      <c r="AJ1038" s="26">
        <f t="shared" ref="AJ1038:AJ1101" si="152">SUM(AK1038:AP1038)</f>
        <v>29999</v>
      </c>
      <c r="AK1038" s="26"/>
      <c r="AL1038" s="26"/>
      <c r="AM1038" s="26">
        <v>2037.85</v>
      </c>
      <c r="AN1038" s="26">
        <v>27961.15</v>
      </c>
      <c r="AO1038" s="26"/>
      <c r="AP1038" s="26"/>
      <c r="AQ1038" s="26"/>
      <c r="AR1038" s="26"/>
      <c r="AS1038" s="26"/>
      <c r="AT1038" s="26">
        <v>6068.78</v>
      </c>
      <c r="AU1038" s="26"/>
      <c r="AV1038" s="26"/>
    </row>
    <row r="1039" spans="1:48" s="16" customFormat="1" ht="15.75" hidden="1">
      <c r="A1039" s="25" t="s">
        <v>2432</v>
      </c>
      <c r="B1039" s="27" t="s">
        <v>142</v>
      </c>
      <c r="C1039" s="26">
        <f t="shared" si="150"/>
        <v>2302009.33</v>
      </c>
      <c r="D1039" s="26">
        <f t="shared" si="147"/>
        <v>1702743.09</v>
      </c>
      <c r="E1039" s="26">
        <v>265387.99</v>
      </c>
      <c r="F1039" s="26"/>
      <c r="G1039" s="26">
        <v>92889.61</v>
      </c>
      <c r="H1039" s="26">
        <v>1188450.29</v>
      </c>
      <c r="I1039" s="26">
        <v>156015.20000000001</v>
      </c>
      <c r="J1039" s="26"/>
      <c r="K1039" s="26"/>
      <c r="L1039" s="26"/>
      <c r="M1039" s="26"/>
      <c r="N1039" s="26"/>
      <c r="O1039" s="26"/>
      <c r="P1039" s="26"/>
      <c r="Q1039" s="26">
        <v>88.53</v>
      </c>
      <c r="R1039" s="26">
        <v>469402</v>
      </c>
      <c r="S1039" s="26"/>
      <c r="T1039" s="26"/>
      <c r="U1039" s="26">
        <f t="shared" si="151"/>
        <v>88401.14</v>
      </c>
      <c r="V1039" s="26">
        <f t="shared" si="148"/>
        <v>70536.86</v>
      </c>
      <c r="W1039" s="26">
        <v>16050.68</v>
      </c>
      <c r="X1039" s="26"/>
      <c r="Y1039" s="26">
        <v>18005.259999999998</v>
      </c>
      <c r="Z1039" s="26">
        <v>18436.46</v>
      </c>
      <c r="AA1039" s="26">
        <v>18044.46</v>
      </c>
      <c r="AB1039" s="26"/>
      <c r="AC1039" s="26"/>
      <c r="AD1039" s="26"/>
      <c r="AE1039" s="26"/>
      <c r="AF1039" s="26">
        <v>17864.28</v>
      </c>
      <c r="AG1039" s="26"/>
      <c r="AH1039" s="26"/>
      <c r="AI1039" s="26">
        <f t="shared" si="149"/>
        <v>41463.100000000006</v>
      </c>
      <c r="AJ1039" s="26">
        <f t="shared" si="152"/>
        <v>35676.370000000003</v>
      </c>
      <c r="AK1039" s="26">
        <v>5776</v>
      </c>
      <c r="AL1039" s="26"/>
      <c r="AM1039" s="26">
        <v>2037.06</v>
      </c>
      <c r="AN1039" s="26">
        <v>24259.27</v>
      </c>
      <c r="AO1039" s="26">
        <v>3604.04</v>
      </c>
      <c r="AP1039" s="26"/>
      <c r="AQ1039" s="26"/>
      <c r="AR1039" s="26"/>
      <c r="AS1039" s="26"/>
      <c r="AT1039" s="26">
        <v>5786.73</v>
      </c>
      <c r="AU1039" s="26"/>
      <c r="AV1039" s="26"/>
    </row>
    <row r="1040" spans="1:48" s="16" customFormat="1" ht="15.75" hidden="1">
      <c r="A1040" s="25" t="s">
        <v>2433</v>
      </c>
      <c r="B1040" s="27" t="s">
        <v>137</v>
      </c>
      <c r="C1040" s="26">
        <f t="shared" si="150"/>
        <v>1492573.5799999998</v>
      </c>
      <c r="D1040" s="26">
        <f t="shared" si="147"/>
        <v>1103513.8999999999</v>
      </c>
      <c r="E1040" s="26">
        <v>138869.35999999999</v>
      </c>
      <c r="F1040" s="26"/>
      <c r="G1040" s="26"/>
      <c r="H1040" s="26">
        <v>833966.02</v>
      </c>
      <c r="I1040" s="26">
        <v>130678.52</v>
      </c>
      <c r="J1040" s="26"/>
      <c r="K1040" s="26"/>
      <c r="L1040" s="26"/>
      <c r="M1040" s="26"/>
      <c r="N1040" s="26"/>
      <c r="O1040" s="26"/>
      <c r="P1040" s="26"/>
      <c r="Q1040" s="26">
        <v>59.26</v>
      </c>
      <c r="R1040" s="26">
        <v>281349.38</v>
      </c>
      <c r="S1040" s="26"/>
      <c r="T1040" s="26"/>
      <c r="U1040" s="26">
        <f t="shared" si="151"/>
        <v>81027.26999999999</v>
      </c>
      <c r="V1040" s="26">
        <f t="shared" si="148"/>
        <v>65716.06</v>
      </c>
      <c r="W1040" s="26">
        <v>13890.66</v>
      </c>
      <c r="X1040" s="26"/>
      <c r="Y1040" s="26">
        <v>20122.64</v>
      </c>
      <c r="Z1040" s="26">
        <v>15968.98</v>
      </c>
      <c r="AA1040" s="26">
        <v>15733.78</v>
      </c>
      <c r="AB1040" s="26"/>
      <c r="AC1040" s="26"/>
      <c r="AD1040" s="26"/>
      <c r="AE1040" s="26"/>
      <c r="AF1040" s="26">
        <v>15311.21</v>
      </c>
      <c r="AG1040" s="26"/>
      <c r="AH1040" s="26"/>
      <c r="AI1040" s="26">
        <f t="shared" si="149"/>
        <v>26683.030000000002</v>
      </c>
      <c r="AJ1040" s="26">
        <f t="shared" si="152"/>
        <v>23025.530000000002</v>
      </c>
      <c r="AK1040" s="26">
        <v>3295.99</v>
      </c>
      <c r="AL1040" s="26"/>
      <c r="AM1040" s="26"/>
      <c r="AN1040" s="26">
        <v>16941.740000000002</v>
      </c>
      <c r="AO1040" s="26">
        <v>2787.8</v>
      </c>
      <c r="AP1040" s="26"/>
      <c r="AQ1040" s="26"/>
      <c r="AR1040" s="26"/>
      <c r="AS1040" s="26"/>
      <c r="AT1040" s="26">
        <v>3657.5</v>
      </c>
      <c r="AU1040" s="26"/>
      <c r="AV1040" s="26"/>
    </row>
    <row r="1041" spans="1:48" s="16" customFormat="1" ht="15.75" hidden="1">
      <c r="A1041" s="25" t="s">
        <v>2434</v>
      </c>
      <c r="B1041" s="27" t="s">
        <v>143</v>
      </c>
      <c r="C1041" s="26">
        <f t="shared" si="150"/>
        <v>1622876.73</v>
      </c>
      <c r="D1041" s="26">
        <f t="shared" si="147"/>
        <v>1095217.99</v>
      </c>
      <c r="E1041" s="26"/>
      <c r="F1041" s="26"/>
      <c r="G1041" s="26">
        <v>128266.64</v>
      </c>
      <c r="H1041" s="26">
        <v>966951.35</v>
      </c>
      <c r="I1041" s="26"/>
      <c r="J1041" s="26"/>
      <c r="K1041" s="26"/>
      <c r="L1041" s="26"/>
      <c r="M1041" s="26"/>
      <c r="N1041" s="26"/>
      <c r="O1041" s="26"/>
      <c r="P1041" s="26"/>
      <c r="Q1041" s="26">
        <v>88.03</v>
      </c>
      <c r="R1041" s="26">
        <v>409343.8</v>
      </c>
      <c r="S1041" s="26"/>
      <c r="T1041" s="26"/>
      <c r="U1041" s="26">
        <f t="shared" si="151"/>
        <v>86513.799999999988</v>
      </c>
      <c r="V1041" s="26">
        <f t="shared" si="148"/>
        <v>69089.989999999991</v>
      </c>
      <c r="W1041" s="26">
        <v>15678.02</v>
      </c>
      <c r="X1041" s="26"/>
      <c r="Y1041" s="26">
        <v>17647.189999999999</v>
      </c>
      <c r="Z1041" s="26">
        <v>18078.39</v>
      </c>
      <c r="AA1041" s="26">
        <v>17686.39</v>
      </c>
      <c r="AB1041" s="26"/>
      <c r="AC1041" s="26"/>
      <c r="AD1041" s="26"/>
      <c r="AE1041" s="26"/>
      <c r="AF1041" s="26">
        <v>17423.810000000001</v>
      </c>
      <c r="AG1041" s="26"/>
      <c r="AH1041" s="26"/>
      <c r="AI1041" s="26">
        <f t="shared" si="149"/>
        <v>31801.14</v>
      </c>
      <c r="AJ1041" s="26">
        <f t="shared" si="152"/>
        <v>26045.309999999998</v>
      </c>
      <c r="AK1041" s="26"/>
      <c r="AL1041" s="26"/>
      <c r="AM1041" s="26">
        <v>2037.85</v>
      </c>
      <c r="AN1041" s="26">
        <v>24007.46</v>
      </c>
      <c r="AO1041" s="26"/>
      <c r="AP1041" s="26"/>
      <c r="AQ1041" s="26"/>
      <c r="AR1041" s="26"/>
      <c r="AS1041" s="26"/>
      <c r="AT1041" s="26">
        <v>5755.83</v>
      </c>
      <c r="AU1041" s="26"/>
      <c r="AV1041" s="26"/>
    </row>
    <row r="1042" spans="1:48" s="16" customFormat="1" ht="15.75" hidden="1">
      <c r="A1042" s="25" t="s">
        <v>2435</v>
      </c>
      <c r="B1042" s="27" t="s">
        <v>145</v>
      </c>
      <c r="C1042" s="26">
        <f t="shared" si="150"/>
        <v>1983228.4299999997</v>
      </c>
      <c r="D1042" s="26">
        <f t="shared" si="147"/>
        <v>1487449.38</v>
      </c>
      <c r="E1042" s="26"/>
      <c r="F1042" s="26"/>
      <c r="G1042" s="26">
        <v>91949.94</v>
      </c>
      <c r="H1042" s="26">
        <v>1218082.98</v>
      </c>
      <c r="I1042" s="26">
        <v>177416.46</v>
      </c>
      <c r="J1042" s="26"/>
      <c r="K1042" s="26"/>
      <c r="L1042" s="26"/>
      <c r="M1042" s="26"/>
      <c r="N1042" s="26"/>
      <c r="O1042" s="26"/>
      <c r="P1042" s="26"/>
      <c r="Q1042" s="26">
        <v>88.45</v>
      </c>
      <c r="R1042" s="26">
        <v>368578.25</v>
      </c>
      <c r="S1042" s="26"/>
      <c r="T1042" s="26"/>
      <c r="U1042" s="26">
        <f t="shared" si="151"/>
        <v>93621.930000000008</v>
      </c>
      <c r="V1042" s="26">
        <f t="shared" si="148"/>
        <v>75774.27</v>
      </c>
      <c r="W1042" s="26">
        <v>16036.62</v>
      </c>
      <c r="X1042" s="26"/>
      <c r="Y1042" s="26">
        <v>17991.75</v>
      </c>
      <c r="Z1042" s="26">
        <v>18422.95</v>
      </c>
      <c r="AA1042" s="26">
        <v>23322.95</v>
      </c>
      <c r="AB1042" s="26"/>
      <c r="AC1042" s="26"/>
      <c r="AD1042" s="26"/>
      <c r="AE1042" s="26"/>
      <c r="AF1042" s="26">
        <v>17847.66</v>
      </c>
      <c r="AG1042" s="26"/>
      <c r="AH1042" s="26"/>
      <c r="AI1042" s="26">
        <f t="shared" si="149"/>
        <v>33578.869999999995</v>
      </c>
      <c r="AJ1042" s="26">
        <f t="shared" si="152"/>
        <v>29649.639999999996</v>
      </c>
      <c r="AK1042" s="26"/>
      <c r="AL1042" s="26"/>
      <c r="AM1042" s="26">
        <v>2037.85</v>
      </c>
      <c r="AN1042" s="26">
        <v>24007.599999999999</v>
      </c>
      <c r="AO1042" s="26">
        <v>3604.19</v>
      </c>
      <c r="AP1042" s="26"/>
      <c r="AQ1042" s="26"/>
      <c r="AR1042" s="26"/>
      <c r="AS1042" s="26"/>
      <c r="AT1042" s="26">
        <v>3929.23</v>
      </c>
      <c r="AU1042" s="26"/>
      <c r="AV1042" s="26"/>
    </row>
    <row r="1043" spans="1:48" s="16" customFormat="1" ht="15.75" hidden="1">
      <c r="A1043" s="25" t="s">
        <v>2436</v>
      </c>
      <c r="B1043" s="27" t="s">
        <v>144</v>
      </c>
      <c r="C1043" s="26">
        <f t="shared" si="150"/>
        <v>772080.44000000006</v>
      </c>
      <c r="D1043" s="26">
        <f t="shared" si="147"/>
        <v>244141.96</v>
      </c>
      <c r="E1043" s="26">
        <v>244141.96</v>
      </c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>
        <v>84.26</v>
      </c>
      <c r="R1043" s="26">
        <v>482681.66</v>
      </c>
      <c r="S1043" s="26"/>
      <c r="T1043" s="26"/>
      <c r="U1043" s="26">
        <f t="shared" si="151"/>
        <v>32466.670000000002</v>
      </c>
      <c r="V1043" s="26">
        <f t="shared" si="148"/>
        <v>15386.93</v>
      </c>
      <c r="W1043" s="26">
        <v>15386.93</v>
      </c>
      <c r="X1043" s="26"/>
      <c r="Y1043" s="26"/>
      <c r="Z1043" s="26"/>
      <c r="AA1043" s="26"/>
      <c r="AB1043" s="26"/>
      <c r="AC1043" s="26"/>
      <c r="AD1043" s="26"/>
      <c r="AE1043" s="26"/>
      <c r="AF1043" s="26">
        <v>17079.740000000002</v>
      </c>
      <c r="AG1043" s="26"/>
      <c r="AH1043" s="26"/>
      <c r="AI1043" s="26">
        <f t="shared" si="149"/>
        <v>12790.15</v>
      </c>
      <c r="AJ1043" s="26">
        <f t="shared" si="152"/>
        <v>5615.75</v>
      </c>
      <c r="AK1043" s="26">
        <v>5615.75</v>
      </c>
      <c r="AL1043" s="26"/>
      <c r="AM1043" s="26"/>
      <c r="AN1043" s="26"/>
      <c r="AO1043" s="26"/>
      <c r="AP1043" s="26"/>
      <c r="AQ1043" s="26"/>
      <c r="AR1043" s="26"/>
      <c r="AS1043" s="26"/>
      <c r="AT1043" s="26">
        <v>7174.4</v>
      </c>
      <c r="AU1043" s="26"/>
      <c r="AV1043" s="26"/>
    </row>
    <row r="1044" spans="1:48" s="16" customFormat="1" ht="15.75" hidden="1">
      <c r="A1044" s="25" t="s">
        <v>2437</v>
      </c>
      <c r="B1044" s="27" t="s">
        <v>152</v>
      </c>
      <c r="C1044" s="26">
        <f t="shared" si="150"/>
        <v>1708419.36</v>
      </c>
      <c r="D1044" s="26">
        <f t="shared" si="147"/>
        <v>1215484.83</v>
      </c>
      <c r="E1044" s="26"/>
      <c r="F1044" s="26"/>
      <c r="G1044" s="26">
        <v>38277.25</v>
      </c>
      <c r="H1044" s="26">
        <v>1127549.1200000001</v>
      </c>
      <c r="I1044" s="26">
        <v>49658.46</v>
      </c>
      <c r="J1044" s="26"/>
      <c r="K1044" s="26"/>
      <c r="L1044" s="26"/>
      <c r="M1044" s="26"/>
      <c r="N1044" s="26"/>
      <c r="O1044" s="26"/>
      <c r="P1044" s="26"/>
      <c r="Q1044" s="26">
        <v>81.34</v>
      </c>
      <c r="R1044" s="26">
        <v>378939.78</v>
      </c>
      <c r="S1044" s="26"/>
      <c r="T1044" s="26"/>
      <c r="U1044" s="26">
        <f t="shared" si="151"/>
        <v>82739.090000000011</v>
      </c>
      <c r="V1044" s="26">
        <f t="shared" si="148"/>
        <v>66196.23000000001</v>
      </c>
      <c r="W1044" s="26">
        <v>14932.71</v>
      </c>
      <c r="X1044" s="26"/>
      <c r="Y1044" s="26">
        <v>16931.04</v>
      </c>
      <c r="Z1044" s="26">
        <v>17362.240000000002</v>
      </c>
      <c r="AA1044" s="26">
        <v>16970.240000000002</v>
      </c>
      <c r="AB1044" s="26"/>
      <c r="AC1044" s="26"/>
      <c r="AD1044" s="26"/>
      <c r="AE1044" s="26"/>
      <c r="AF1044" s="26">
        <v>16542.86</v>
      </c>
      <c r="AG1044" s="26"/>
      <c r="AH1044" s="26"/>
      <c r="AI1044" s="26">
        <f t="shared" si="149"/>
        <v>31255.66</v>
      </c>
      <c r="AJ1044" s="26">
        <f t="shared" si="152"/>
        <v>26661.16</v>
      </c>
      <c r="AK1044" s="26"/>
      <c r="AL1044" s="26"/>
      <c r="AM1044" s="26">
        <v>774.56</v>
      </c>
      <c r="AN1044" s="26">
        <v>24899.73</v>
      </c>
      <c r="AO1044" s="26">
        <v>986.87</v>
      </c>
      <c r="AP1044" s="26"/>
      <c r="AQ1044" s="26"/>
      <c r="AR1044" s="26"/>
      <c r="AS1044" s="26"/>
      <c r="AT1044" s="26">
        <v>4594.5</v>
      </c>
      <c r="AU1044" s="26"/>
      <c r="AV1044" s="26"/>
    </row>
    <row r="1045" spans="1:48" s="16" customFormat="1" ht="15.75" hidden="1">
      <c r="A1045" s="25" t="s">
        <v>2438</v>
      </c>
      <c r="B1045" s="27" t="s">
        <v>153</v>
      </c>
      <c r="C1045" s="26">
        <f t="shared" si="150"/>
        <v>83138.299999999988</v>
      </c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>
        <f t="shared" si="151"/>
        <v>83138.299999999988</v>
      </c>
      <c r="V1045" s="26">
        <f t="shared" si="148"/>
        <v>77444.739999999991</v>
      </c>
      <c r="W1045" s="26">
        <v>14651.45</v>
      </c>
      <c r="X1045" s="26"/>
      <c r="Y1045" s="26">
        <v>19491.78</v>
      </c>
      <c r="Z1045" s="26">
        <v>24179.73</v>
      </c>
      <c r="AA1045" s="26">
        <v>19121.78</v>
      </c>
      <c r="AB1045" s="26"/>
      <c r="AC1045" s="26"/>
      <c r="AD1045" s="26"/>
      <c r="AE1045" s="26"/>
      <c r="AF1045" s="26">
        <v>5693.56</v>
      </c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</row>
    <row r="1046" spans="1:48" s="16" customFormat="1" ht="15.75" hidden="1">
      <c r="A1046" s="25" t="s">
        <v>2439</v>
      </c>
      <c r="B1046" s="27" t="s">
        <v>125</v>
      </c>
      <c r="C1046" s="26">
        <f t="shared" si="150"/>
        <v>2225128.15</v>
      </c>
      <c r="D1046" s="26">
        <f t="shared" si="147"/>
        <v>1625389.81</v>
      </c>
      <c r="E1046" s="26">
        <v>235767.24</v>
      </c>
      <c r="F1046" s="26"/>
      <c r="G1046" s="26">
        <v>93607.21</v>
      </c>
      <c r="H1046" s="26">
        <v>1117758.32</v>
      </c>
      <c r="I1046" s="26">
        <v>178257.04</v>
      </c>
      <c r="J1046" s="26"/>
      <c r="K1046" s="26"/>
      <c r="L1046" s="26"/>
      <c r="M1046" s="26"/>
      <c r="N1046" s="26"/>
      <c r="O1046" s="26"/>
      <c r="P1046" s="26"/>
      <c r="Q1046" s="26">
        <v>88.37</v>
      </c>
      <c r="R1046" s="26">
        <v>469595.42</v>
      </c>
      <c r="S1046" s="26"/>
      <c r="T1046" s="26"/>
      <c r="U1046" s="26">
        <f t="shared" si="151"/>
        <v>86528.03</v>
      </c>
      <c r="V1046" s="26">
        <f t="shared" si="148"/>
        <v>69100.899999999994</v>
      </c>
      <c r="W1046" s="26">
        <v>15680.83</v>
      </c>
      <c r="X1046" s="26"/>
      <c r="Y1046" s="26">
        <v>17649.89</v>
      </c>
      <c r="Z1046" s="26">
        <v>18081.09</v>
      </c>
      <c r="AA1046" s="26">
        <v>17689.09</v>
      </c>
      <c r="AB1046" s="26"/>
      <c r="AC1046" s="26"/>
      <c r="AD1046" s="26"/>
      <c r="AE1046" s="26"/>
      <c r="AF1046" s="26">
        <v>17427.13</v>
      </c>
      <c r="AG1046" s="26"/>
      <c r="AH1046" s="26"/>
      <c r="AI1046" s="26">
        <f t="shared" si="149"/>
        <v>43614.89</v>
      </c>
      <c r="AJ1046" s="26">
        <f t="shared" si="152"/>
        <v>37886.54</v>
      </c>
      <c r="AK1046" s="26">
        <v>5459.15</v>
      </c>
      <c r="AL1046" s="26"/>
      <c r="AM1046" s="26">
        <v>1950.67</v>
      </c>
      <c r="AN1046" s="26">
        <v>26931.75</v>
      </c>
      <c r="AO1046" s="26">
        <v>3544.97</v>
      </c>
      <c r="AP1046" s="26"/>
      <c r="AQ1046" s="26"/>
      <c r="AR1046" s="26"/>
      <c r="AS1046" s="26"/>
      <c r="AT1046" s="26">
        <v>5728.35</v>
      </c>
      <c r="AU1046" s="26"/>
      <c r="AV1046" s="26"/>
    </row>
    <row r="1047" spans="1:48" s="16" customFormat="1" ht="15.75" hidden="1">
      <c r="A1047" s="25" t="s">
        <v>2440</v>
      </c>
      <c r="B1047" s="27" t="s">
        <v>122</v>
      </c>
      <c r="C1047" s="26">
        <f t="shared" si="150"/>
        <v>611669.19000000006</v>
      </c>
      <c r="D1047" s="26">
        <f t="shared" si="147"/>
        <v>242506.18</v>
      </c>
      <c r="E1047" s="26">
        <v>242506.18</v>
      </c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>
        <v>67.2</v>
      </c>
      <c r="R1047" s="26">
        <v>331368.43</v>
      </c>
      <c r="S1047" s="26"/>
      <c r="T1047" s="26"/>
      <c r="U1047" s="26">
        <f t="shared" si="151"/>
        <v>28223.05</v>
      </c>
      <c r="V1047" s="26">
        <f t="shared" si="148"/>
        <v>13442.07</v>
      </c>
      <c r="W1047" s="26">
        <v>13442.07</v>
      </c>
      <c r="X1047" s="26"/>
      <c r="Y1047" s="26"/>
      <c r="Z1047" s="26"/>
      <c r="AA1047" s="26"/>
      <c r="AB1047" s="26"/>
      <c r="AC1047" s="26"/>
      <c r="AD1047" s="26"/>
      <c r="AE1047" s="26"/>
      <c r="AF1047" s="26">
        <v>14780.98</v>
      </c>
      <c r="AG1047" s="26"/>
      <c r="AH1047" s="26"/>
      <c r="AI1047" s="26">
        <f t="shared" si="149"/>
        <v>9571.5299999999988</v>
      </c>
      <c r="AJ1047" s="26">
        <f t="shared" si="152"/>
        <v>5240.74</v>
      </c>
      <c r="AK1047" s="26">
        <v>5240.74</v>
      </c>
      <c r="AL1047" s="26"/>
      <c r="AM1047" s="26"/>
      <c r="AN1047" s="26"/>
      <c r="AO1047" s="26"/>
      <c r="AP1047" s="26"/>
      <c r="AQ1047" s="26"/>
      <c r="AR1047" s="26"/>
      <c r="AS1047" s="26"/>
      <c r="AT1047" s="26">
        <v>4330.79</v>
      </c>
      <c r="AU1047" s="26"/>
      <c r="AV1047" s="26"/>
    </row>
    <row r="1048" spans="1:48" s="16" customFormat="1" ht="15.75" hidden="1">
      <c r="A1048" s="25" t="s">
        <v>2441</v>
      </c>
      <c r="B1048" s="27" t="s">
        <v>123</v>
      </c>
      <c r="C1048" s="26">
        <f t="shared" si="150"/>
        <v>24823.81</v>
      </c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>
        <f t="shared" si="151"/>
        <v>24823.81</v>
      </c>
      <c r="V1048" s="26">
        <f t="shared" si="148"/>
        <v>19762.95</v>
      </c>
      <c r="W1048" s="26">
        <v>19762.95</v>
      </c>
      <c r="X1048" s="26"/>
      <c r="Y1048" s="26"/>
      <c r="Z1048" s="26"/>
      <c r="AA1048" s="26"/>
      <c r="AB1048" s="26"/>
      <c r="AC1048" s="26"/>
      <c r="AD1048" s="26"/>
      <c r="AE1048" s="26"/>
      <c r="AF1048" s="26">
        <v>5060.8599999999997</v>
      </c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</row>
    <row r="1049" spans="1:48" s="16" customFormat="1" ht="15.75" hidden="1">
      <c r="A1049" s="25" t="s">
        <v>2442</v>
      </c>
      <c r="B1049" s="27" t="s">
        <v>124</v>
      </c>
      <c r="C1049" s="26">
        <f t="shared" si="150"/>
        <v>24965.51</v>
      </c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>
        <f t="shared" si="151"/>
        <v>24965.51</v>
      </c>
      <c r="V1049" s="26">
        <f t="shared" si="148"/>
        <v>19881.71</v>
      </c>
      <c r="W1049" s="26">
        <v>19881.71</v>
      </c>
      <c r="X1049" s="26"/>
      <c r="Y1049" s="26"/>
      <c r="Z1049" s="26"/>
      <c r="AA1049" s="26"/>
      <c r="AB1049" s="26"/>
      <c r="AC1049" s="26"/>
      <c r="AD1049" s="26"/>
      <c r="AE1049" s="26"/>
      <c r="AF1049" s="26">
        <v>5083.8</v>
      </c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</row>
    <row r="1050" spans="1:48" s="16" customFormat="1" ht="15.75" hidden="1">
      <c r="A1050" s="25" t="s">
        <v>2443</v>
      </c>
      <c r="B1050" s="27" t="s">
        <v>148</v>
      </c>
      <c r="C1050" s="26">
        <f t="shared" si="150"/>
        <v>670057.55000000005</v>
      </c>
      <c r="D1050" s="26">
        <f t="shared" si="147"/>
        <v>242976.61000000002</v>
      </c>
      <c r="E1050" s="26">
        <v>149061.35</v>
      </c>
      <c r="F1050" s="26"/>
      <c r="G1050" s="26">
        <v>30191.48</v>
      </c>
      <c r="H1050" s="26"/>
      <c r="I1050" s="26">
        <v>63723.78</v>
      </c>
      <c r="J1050" s="26"/>
      <c r="K1050" s="26"/>
      <c r="L1050" s="26"/>
      <c r="M1050" s="26"/>
      <c r="N1050" s="26"/>
      <c r="O1050" s="26"/>
      <c r="P1050" s="26"/>
      <c r="Q1050" s="26">
        <v>91.2</v>
      </c>
      <c r="R1050" s="26">
        <v>324030.11</v>
      </c>
      <c r="S1050" s="26"/>
      <c r="T1050" s="26"/>
      <c r="U1050" s="26">
        <f t="shared" si="151"/>
        <v>94224.05</v>
      </c>
      <c r="V1050" s="26">
        <f t="shared" si="148"/>
        <v>63472.409999999996</v>
      </c>
      <c r="W1050" s="26">
        <v>14392.7</v>
      </c>
      <c r="X1050" s="26"/>
      <c r="Y1050" s="26">
        <v>16412.169999999998</v>
      </c>
      <c r="Z1050" s="26">
        <v>16451.37</v>
      </c>
      <c r="AA1050" s="26">
        <v>16216.17</v>
      </c>
      <c r="AB1050" s="26"/>
      <c r="AC1050" s="26"/>
      <c r="AD1050" s="26"/>
      <c r="AE1050" s="26">
        <v>14847.04</v>
      </c>
      <c r="AF1050" s="26">
        <v>15904.6</v>
      </c>
      <c r="AG1050" s="26"/>
      <c r="AH1050" s="26"/>
      <c r="AI1050" s="26">
        <f t="shared" si="149"/>
        <v>8826.7799999999988</v>
      </c>
      <c r="AJ1050" s="26">
        <f t="shared" si="152"/>
        <v>5167.2199999999993</v>
      </c>
      <c r="AK1050" s="26">
        <v>3020.16</v>
      </c>
      <c r="AL1050" s="26"/>
      <c r="AM1050" s="26">
        <v>926.44</v>
      </c>
      <c r="AN1050" s="26"/>
      <c r="AO1050" s="26">
        <v>1220.6199999999999</v>
      </c>
      <c r="AP1050" s="26"/>
      <c r="AQ1050" s="26"/>
      <c r="AR1050" s="26"/>
      <c r="AS1050" s="26"/>
      <c r="AT1050" s="26">
        <v>3659.56</v>
      </c>
      <c r="AU1050" s="26"/>
      <c r="AV1050" s="26"/>
    </row>
    <row r="1051" spans="1:48" s="16" customFormat="1" ht="15.75" hidden="1">
      <c r="A1051" s="25" t="s">
        <v>2444</v>
      </c>
      <c r="B1051" s="27" t="s">
        <v>156</v>
      </c>
      <c r="C1051" s="26">
        <f t="shared" si="150"/>
        <v>769852.16</v>
      </c>
      <c r="D1051" s="26">
        <f t="shared" si="147"/>
        <v>321424.8</v>
      </c>
      <c r="E1051" s="26">
        <v>321424.8</v>
      </c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>
        <v>114.48</v>
      </c>
      <c r="R1051" s="26">
        <v>398095.42</v>
      </c>
      <c r="S1051" s="26"/>
      <c r="T1051" s="26"/>
      <c r="U1051" s="26">
        <f t="shared" si="151"/>
        <v>40488.04</v>
      </c>
      <c r="V1051" s="26">
        <f t="shared" si="148"/>
        <v>16032.4</v>
      </c>
      <c r="W1051" s="26">
        <v>16032.4</v>
      </c>
      <c r="X1051" s="26"/>
      <c r="Y1051" s="26"/>
      <c r="Z1051" s="26"/>
      <c r="AA1051" s="26"/>
      <c r="AB1051" s="26"/>
      <c r="AC1051" s="26"/>
      <c r="AD1051" s="26"/>
      <c r="AE1051" s="26">
        <v>24455.64</v>
      </c>
      <c r="AF1051" s="26"/>
      <c r="AG1051" s="26"/>
      <c r="AH1051" s="26"/>
      <c r="AI1051" s="26">
        <f t="shared" si="149"/>
        <v>9843.9</v>
      </c>
      <c r="AJ1051" s="26">
        <f t="shared" si="152"/>
        <v>6685.58</v>
      </c>
      <c r="AK1051" s="26">
        <v>6685.58</v>
      </c>
      <c r="AL1051" s="26"/>
      <c r="AM1051" s="26"/>
      <c r="AN1051" s="26"/>
      <c r="AO1051" s="26"/>
      <c r="AP1051" s="26"/>
      <c r="AQ1051" s="26"/>
      <c r="AR1051" s="26"/>
      <c r="AS1051" s="26"/>
      <c r="AT1051" s="26">
        <v>3158.32</v>
      </c>
      <c r="AU1051" s="26"/>
      <c r="AV1051" s="26"/>
    </row>
    <row r="1052" spans="1:48" s="16" customFormat="1" ht="15.75" hidden="1">
      <c r="A1052" s="25" t="s">
        <v>2445</v>
      </c>
      <c r="B1052" s="27" t="s">
        <v>149</v>
      </c>
      <c r="C1052" s="26">
        <f t="shared" si="150"/>
        <v>400297.76999999996</v>
      </c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>
        <v>72.81</v>
      </c>
      <c r="R1052" s="26">
        <v>362928.24</v>
      </c>
      <c r="S1052" s="26"/>
      <c r="T1052" s="26"/>
      <c r="U1052" s="26">
        <f t="shared" si="151"/>
        <v>33663.81</v>
      </c>
      <c r="V1052" s="26"/>
      <c r="W1052" s="26"/>
      <c r="X1052" s="26"/>
      <c r="Y1052" s="26"/>
      <c r="Z1052" s="26"/>
      <c r="AA1052" s="26"/>
      <c r="AB1052" s="26"/>
      <c r="AC1052" s="26">
        <v>17981.939999999999</v>
      </c>
      <c r="AD1052" s="26"/>
      <c r="AE1052" s="26"/>
      <c r="AF1052" s="26">
        <v>15681.87</v>
      </c>
      <c r="AG1052" s="26"/>
      <c r="AH1052" s="26"/>
      <c r="AI1052" s="26">
        <f t="shared" si="149"/>
        <v>3705.72</v>
      </c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>
        <v>3705.72</v>
      </c>
      <c r="AU1052" s="26"/>
      <c r="AV1052" s="26"/>
    </row>
    <row r="1053" spans="1:48" s="16" customFormat="1" ht="15.75" hidden="1">
      <c r="A1053" s="25" t="s">
        <v>2446</v>
      </c>
      <c r="B1053" s="27" t="s">
        <v>150</v>
      </c>
      <c r="C1053" s="26">
        <f t="shared" si="150"/>
        <v>354965.55</v>
      </c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>
        <v>94.3</v>
      </c>
      <c r="R1053" s="26">
        <v>335521.15999999997</v>
      </c>
      <c r="S1053" s="26"/>
      <c r="T1053" s="26"/>
      <c r="U1053" s="26">
        <f t="shared" si="151"/>
        <v>16950.09</v>
      </c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>
        <v>16950.09</v>
      </c>
      <c r="AG1053" s="26"/>
      <c r="AH1053" s="26"/>
      <c r="AI1053" s="26">
        <f t="shared" si="149"/>
        <v>2494.3000000000002</v>
      </c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>
        <v>2494.3000000000002</v>
      </c>
      <c r="AU1053" s="26"/>
      <c r="AV1053" s="26"/>
    </row>
    <row r="1054" spans="1:48" s="16" customFormat="1" ht="15.75" hidden="1">
      <c r="A1054" s="25" t="s">
        <v>2447</v>
      </c>
      <c r="B1054" s="27" t="s">
        <v>151</v>
      </c>
      <c r="C1054" s="26">
        <f t="shared" si="150"/>
        <v>396709.33</v>
      </c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>
        <v>67.5</v>
      </c>
      <c r="R1054" s="26">
        <v>337615.44</v>
      </c>
      <c r="S1054" s="26"/>
      <c r="T1054" s="26"/>
      <c r="U1054" s="26">
        <f t="shared" si="151"/>
        <v>55636.45</v>
      </c>
      <c r="V1054" s="26">
        <f t="shared" si="148"/>
        <v>23156.2</v>
      </c>
      <c r="W1054" s="26"/>
      <c r="X1054" s="26"/>
      <c r="Y1054" s="26">
        <v>7575.11</v>
      </c>
      <c r="Z1054" s="26"/>
      <c r="AA1054" s="26">
        <v>15581.09</v>
      </c>
      <c r="AB1054" s="26"/>
      <c r="AC1054" s="26">
        <v>17356.87</v>
      </c>
      <c r="AD1054" s="26"/>
      <c r="AE1054" s="26"/>
      <c r="AF1054" s="26">
        <v>15123.38</v>
      </c>
      <c r="AG1054" s="26"/>
      <c r="AH1054" s="26"/>
      <c r="AI1054" s="26">
        <f t="shared" si="149"/>
        <v>3457.44</v>
      </c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>
        <v>3457.44</v>
      </c>
      <c r="AU1054" s="26"/>
      <c r="AV1054" s="26"/>
    </row>
    <row r="1055" spans="1:48" s="16" customFormat="1" ht="15.75" hidden="1">
      <c r="A1055" s="25" t="s">
        <v>2448</v>
      </c>
      <c r="B1055" s="27" t="s">
        <v>126</v>
      </c>
      <c r="C1055" s="26">
        <f t="shared" si="150"/>
        <v>709023.44000000006</v>
      </c>
      <c r="D1055" s="26">
        <f t="shared" si="147"/>
        <v>316605.82</v>
      </c>
      <c r="E1055" s="26">
        <v>316605.82</v>
      </c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>
        <v>124.7</v>
      </c>
      <c r="R1055" s="26">
        <v>366576.44</v>
      </c>
      <c r="S1055" s="26"/>
      <c r="T1055" s="26"/>
      <c r="U1055" s="26">
        <f t="shared" si="151"/>
        <v>16009.9</v>
      </c>
      <c r="V1055" s="26">
        <f t="shared" si="148"/>
        <v>16009.9</v>
      </c>
      <c r="W1055" s="26">
        <v>16009.9</v>
      </c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>
        <f t="shared" si="149"/>
        <v>9831.2799999999988</v>
      </c>
      <c r="AJ1055" s="26">
        <f t="shared" si="152"/>
        <v>6685.58</v>
      </c>
      <c r="AK1055" s="26">
        <v>6685.58</v>
      </c>
      <c r="AL1055" s="26"/>
      <c r="AM1055" s="26"/>
      <c r="AN1055" s="26"/>
      <c r="AO1055" s="26"/>
      <c r="AP1055" s="26"/>
      <c r="AQ1055" s="26"/>
      <c r="AR1055" s="26"/>
      <c r="AS1055" s="26"/>
      <c r="AT1055" s="26">
        <v>3145.7</v>
      </c>
      <c r="AU1055" s="26"/>
      <c r="AV1055" s="26"/>
    </row>
    <row r="1056" spans="1:48" s="16" customFormat="1" ht="15.75" hidden="1">
      <c r="A1056" s="25" t="s">
        <v>2449</v>
      </c>
      <c r="B1056" s="27" t="s">
        <v>120</v>
      </c>
      <c r="C1056" s="26">
        <f t="shared" si="150"/>
        <v>715962.54</v>
      </c>
      <c r="D1056" s="26">
        <f t="shared" si="147"/>
        <v>567964.80000000005</v>
      </c>
      <c r="E1056" s="26">
        <v>567964.80000000005</v>
      </c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>
        <f t="shared" si="151"/>
        <v>137797.90000000002</v>
      </c>
      <c r="V1056" s="26">
        <f t="shared" si="148"/>
        <v>65526.31</v>
      </c>
      <c r="W1056" s="26">
        <v>30807.51</v>
      </c>
      <c r="X1056" s="26"/>
      <c r="Y1056" s="26">
        <v>34718.800000000003</v>
      </c>
      <c r="Z1056" s="26"/>
      <c r="AA1056" s="26"/>
      <c r="AB1056" s="26"/>
      <c r="AC1056" s="26"/>
      <c r="AD1056" s="26">
        <v>37364.26</v>
      </c>
      <c r="AE1056" s="26"/>
      <c r="AF1056" s="26">
        <v>34907.33</v>
      </c>
      <c r="AG1056" s="26"/>
      <c r="AH1056" s="26"/>
      <c r="AI1056" s="26">
        <f t="shared" si="149"/>
        <v>10199.84</v>
      </c>
      <c r="AJ1056" s="26">
        <f t="shared" si="152"/>
        <v>10199.84</v>
      </c>
      <c r="AK1056" s="26">
        <v>10199.84</v>
      </c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</row>
    <row r="1057" spans="1:48" s="16" customFormat="1" ht="15.75" hidden="1">
      <c r="A1057" s="25" t="s">
        <v>2450</v>
      </c>
      <c r="B1057" s="27" t="s">
        <v>157</v>
      </c>
      <c r="C1057" s="26">
        <f t="shared" si="150"/>
        <v>241675.04</v>
      </c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>
        <v>71.28</v>
      </c>
      <c r="R1057" s="26">
        <v>239839.72</v>
      </c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>
        <f t="shared" si="149"/>
        <v>1835.32</v>
      </c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>
        <v>1835.32</v>
      </c>
      <c r="AU1057" s="26"/>
      <c r="AV1057" s="26"/>
    </row>
    <row r="1058" spans="1:48" s="16" customFormat="1" ht="15.75" hidden="1">
      <c r="A1058" s="25" t="s">
        <v>2451</v>
      </c>
      <c r="B1058" s="27" t="s">
        <v>158</v>
      </c>
      <c r="C1058" s="26">
        <f t="shared" si="150"/>
        <v>2625125.9700000002</v>
      </c>
      <c r="D1058" s="26"/>
      <c r="E1058" s="26"/>
      <c r="F1058" s="26"/>
      <c r="G1058" s="26"/>
      <c r="H1058" s="26"/>
      <c r="I1058" s="26"/>
      <c r="J1058" s="26"/>
      <c r="K1058" s="26">
        <v>693.6</v>
      </c>
      <c r="L1058" s="26">
        <v>2074407.84</v>
      </c>
      <c r="M1058" s="26"/>
      <c r="N1058" s="26"/>
      <c r="O1058" s="26"/>
      <c r="P1058" s="26"/>
      <c r="Q1058" s="26">
        <v>108.68</v>
      </c>
      <c r="R1058" s="26">
        <v>454441.18</v>
      </c>
      <c r="S1058" s="26"/>
      <c r="T1058" s="26"/>
      <c r="U1058" s="26">
        <f t="shared" si="151"/>
        <v>55821.56</v>
      </c>
      <c r="V1058" s="26">
        <f t="shared" si="148"/>
        <v>17902.580000000002</v>
      </c>
      <c r="W1058" s="26"/>
      <c r="X1058" s="26"/>
      <c r="Y1058" s="26"/>
      <c r="Z1058" s="26"/>
      <c r="AA1058" s="26">
        <v>17902.580000000002</v>
      </c>
      <c r="AB1058" s="26"/>
      <c r="AC1058" s="26">
        <v>20229.23</v>
      </c>
      <c r="AD1058" s="26"/>
      <c r="AE1058" s="26"/>
      <c r="AF1058" s="26">
        <v>17689.75</v>
      </c>
      <c r="AG1058" s="26"/>
      <c r="AH1058" s="26"/>
      <c r="AI1058" s="26">
        <f t="shared" si="149"/>
        <v>40455.39</v>
      </c>
      <c r="AJ1058" s="26"/>
      <c r="AK1058" s="26"/>
      <c r="AL1058" s="26"/>
      <c r="AM1058" s="26"/>
      <c r="AN1058" s="26"/>
      <c r="AO1058" s="26"/>
      <c r="AP1058" s="26"/>
      <c r="AQ1058" s="26">
        <v>34952.699999999997</v>
      </c>
      <c r="AR1058" s="26"/>
      <c r="AS1058" s="26"/>
      <c r="AT1058" s="26">
        <v>5502.69</v>
      </c>
      <c r="AU1058" s="26"/>
      <c r="AV1058" s="26"/>
    </row>
    <row r="1059" spans="1:48" s="16" customFormat="1" ht="15.75" hidden="1">
      <c r="A1059" s="25" t="s">
        <v>2452</v>
      </c>
      <c r="B1059" s="27" t="s">
        <v>154</v>
      </c>
      <c r="C1059" s="26">
        <f t="shared" si="150"/>
        <v>4047544.1199999996</v>
      </c>
      <c r="D1059" s="26">
        <f t="shared" si="147"/>
        <v>1805668.83</v>
      </c>
      <c r="E1059" s="26">
        <v>263744.40000000002</v>
      </c>
      <c r="F1059" s="26"/>
      <c r="G1059" s="26">
        <v>94548.08</v>
      </c>
      <c r="H1059" s="26">
        <v>1215714.08</v>
      </c>
      <c r="I1059" s="26">
        <v>231662.27</v>
      </c>
      <c r="J1059" s="26"/>
      <c r="K1059" s="26">
        <v>681.4</v>
      </c>
      <c r="L1059" s="26">
        <v>2062224.26</v>
      </c>
      <c r="M1059" s="26"/>
      <c r="N1059" s="26"/>
      <c r="O1059" s="26"/>
      <c r="P1059" s="26"/>
      <c r="Q1059" s="26"/>
      <c r="R1059" s="26"/>
      <c r="S1059" s="26"/>
      <c r="T1059" s="26"/>
      <c r="U1059" s="26">
        <f t="shared" si="151"/>
        <v>107280.73</v>
      </c>
      <c r="V1059" s="26">
        <f t="shared" si="148"/>
        <v>69597.759999999995</v>
      </c>
      <c r="W1059" s="26">
        <v>15808.81</v>
      </c>
      <c r="X1059" s="26"/>
      <c r="Y1059" s="26">
        <v>17772.849999999999</v>
      </c>
      <c r="Z1059" s="26">
        <v>18204.05</v>
      </c>
      <c r="AA1059" s="26">
        <v>17812.05</v>
      </c>
      <c r="AB1059" s="26"/>
      <c r="AC1059" s="26">
        <v>20104.580000000002</v>
      </c>
      <c r="AD1059" s="26"/>
      <c r="AE1059" s="26"/>
      <c r="AF1059" s="26">
        <v>17578.39</v>
      </c>
      <c r="AG1059" s="26"/>
      <c r="AH1059" s="26"/>
      <c r="AI1059" s="26">
        <f t="shared" si="149"/>
        <v>72370.3</v>
      </c>
      <c r="AJ1059" s="26">
        <f t="shared" si="152"/>
        <v>36291.01</v>
      </c>
      <c r="AK1059" s="26">
        <v>5624.99</v>
      </c>
      <c r="AL1059" s="26"/>
      <c r="AM1059" s="26">
        <v>2683.12</v>
      </c>
      <c r="AN1059" s="26">
        <v>23288.880000000001</v>
      </c>
      <c r="AO1059" s="26">
        <v>4694.0200000000004</v>
      </c>
      <c r="AP1059" s="26"/>
      <c r="AQ1059" s="26">
        <v>36079.29</v>
      </c>
      <c r="AR1059" s="26"/>
      <c r="AS1059" s="26"/>
      <c r="AT1059" s="26"/>
      <c r="AU1059" s="26"/>
      <c r="AV1059" s="26"/>
    </row>
    <row r="1060" spans="1:48" s="16" customFormat="1" ht="15.75" hidden="1">
      <c r="A1060" s="25" t="s">
        <v>2453</v>
      </c>
      <c r="B1060" s="27" t="s">
        <v>155</v>
      </c>
      <c r="C1060" s="26">
        <f t="shared" si="150"/>
        <v>1093132.05</v>
      </c>
      <c r="D1060" s="26">
        <f t="shared" si="147"/>
        <v>984524.64</v>
      </c>
      <c r="E1060" s="26">
        <v>163386.96</v>
      </c>
      <c r="F1060" s="26"/>
      <c r="G1060" s="26"/>
      <c r="H1060" s="26">
        <v>821137.68</v>
      </c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>
        <f t="shared" si="151"/>
        <v>87176.15</v>
      </c>
      <c r="V1060" s="26">
        <f t="shared" si="148"/>
        <v>69597.759999999995</v>
      </c>
      <c r="W1060" s="26">
        <v>15808.81</v>
      </c>
      <c r="X1060" s="26"/>
      <c r="Y1060" s="26">
        <v>17772.849999999999</v>
      </c>
      <c r="Z1060" s="26">
        <v>18204.05</v>
      </c>
      <c r="AA1060" s="26">
        <v>17812.05</v>
      </c>
      <c r="AB1060" s="26"/>
      <c r="AC1060" s="26"/>
      <c r="AD1060" s="26"/>
      <c r="AE1060" s="26"/>
      <c r="AF1060" s="26">
        <v>17578.39</v>
      </c>
      <c r="AG1060" s="26"/>
      <c r="AH1060" s="26"/>
      <c r="AI1060" s="26">
        <f t="shared" si="149"/>
        <v>21431.26</v>
      </c>
      <c r="AJ1060" s="26">
        <f t="shared" si="152"/>
        <v>21431.26</v>
      </c>
      <c r="AK1060" s="26">
        <v>3015.53</v>
      </c>
      <c r="AL1060" s="26"/>
      <c r="AM1060" s="26"/>
      <c r="AN1060" s="26">
        <v>18415.73</v>
      </c>
      <c r="AO1060" s="26"/>
      <c r="AP1060" s="26"/>
      <c r="AQ1060" s="26"/>
      <c r="AR1060" s="26"/>
      <c r="AS1060" s="26"/>
      <c r="AT1060" s="26"/>
      <c r="AU1060" s="26"/>
      <c r="AV1060" s="26"/>
    </row>
    <row r="1061" spans="1:48" s="16" customFormat="1" ht="15.75" hidden="1">
      <c r="A1061" s="25" t="s">
        <v>2454</v>
      </c>
      <c r="B1061" s="27" t="s">
        <v>121</v>
      </c>
      <c r="C1061" s="26">
        <f t="shared" si="150"/>
        <v>48626.22</v>
      </c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>
        <f t="shared" si="151"/>
        <v>48626.22</v>
      </c>
      <c r="V1061" s="26">
        <f t="shared" si="148"/>
        <v>48626.22</v>
      </c>
      <c r="W1061" s="26"/>
      <c r="X1061" s="26"/>
      <c r="Y1061" s="26"/>
      <c r="Z1061" s="26">
        <v>27220.12</v>
      </c>
      <c r="AA1061" s="26">
        <v>21406.1</v>
      </c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</row>
    <row r="1062" spans="1:48" s="16" customFormat="1" ht="15.75" hidden="1">
      <c r="A1062" s="25" t="s">
        <v>2455</v>
      </c>
      <c r="B1062" s="27" t="s">
        <v>146</v>
      </c>
      <c r="C1062" s="26">
        <f t="shared" si="150"/>
        <v>18596.669999999998</v>
      </c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>
        <f t="shared" si="151"/>
        <v>18596.669999999998</v>
      </c>
      <c r="V1062" s="26"/>
      <c r="W1062" s="26"/>
      <c r="X1062" s="26"/>
      <c r="Y1062" s="26"/>
      <c r="Z1062" s="26"/>
      <c r="AA1062" s="26"/>
      <c r="AB1062" s="26"/>
      <c r="AC1062" s="26"/>
      <c r="AD1062" s="26">
        <v>18596.669999999998</v>
      </c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</row>
    <row r="1063" spans="1:48" s="16" customFormat="1" ht="15.75" hidden="1">
      <c r="A1063" s="25" t="s">
        <v>2456</v>
      </c>
      <c r="B1063" s="27" t="s">
        <v>136</v>
      </c>
      <c r="C1063" s="26">
        <f t="shared" si="150"/>
        <v>885851.11999999988</v>
      </c>
      <c r="D1063" s="26">
        <f t="shared" si="147"/>
        <v>749746.14999999991</v>
      </c>
      <c r="E1063" s="26">
        <v>308076</v>
      </c>
      <c r="F1063" s="26"/>
      <c r="G1063" s="26">
        <v>104828.42</v>
      </c>
      <c r="H1063" s="26"/>
      <c r="I1063" s="26">
        <v>336841.73</v>
      </c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>
        <f t="shared" si="151"/>
        <v>120012.34</v>
      </c>
      <c r="V1063" s="26">
        <f t="shared" si="148"/>
        <v>70837.13</v>
      </c>
      <c r="W1063" s="26">
        <v>21415.55</v>
      </c>
      <c r="X1063" s="26"/>
      <c r="Y1063" s="26">
        <v>24887.19</v>
      </c>
      <c r="Z1063" s="26"/>
      <c r="AA1063" s="26">
        <v>24534.39</v>
      </c>
      <c r="AB1063" s="26"/>
      <c r="AC1063" s="26"/>
      <c r="AD1063" s="26">
        <v>25465.64</v>
      </c>
      <c r="AE1063" s="26"/>
      <c r="AF1063" s="26">
        <v>23709.57</v>
      </c>
      <c r="AG1063" s="26"/>
      <c r="AH1063" s="26"/>
      <c r="AI1063" s="26">
        <f t="shared" si="149"/>
        <v>16092.630000000001</v>
      </c>
      <c r="AJ1063" s="26">
        <f t="shared" si="152"/>
        <v>16092.630000000001</v>
      </c>
      <c r="AK1063" s="26">
        <v>6568.81</v>
      </c>
      <c r="AL1063" s="26"/>
      <c r="AM1063" s="26">
        <v>2756.13</v>
      </c>
      <c r="AN1063" s="26"/>
      <c r="AO1063" s="26">
        <v>6767.69</v>
      </c>
      <c r="AP1063" s="26"/>
      <c r="AQ1063" s="26"/>
      <c r="AR1063" s="26"/>
      <c r="AS1063" s="26"/>
      <c r="AT1063" s="26"/>
      <c r="AU1063" s="26"/>
      <c r="AV1063" s="26"/>
    </row>
    <row r="1064" spans="1:48" s="16" customFormat="1" ht="15.75" hidden="1">
      <c r="A1064" s="25" t="s">
        <v>2457</v>
      </c>
      <c r="B1064" s="27" t="s">
        <v>147</v>
      </c>
      <c r="C1064" s="26">
        <f t="shared" si="150"/>
        <v>115109.8</v>
      </c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>
        <f t="shared" si="151"/>
        <v>115109.8</v>
      </c>
      <c r="V1064" s="26">
        <f t="shared" si="148"/>
        <v>66742</v>
      </c>
      <c r="W1064" s="26">
        <v>18826.759999999998</v>
      </c>
      <c r="X1064" s="26"/>
      <c r="Y1064" s="26">
        <v>17589.18</v>
      </c>
      <c r="Z1064" s="26">
        <v>12810.88</v>
      </c>
      <c r="AA1064" s="26">
        <v>17515.18</v>
      </c>
      <c r="AB1064" s="26"/>
      <c r="AC1064" s="26">
        <v>24105.75</v>
      </c>
      <c r="AD1064" s="26"/>
      <c r="AE1064" s="26">
        <v>19612.63</v>
      </c>
      <c r="AF1064" s="26">
        <v>4649.42</v>
      </c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</row>
    <row r="1065" spans="1:48" s="16" customFormat="1" ht="15.75" hidden="1">
      <c r="A1065" s="25" t="s">
        <v>2458</v>
      </c>
      <c r="B1065" s="27" t="s">
        <v>141</v>
      </c>
      <c r="C1065" s="26">
        <f t="shared" si="150"/>
        <v>102003.37</v>
      </c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>
        <f t="shared" si="151"/>
        <v>102003.37</v>
      </c>
      <c r="V1065" s="26">
        <f t="shared" si="148"/>
        <v>86034.33</v>
      </c>
      <c r="W1065" s="26">
        <v>22787.09</v>
      </c>
      <c r="X1065" s="26"/>
      <c r="Y1065" s="26">
        <v>19268.12</v>
      </c>
      <c r="Z1065" s="26">
        <v>26566.18</v>
      </c>
      <c r="AA1065" s="26">
        <v>17412.939999999999</v>
      </c>
      <c r="AB1065" s="26"/>
      <c r="AC1065" s="26"/>
      <c r="AD1065" s="26"/>
      <c r="AE1065" s="26">
        <v>10801.62</v>
      </c>
      <c r="AF1065" s="26">
        <v>5167.42</v>
      </c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</row>
    <row r="1066" spans="1:48" s="16" customFormat="1" ht="15.75" hidden="1">
      <c r="A1066" s="25" t="s">
        <v>2459</v>
      </c>
      <c r="B1066" s="27" t="s">
        <v>135</v>
      </c>
      <c r="C1066" s="26">
        <f t="shared" si="150"/>
        <v>95689.95</v>
      </c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>
        <f t="shared" si="151"/>
        <v>95689.95</v>
      </c>
      <c r="V1066" s="26">
        <f t="shared" si="148"/>
        <v>82844.28</v>
      </c>
      <c r="W1066" s="26">
        <v>22114.11</v>
      </c>
      <c r="X1066" s="26"/>
      <c r="Y1066" s="26">
        <v>20312.11</v>
      </c>
      <c r="Z1066" s="26">
        <v>25945.14</v>
      </c>
      <c r="AA1066" s="26">
        <v>14472.92</v>
      </c>
      <c r="AB1066" s="26"/>
      <c r="AC1066" s="26"/>
      <c r="AD1066" s="26"/>
      <c r="AE1066" s="26">
        <v>8043.81</v>
      </c>
      <c r="AF1066" s="26">
        <v>4801.8599999999997</v>
      </c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</row>
    <row r="1067" spans="1:48" s="16" customFormat="1" ht="15.75" hidden="1">
      <c r="A1067" s="27" t="s">
        <v>2709</v>
      </c>
      <c r="B1067" s="27"/>
      <c r="C1067" s="26">
        <f>SUM(C1025:C1066)</f>
        <v>37402297.319999985</v>
      </c>
      <c r="D1067" s="26">
        <f t="shared" ref="D1067:AT1067" si="153">SUM(D1025:D1066)</f>
        <v>19363765.359999999</v>
      </c>
      <c r="E1067" s="26">
        <f t="shared" si="153"/>
        <v>6415801.3399999989</v>
      </c>
      <c r="F1067" s="26"/>
      <c r="G1067" s="26">
        <f t="shared" si="153"/>
        <v>931617.28000000003</v>
      </c>
      <c r="H1067" s="26">
        <f t="shared" si="153"/>
        <v>10692093.279999999</v>
      </c>
      <c r="I1067" s="26">
        <f t="shared" si="153"/>
        <v>1324253.46</v>
      </c>
      <c r="J1067" s="26"/>
      <c r="K1067" s="26">
        <f t="shared" si="153"/>
        <v>1375</v>
      </c>
      <c r="L1067" s="26">
        <f t="shared" si="153"/>
        <v>4136632.1</v>
      </c>
      <c r="M1067" s="26"/>
      <c r="N1067" s="26"/>
      <c r="O1067" s="26"/>
      <c r="P1067" s="26"/>
      <c r="Q1067" s="26">
        <f t="shared" si="153"/>
        <v>2428.0700000000002</v>
      </c>
      <c r="R1067" s="26">
        <f t="shared" si="153"/>
        <v>10923759.719999999</v>
      </c>
      <c r="S1067" s="26"/>
      <c r="T1067" s="26"/>
      <c r="U1067" s="26">
        <f t="shared" si="153"/>
        <v>2363434.1500000004</v>
      </c>
      <c r="V1067" s="26">
        <f t="shared" si="153"/>
        <v>1554938.0799999998</v>
      </c>
      <c r="W1067" s="26">
        <f t="shared" si="153"/>
        <v>571730.38</v>
      </c>
      <c r="X1067" s="26"/>
      <c r="Y1067" s="26">
        <f t="shared" si="153"/>
        <v>341059.85999999993</v>
      </c>
      <c r="Z1067" s="26">
        <f t="shared" si="153"/>
        <v>313927.42</v>
      </c>
      <c r="AA1067" s="26">
        <f t="shared" si="153"/>
        <v>328220.42</v>
      </c>
      <c r="AB1067" s="26"/>
      <c r="AC1067" s="26">
        <f t="shared" si="153"/>
        <v>99778.37</v>
      </c>
      <c r="AD1067" s="26">
        <f t="shared" si="153"/>
        <v>81426.570000000007</v>
      </c>
      <c r="AE1067" s="26">
        <f t="shared" si="153"/>
        <v>77760.739999999991</v>
      </c>
      <c r="AF1067" s="26">
        <f t="shared" si="153"/>
        <v>549530.39</v>
      </c>
      <c r="AG1067" s="26"/>
      <c r="AH1067" s="26"/>
      <c r="AI1067" s="26">
        <f t="shared" si="153"/>
        <v>614705.99000000011</v>
      </c>
      <c r="AJ1067" s="26">
        <f t="shared" si="153"/>
        <v>419287.23000000004</v>
      </c>
      <c r="AK1067" s="26">
        <f t="shared" si="153"/>
        <v>137306.75000000003</v>
      </c>
      <c r="AL1067" s="26"/>
      <c r="AM1067" s="26">
        <f t="shared" si="153"/>
        <v>20166.560000000001</v>
      </c>
      <c r="AN1067" s="26">
        <f t="shared" si="153"/>
        <v>234603.72000000003</v>
      </c>
      <c r="AO1067" s="26">
        <f t="shared" si="153"/>
        <v>27210.2</v>
      </c>
      <c r="AP1067" s="26"/>
      <c r="AQ1067" s="26">
        <f t="shared" si="153"/>
        <v>71031.989999999991</v>
      </c>
      <c r="AR1067" s="26"/>
      <c r="AS1067" s="26"/>
      <c r="AT1067" s="26">
        <f t="shared" si="153"/>
        <v>124386.77</v>
      </c>
      <c r="AU1067" s="26"/>
      <c r="AV1067" s="26"/>
    </row>
    <row r="1068" spans="1:48" s="16" customFormat="1" ht="15.75" hidden="1">
      <c r="A1068" s="27" t="s">
        <v>163</v>
      </c>
      <c r="B1068" s="27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</row>
    <row r="1069" spans="1:48" s="16" customFormat="1" ht="15.75" hidden="1">
      <c r="A1069" s="25" t="s">
        <v>2460</v>
      </c>
      <c r="B1069" s="27" t="s">
        <v>172</v>
      </c>
      <c r="C1069" s="26">
        <f t="shared" si="150"/>
        <v>18698.95</v>
      </c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>
        <f t="shared" si="151"/>
        <v>18698.95</v>
      </c>
      <c r="V1069" s="26">
        <f t="shared" ref="V1069:V1082" si="154">SUM(W1069:AB1069)</f>
        <v>12906.23</v>
      </c>
      <c r="W1069" s="26">
        <v>12906.23</v>
      </c>
      <c r="X1069" s="26"/>
      <c r="Y1069" s="26"/>
      <c r="Z1069" s="26"/>
      <c r="AA1069" s="26"/>
      <c r="AB1069" s="26"/>
      <c r="AC1069" s="26"/>
      <c r="AD1069" s="26"/>
      <c r="AE1069" s="26"/>
      <c r="AF1069" s="26">
        <v>5792.72</v>
      </c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</row>
    <row r="1070" spans="1:48" s="16" customFormat="1" ht="15.75" hidden="1">
      <c r="A1070" s="25" t="s">
        <v>2461</v>
      </c>
      <c r="B1070" s="27" t="s">
        <v>173</v>
      </c>
      <c r="C1070" s="26">
        <f t="shared" si="150"/>
        <v>11706.6</v>
      </c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>
        <f t="shared" si="151"/>
        <v>11706.6</v>
      </c>
      <c r="V1070" s="26">
        <f t="shared" si="154"/>
        <v>11706.6</v>
      </c>
      <c r="W1070" s="26">
        <v>11706.6</v>
      </c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</row>
    <row r="1071" spans="1:48" s="16" customFormat="1" ht="15.75" hidden="1">
      <c r="A1071" s="25" t="s">
        <v>2462</v>
      </c>
      <c r="B1071" s="27" t="s">
        <v>175</v>
      </c>
      <c r="C1071" s="26">
        <f t="shared" si="150"/>
        <v>15709.95</v>
      </c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>
        <f t="shared" si="151"/>
        <v>15709.95</v>
      </c>
      <c r="V1071" s="26">
        <f t="shared" si="154"/>
        <v>15709.95</v>
      </c>
      <c r="W1071" s="26">
        <v>15709.95</v>
      </c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</row>
    <row r="1072" spans="1:48" s="16" customFormat="1" ht="15.75" hidden="1">
      <c r="A1072" s="25" t="s">
        <v>2463</v>
      </c>
      <c r="B1072" s="27" t="s">
        <v>174</v>
      </c>
      <c r="C1072" s="26">
        <f t="shared" si="150"/>
        <v>15694.16</v>
      </c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>
        <f t="shared" si="151"/>
        <v>15694.16</v>
      </c>
      <c r="V1072" s="26">
        <f t="shared" si="154"/>
        <v>15694.16</v>
      </c>
      <c r="W1072" s="26">
        <v>15694.16</v>
      </c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</row>
    <row r="1073" spans="1:48" s="16" customFormat="1" ht="15.75" hidden="1">
      <c r="A1073" s="25" t="s">
        <v>2464</v>
      </c>
      <c r="B1073" s="27" t="s">
        <v>169</v>
      </c>
      <c r="C1073" s="26">
        <f t="shared" si="150"/>
        <v>16994.810000000001</v>
      </c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>
        <f t="shared" si="151"/>
        <v>16994.810000000001</v>
      </c>
      <c r="V1073" s="26">
        <f t="shared" si="154"/>
        <v>16994.810000000001</v>
      </c>
      <c r="W1073" s="26">
        <v>16994.810000000001</v>
      </c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</row>
    <row r="1074" spans="1:48" s="16" customFormat="1" ht="15.75" hidden="1">
      <c r="A1074" s="25" t="s">
        <v>2465</v>
      </c>
      <c r="B1074" s="27" t="s">
        <v>170</v>
      </c>
      <c r="C1074" s="26">
        <f t="shared" si="150"/>
        <v>203299.47</v>
      </c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>
        <v>62</v>
      </c>
      <c r="R1074" s="26">
        <v>179424</v>
      </c>
      <c r="S1074" s="26"/>
      <c r="T1074" s="26"/>
      <c r="U1074" s="26">
        <f t="shared" si="151"/>
        <v>16607.68</v>
      </c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>
        <v>16607.68</v>
      </c>
      <c r="AG1074" s="26"/>
      <c r="AH1074" s="26"/>
      <c r="AI1074" s="26">
        <f t="shared" ref="AI1074:AI1082" si="155">AJ1074+AQ1074+AR1074+AS1074+AT1074+AU1074+AV1074</f>
        <v>7267.79</v>
      </c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>
        <v>7267.79</v>
      </c>
      <c r="AU1074" s="26"/>
      <c r="AV1074" s="26"/>
    </row>
    <row r="1075" spans="1:48" s="16" customFormat="1" ht="15.75" hidden="1">
      <c r="A1075" s="25" t="s">
        <v>2466</v>
      </c>
      <c r="B1075" s="27" t="s">
        <v>166</v>
      </c>
      <c r="C1075" s="26">
        <f t="shared" si="150"/>
        <v>223381.94</v>
      </c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>
        <v>76</v>
      </c>
      <c r="R1075" s="26">
        <v>191842.8</v>
      </c>
      <c r="S1075" s="26"/>
      <c r="T1075" s="26"/>
      <c r="U1075" s="26">
        <f t="shared" si="151"/>
        <v>20967.79</v>
      </c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>
        <v>20967.79</v>
      </c>
      <c r="AG1075" s="26"/>
      <c r="AH1075" s="26"/>
      <c r="AI1075" s="26">
        <f t="shared" si="155"/>
        <v>10571.35</v>
      </c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>
        <v>10571.35</v>
      </c>
      <c r="AU1075" s="26"/>
      <c r="AV1075" s="26"/>
    </row>
    <row r="1076" spans="1:48" s="16" customFormat="1" ht="15.75" hidden="1">
      <c r="A1076" s="25" t="s">
        <v>2467</v>
      </c>
      <c r="B1076" s="27" t="s">
        <v>167</v>
      </c>
      <c r="C1076" s="26">
        <f t="shared" si="150"/>
        <v>211801.24999999997</v>
      </c>
      <c r="D1076" s="26">
        <f t="shared" ref="D1076:D1082" si="156">SUM(E1076:J1076)</f>
        <v>187882.8</v>
      </c>
      <c r="E1076" s="26">
        <v>187882.8</v>
      </c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>
        <f t="shared" si="151"/>
        <v>16196.11</v>
      </c>
      <c r="V1076" s="26">
        <f t="shared" si="154"/>
        <v>16196.11</v>
      </c>
      <c r="W1076" s="26">
        <v>16196.11</v>
      </c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>
        <f t="shared" si="155"/>
        <v>7722.34</v>
      </c>
      <c r="AJ1076" s="26">
        <f t="shared" si="152"/>
        <v>7722.34</v>
      </c>
      <c r="AK1076" s="26">
        <v>7722.34</v>
      </c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</row>
    <row r="1077" spans="1:48" s="16" customFormat="1" ht="15.75" hidden="1">
      <c r="A1077" s="25" t="s">
        <v>2468</v>
      </c>
      <c r="B1077" s="27" t="s">
        <v>171</v>
      </c>
      <c r="C1077" s="26">
        <f t="shared" si="150"/>
        <v>5792.72</v>
      </c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>
        <f t="shared" si="151"/>
        <v>5792.72</v>
      </c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>
        <v>5792.72</v>
      </c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</row>
    <row r="1078" spans="1:48" ht="15.75" hidden="1">
      <c r="A1078" s="25" t="s">
        <v>2469</v>
      </c>
      <c r="B1078" s="27" t="s">
        <v>164</v>
      </c>
      <c r="C1078" s="26">
        <f t="shared" si="150"/>
        <v>107114.28</v>
      </c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>
        <v>165.3</v>
      </c>
      <c r="R1078" s="26">
        <v>88982.399999999994</v>
      </c>
      <c r="S1078" s="26"/>
      <c r="T1078" s="26"/>
      <c r="U1078" s="26">
        <f t="shared" si="151"/>
        <v>14559.16</v>
      </c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>
        <v>14559.16</v>
      </c>
      <c r="AG1078" s="26"/>
      <c r="AH1078" s="26"/>
      <c r="AI1078" s="26">
        <f t="shared" si="155"/>
        <v>3572.72</v>
      </c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>
        <v>3572.72</v>
      </c>
      <c r="AU1078" s="26"/>
      <c r="AV1078" s="26"/>
    </row>
    <row r="1079" spans="1:48" s="16" customFormat="1" ht="15.75" hidden="1">
      <c r="A1079" s="25" t="s">
        <v>2470</v>
      </c>
      <c r="B1079" s="27" t="s">
        <v>165</v>
      </c>
      <c r="C1079" s="26">
        <f t="shared" si="150"/>
        <v>260662.52000000002</v>
      </c>
      <c r="D1079" s="26">
        <f t="shared" si="156"/>
        <v>236409.60000000001</v>
      </c>
      <c r="E1079" s="26">
        <v>236409.60000000001</v>
      </c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>
        <f t="shared" si="151"/>
        <v>17370.48</v>
      </c>
      <c r="V1079" s="26">
        <f t="shared" si="154"/>
        <v>17370.48</v>
      </c>
      <c r="W1079" s="26">
        <v>17370.48</v>
      </c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>
        <f t="shared" si="155"/>
        <v>6882.44</v>
      </c>
      <c r="AJ1079" s="26">
        <f t="shared" si="152"/>
        <v>6882.44</v>
      </c>
      <c r="AK1079" s="26">
        <v>6882.44</v>
      </c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</row>
    <row r="1080" spans="1:48" s="16" customFormat="1" ht="15.75" hidden="1">
      <c r="A1080" s="25" t="s">
        <v>2471</v>
      </c>
      <c r="B1080" s="27" t="s">
        <v>168</v>
      </c>
      <c r="C1080" s="26">
        <f t="shared" si="150"/>
        <v>242735.25999999998</v>
      </c>
      <c r="D1080" s="26">
        <f t="shared" si="156"/>
        <v>218594.4</v>
      </c>
      <c r="E1080" s="26">
        <v>218594.4</v>
      </c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>
        <f t="shared" si="151"/>
        <v>16301.87</v>
      </c>
      <c r="V1080" s="26">
        <f t="shared" si="154"/>
        <v>16301.87</v>
      </c>
      <c r="W1080" s="26">
        <v>16301.87</v>
      </c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>
        <f t="shared" si="155"/>
        <v>7838.99</v>
      </c>
      <c r="AJ1080" s="26">
        <f t="shared" si="152"/>
        <v>7838.99</v>
      </c>
      <c r="AK1080" s="26">
        <v>7838.99</v>
      </c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</row>
    <row r="1081" spans="1:48" s="16" customFormat="1" ht="15.75" hidden="1">
      <c r="A1081" s="25" t="s">
        <v>2472</v>
      </c>
      <c r="B1081" s="27" t="s">
        <v>177</v>
      </c>
      <c r="C1081" s="26">
        <f t="shared" si="150"/>
        <v>1576309.0899999999</v>
      </c>
      <c r="D1081" s="26">
        <f t="shared" si="156"/>
        <v>121297.2</v>
      </c>
      <c r="E1081" s="26">
        <v>121297.2</v>
      </c>
      <c r="F1081" s="26"/>
      <c r="G1081" s="26"/>
      <c r="H1081" s="26"/>
      <c r="I1081" s="26"/>
      <c r="J1081" s="26"/>
      <c r="K1081" s="26">
        <v>223.6</v>
      </c>
      <c r="L1081" s="26">
        <v>470492.4</v>
      </c>
      <c r="M1081" s="26"/>
      <c r="N1081" s="26"/>
      <c r="O1081" s="26">
        <v>235</v>
      </c>
      <c r="P1081" s="26">
        <v>761734.8</v>
      </c>
      <c r="Q1081" s="26">
        <v>64</v>
      </c>
      <c r="R1081" s="26">
        <v>117416.4</v>
      </c>
      <c r="S1081" s="26"/>
      <c r="T1081" s="26"/>
      <c r="U1081" s="26">
        <f t="shared" si="151"/>
        <v>64972.03</v>
      </c>
      <c r="V1081" s="26">
        <f t="shared" si="154"/>
        <v>18334.420000000002</v>
      </c>
      <c r="W1081" s="26">
        <v>13852.11</v>
      </c>
      <c r="X1081" s="26"/>
      <c r="Y1081" s="26">
        <v>4482.3100000000004</v>
      </c>
      <c r="Z1081" s="26"/>
      <c r="AA1081" s="26"/>
      <c r="AB1081" s="26"/>
      <c r="AC1081" s="26">
        <v>17417.03</v>
      </c>
      <c r="AD1081" s="26"/>
      <c r="AE1081" s="26">
        <v>14090.52</v>
      </c>
      <c r="AF1081" s="26">
        <v>15130.06</v>
      </c>
      <c r="AG1081" s="26"/>
      <c r="AH1081" s="26"/>
      <c r="AI1081" s="26">
        <f t="shared" si="155"/>
        <v>40396.26</v>
      </c>
      <c r="AJ1081" s="26">
        <f t="shared" si="152"/>
        <v>3429.55</v>
      </c>
      <c r="AK1081" s="26">
        <v>3429.55</v>
      </c>
      <c r="AL1081" s="26"/>
      <c r="AM1081" s="26"/>
      <c r="AN1081" s="26"/>
      <c r="AO1081" s="26"/>
      <c r="AP1081" s="26"/>
      <c r="AQ1081" s="26">
        <v>18261.8</v>
      </c>
      <c r="AR1081" s="26"/>
      <c r="AS1081" s="26">
        <v>14251.23</v>
      </c>
      <c r="AT1081" s="26">
        <v>4453.68</v>
      </c>
      <c r="AU1081" s="26"/>
      <c r="AV1081" s="26"/>
    </row>
    <row r="1082" spans="1:48" s="16" customFormat="1" ht="15.75" hidden="1">
      <c r="A1082" s="25" t="s">
        <v>2473</v>
      </c>
      <c r="B1082" s="27" t="s">
        <v>176</v>
      </c>
      <c r="C1082" s="26">
        <f t="shared" si="150"/>
        <v>877570.92</v>
      </c>
      <c r="D1082" s="26">
        <f t="shared" si="156"/>
        <v>120717.6</v>
      </c>
      <c r="E1082" s="26">
        <v>120717.6</v>
      </c>
      <c r="F1082" s="26"/>
      <c r="G1082" s="26"/>
      <c r="H1082" s="26"/>
      <c r="I1082" s="26"/>
      <c r="J1082" s="26"/>
      <c r="K1082" s="26">
        <v>223.6</v>
      </c>
      <c r="L1082" s="26">
        <v>502929.6</v>
      </c>
      <c r="M1082" s="26"/>
      <c r="N1082" s="26"/>
      <c r="O1082" s="26"/>
      <c r="P1082" s="26"/>
      <c r="Q1082" s="26">
        <v>64</v>
      </c>
      <c r="R1082" s="26">
        <v>164594.4</v>
      </c>
      <c r="S1082" s="26"/>
      <c r="T1082" s="26"/>
      <c r="U1082" s="26">
        <f t="shared" si="151"/>
        <v>63184.29</v>
      </c>
      <c r="V1082" s="26">
        <f t="shared" si="154"/>
        <v>17947.689999999999</v>
      </c>
      <c r="W1082" s="26">
        <v>13465.38</v>
      </c>
      <c r="X1082" s="26"/>
      <c r="Y1082" s="26">
        <v>4482.3100000000004</v>
      </c>
      <c r="Z1082" s="26"/>
      <c r="AA1082" s="26"/>
      <c r="AB1082" s="26"/>
      <c r="AC1082" s="26">
        <v>16905.439999999999</v>
      </c>
      <c r="AD1082" s="26"/>
      <c r="AE1082" s="26">
        <v>13658.2</v>
      </c>
      <c r="AF1082" s="26">
        <v>14672.96</v>
      </c>
      <c r="AG1082" s="26"/>
      <c r="AH1082" s="26"/>
      <c r="AI1082" s="26">
        <f t="shared" si="155"/>
        <v>26145.03</v>
      </c>
      <c r="AJ1082" s="26">
        <f t="shared" si="152"/>
        <v>3429.55</v>
      </c>
      <c r="AK1082" s="26">
        <v>3429.55</v>
      </c>
      <c r="AL1082" s="26"/>
      <c r="AM1082" s="26"/>
      <c r="AN1082" s="26"/>
      <c r="AO1082" s="26"/>
      <c r="AP1082" s="26"/>
      <c r="AQ1082" s="26">
        <v>18261.8</v>
      </c>
      <c r="AR1082" s="26"/>
      <c r="AS1082" s="26"/>
      <c r="AT1082" s="26">
        <v>4453.68</v>
      </c>
      <c r="AU1082" s="26"/>
      <c r="AV1082" s="26"/>
    </row>
    <row r="1083" spans="1:48" s="16" customFormat="1" ht="15.75" hidden="1">
      <c r="A1083" s="27" t="s">
        <v>2710</v>
      </c>
      <c r="B1083" s="27"/>
      <c r="C1083" s="26">
        <f>SUM(C1069:C1082)</f>
        <v>3787471.92</v>
      </c>
      <c r="D1083" s="26">
        <f t="shared" ref="D1083:AT1083" si="157">SUM(D1069:D1082)</f>
        <v>884901.6</v>
      </c>
      <c r="E1083" s="26">
        <f t="shared" si="157"/>
        <v>884901.6</v>
      </c>
      <c r="F1083" s="26"/>
      <c r="G1083" s="26"/>
      <c r="H1083" s="26"/>
      <c r="I1083" s="26"/>
      <c r="J1083" s="26"/>
      <c r="K1083" s="26">
        <f t="shared" si="157"/>
        <v>447.2</v>
      </c>
      <c r="L1083" s="26">
        <f t="shared" si="157"/>
        <v>973422</v>
      </c>
      <c r="M1083" s="26"/>
      <c r="N1083" s="26"/>
      <c r="O1083" s="26">
        <f t="shared" si="157"/>
        <v>235</v>
      </c>
      <c r="P1083" s="26">
        <f t="shared" si="157"/>
        <v>761734.8</v>
      </c>
      <c r="Q1083" s="26">
        <f t="shared" si="157"/>
        <v>431.3</v>
      </c>
      <c r="R1083" s="26">
        <f t="shared" si="157"/>
        <v>742260</v>
      </c>
      <c r="S1083" s="26"/>
      <c r="T1083" s="26"/>
      <c r="U1083" s="26">
        <f t="shared" si="157"/>
        <v>314756.59999999998</v>
      </c>
      <c r="V1083" s="26">
        <f t="shared" si="157"/>
        <v>159162.32</v>
      </c>
      <c r="W1083" s="26">
        <f t="shared" si="157"/>
        <v>150197.70000000001</v>
      </c>
      <c r="X1083" s="26"/>
      <c r="Y1083" s="26">
        <f t="shared" si="157"/>
        <v>8964.6200000000008</v>
      </c>
      <c r="Z1083" s="26"/>
      <c r="AA1083" s="26"/>
      <c r="AB1083" s="26"/>
      <c r="AC1083" s="26">
        <f t="shared" si="157"/>
        <v>34322.47</v>
      </c>
      <c r="AD1083" s="26"/>
      <c r="AE1083" s="26">
        <f t="shared" si="157"/>
        <v>27748.720000000001</v>
      </c>
      <c r="AF1083" s="26">
        <f t="shared" si="157"/>
        <v>93523.09</v>
      </c>
      <c r="AG1083" s="26"/>
      <c r="AH1083" s="26"/>
      <c r="AI1083" s="26">
        <f t="shared" si="157"/>
        <v>110396.92</v>
      </c>
      <c r="AJ1083" s="26">
        <f t="shared" si="157"/>
        <v>29302.869999999995</v>
      </c>
      <c r="AK1083" s="26">
        <f t="shared" si="157"/>
        <v>29302.869999999995</v>
      </c>
      <c r="AL1083" s="26"/>
      <c r="AM1083" s="26"/>
      <c r="AN1083" s="26"/>
      <c r="AO1083" s="26"/>
      <c r="AP1083" s="26"/>
      <c r="AQ1083" s="26">
        <f t="shared" si="157"/>
        <v>36523.599999999999</v>
      </c>
      <c r="AR1083" s="26"/>
      <c r="AS1083" s="26">
        <f t="shared" si="157"/>
        <v>14251.23</v>
      </c>
      <c r="AT1083" s="26">
        <f t="shared" si="157"/>
        <v>30319.22</v>
      </c>
      <c r="AU1083" s="26"/>
      <c r="AV1083" s="26"/>
    </row>
    <row r="1084" spans="1:48" s="16" customFormat="1" ht="15.75" hidden="1">
      <c r="A1084" s="27" t="s">
        <v>198</v>
      </c>
      <c r="B1084" s="27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</row>
    <row r="1085" spans="1:48" s="16" customFormat="1" ht="15.75" hidden="1">
      <c r="A1085" s="43" t="s">
        <v>2474</v>
      </c>
      <c r="B1085" s="27" t="s">
        <v>203</v>
      </c>
      <c r="C1085" s="26">
        <f t="shared" si="150"/>
        <v>615222.64</v>
      </c>
      <c r="D1085" s="26">
        <f>SUM(E1085:J1085)</f>
        <v>603295.06000000006</v>
      </c>
      <c r="E1085" s="26"/>
      <c r="F1085" s="26"/>
      <c r="G1085" s="26"/>
      <c r="H1085" s="26">
        <v>603295.06000000006</v>
      </c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>
        <f>AJ1085+AQ1085+AR1085+AS1085+AT1085+AU1085+AV1085</f>
        <v>11927.58</v>
      </c>
      <c r="AJ1085" s="26">
        <f t="shared" si="152"/>
        <v>11927.58</v>
      </c>
      <c r="AK1085" s="26"/>
      <c r="AL1085" s="26"/>
      <c r="AM1085" s="26"/>
      <c r="AN1085" s="26">
        <v>11927.58</v>
      </c>
      <c r="AO1085" s="26"/>
      <c r="AP1085" s="26"/>
      <c r="AQ1085" s="26"/>
      <c r="AR1085" s="26"/>
      <c r="AS1085" s="26"/>
      <c r="AT1085" s="26"/>
      <c r="AU1085" s="26"/>
      <c r="AV1085" s="26"/>
    </row>
    <row r="1086" spans="1:48" s="16" customFormat="1" ht="15.75" hidden="1">
      <c r="A1086" s="43" t="s">
        <v>2475</v>
      </c>
      <c r="B1086" s="27" t="s">
        <v>201</v>
      </c>
      <c r="C1086" s="26">
        <f t="shared" si="150"/>
        <v>640805.41</v>
      </c>
      <c r="D1086" s="26">
        <f>SUM(E1086:J1086)</f>
        <v>631933.66</v>
      </c>
      <c r="E1086" s="26"/>
      <c r="F1086" s="26"/>
      <c r="G1086" s="26"/>
      <c r="H1086" s="26">
        <v>631933.66</v>
      </c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>
        <f>AJ1086+AQ1086+AR1086+AS1086+AT1086+AU1086+AV1086</f>
        <v>8871.75</v>
      </c>
      <c r="AJ1086" s="26">
        <f t="shared" si="152"/>
        <v>8871.75</v>
      </c>
      <c r="AK1086" s="26"/>
      <c r="AL1086" s="26"/>
      <c r="AM1086" s="26"/>
      <c r="AN1086" s="26">
        <v>8871.75</v>
      </c>
      <c r="AO1086" s="26"/>
      <c r="AP1086" s="26"/>
      <c r="AQ1086" s="26"/>
      <c r="AR1086" s="26"/>
      <c r="AS1086" s="26"/>
      <c r="AT1086" s="26"/>
      <c r="AU1086" s="26"/>
      <c r="AV1086" s="26"/>
    </row>
    <row r="1087" spans="1:48" s="16" customFormat="1" ht="15.75" hidden="1">
      <c r="A1087" s="25" t="s">
        <v>2476</v>
      </c>
      <c r="B1087" s="27" t="s">
        <v>200</v>
      </c>
      <c r="C1087" s="26">
        <f t="shared" si="150"/>
        <v>410512.39999999997</v>
      </c>
      <c r="D1087" s="26">
        <f>SUM(E1087:J1087)</f>
        <v>401517.42</v>
      </c>
      <c r="E1087" s="26"/>
      <c r="F1087" s="26"/>
      <c r="G1087" s="26"/>
      <c r="H1087" s="26">
        <v>401517.42</v>
      </c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>
        <f>AJ1087+AQ1087+AR1087+AS1087+AT1087+AU1087+AV1087</f>
        <v>8994.98</v>
      </c>
      <c r="AJ1087" s="26">
        <f t="shared" si="152"/>
        <v>8994.98</v>
      </c>
      <c r="AK1087" s="26"/>
      <c r="AL1087" s="26"/>
      <c r="AM1087" s="26"/>
      <c r="AN1087" s="26">
        <v>8994.98</v>
      </c>
      <c r="AO1087" s="26"/>
      <c r="AP1087" s="26"/>
      <c r="AQ1087" s="26"/>
      <c r="AR1087" s="26"/>
      <c r="AS1087" s="26"/>
      <c r="AT1087" s="26"/>
      <c r="AU1087" s="26"/>
      <c r="AV1087" s="26"/>
    </row>
    <row r="1088" spans="1:48" s="16" customFormat="1" ht="15.75" hidden="1">
      <c r="A1088" s="25" t="s">
        <v>2477</v>
      </c>
      <c r="B1088" s="27" t="s">
        <v>202</v>
      </c>
      <c r="C1088" s="26">
        <f t="shared" si="150"/>
        <v>481968.85</v>
      </c>
      <c r="D1088" s="26">
        <f>SUM(E1088:J1088)</f>
        <v>470430.6</v>
      </c>
      <c r="E1088" s="26">
        <v>470430.6</v>
      </c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>
        <f>AJ1088+AQ1088+AR1088+AS1088+AT1088+AU1088+AV1088</f>
        <v>11538.25</v>
      </c>
      <c r="AJ1088" s="26">
        <f t="shared" si="152"/>
        <v>11538.25</v>
      </c>
      <c r="AK1088" s="26">
        <v>11538.25</v>
      </c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</row>
    <row r="1089" spans="1:48" s="16" customFormat="1" ht="15.75" hidden="1">
      <c r="A1089" s="25" t="s">
        <v>2478</v>
      </c>
      <c r="B1089" s="27" t="s">
        <v>199</v>
      </c>
      <c r="C1089" s="26">
        <f t="shared" si="150"/>
        <v>456462.56</v>
      </c>
      <c r="D1089" s="26">
        <f>SUM(E1089:J1089)</f>
        <v>442266.36</v>
      </c>
      <c r="E1089" s="26">
        <v>442266.36</v>
      </c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>
        <f>AJ1089+AQ1089+AR1089+AS1089+AT1089+AU1089+AV1089</f>
        <v>14196.2</v>
      </c>
      <c r="AJ1089" s="26">
        <f t="shared" si="152"/>
        <v>14196.2</v>
      </c>
      <c r="AK1089" s="26">
        <v>14196.2</v>
      </c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</row>
    <row r="1090" spans="1:48" s="16" customFormat="1" ht="15.75" hidden="1">
      <c r="A1090" s="27" t="s">
        <v>2711</v>
      </c>
      <c r="B1090" s="27"/>
      <c r="C1090" s="26">
        <f>SUM(C1085:C1089)</f>
        <v>2604971.86</v>
      </c>
      <c r="D1090" s="26">
        <f t="shared" ref="D1090:AN1090" si="158">SUM(D1085:D1089)</f>
        <v>2549443.1</v>
      </c>
      <c r="E1090" s="26">
        <f t="shared" si="158"/>
        <v>912696.96</v>
      </c>
      <c r="F1090" s="26"/>
      <c r="G1090" s="26"/>
      <c r="H1090" s="26">
        <f t="shared" si="158"/>
        <v>1636746.1400000001</v>
      </c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>
        <f t="shared" si="158"/>
        <v>55528.759999999995</v>
      </c>
      <c r="AJ1090" s="26">
        <f t="shared" si="158"/>
        <v>55528.759999999995</v>
      </c>
      <c r="AK1090" s="26">
        <f t="shared" si="158"/>
        <v>25734.45</v>
      </c>
      <c r="AL1090" s="26"/>
      <c r="AM1090" s="26"/>
      <c r="AN1090" s="26">
        <f t="shared" si="158"/>
        <v>29794.31</v>
      </c>
      <c r="AO1090" s="26"/>
      <c r="AP1090" s="26"/>
      <c r="AQ1090" s="26"/>
      <c r="AR1090" s="26"/>
      <c r="AS1090" s="26"/>
      <c r="AT1090" s="26"/>
      <c r="AU1090" s="26"/>
      <c r="AV1090" s="26"/>
    </row>
    <row r="1091" spans="1:48" s="16" customFormat="1" ht="15.75" hidden="1">
      <c r="A1091" s="27" t="s">
        <v>206</v>
      </c>
      <c r="B1091" s="27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</row>
    <row r="1092" spans="1:48" s="16" customFormat="1" ht="15.75" hidden="1">
      <c r="A1092" s="25" t="s">
        <v>2479</v>
      </c>
      <c r="B1092" s="27" t="s">
        <v>207</v>
      </c>
      <c r="C1092" s="26">
        <f t="shared" si="150"/>
        <v>1561053.72</v>
      </c>
      <c r="D1092" s="26">
        <f>SUM(E1092:J1092)</f>
        <v>1465688</v>
      </c>
      <c r="E1092" s="26"/>
      <c r="F1092" s="26">
        <v>941247.2</v>
      </c>
      <c r="G1092" s="26">
        <v>524440.80000000005</v>
      </c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>
        <f t="shared" si="151"/>
        <v>64000</v>
      </c>
      <c r="V1092" s="26">
        <f>SUM(W1092:AB1092)</f>
        <v>64000</v>
      </c>
      <c r="W1092" s="26"/>
      <c r="X1092" s="26"/>
      <c r="Y1092" s="26"/>
      <c r="Z1092" s="26"/>
      <c r="AA1092" s="26">
        <v>64000</v>
      </c>
      <c r="AB1092" s="26"/>
      <c r="AC1092" s="26"/>
      <c r="AD1092" s="26"/>
      <c r="AE1092" s="26"/>
      <c r="AF1092" s="26"/>
      <c r="AG1092" s="26"/>
      <c r="AH1092" s="26"/>
      <c r="AI1092" s="26">
        <f>AJ1092+AQ1092+AR1092+AS1092+AT1092+AU1092+AV1092</f>
        <v>31365.72</v>
      </c>
      <c r="AJ1092" s="26">
        <f t="shared" si="152"/>
        <v>31365.72</v>
      </c>
      <c r="AK1092" s="26"/>
      <c r="AL1092" s="26">
        <v>20142.689999999999</v>
      </c>
      <c r="AM1092" s="26">
        <v>11223.03</v>
      </c>
      <c r="AN1092" s="26"/>
      <c r="AO1092" s="26"/>
      <c r="AP1092" s="26"/>
      <c r="AQ1092" s="26"/>
      <c r="AR1092" s="26"/>
      <c r="AS1092" s="26"/>
      <c r="AT1092" s="26"/>
      <c r="AU1092" s="26"/>
      <c r="AV1092" s="26"/>
    </row>
    <row r="1093" spans="1:48" s="16" customFormat="1" ht="15.75" hidden="1">
      <c r="A1093" s="25" t="s">
        <v>2480</v>
      </c>
      <c r="B1093" s="27" t="s">
        <v>211</v>
      </c>
      <c r="C1093" s="26">
        <f t="shared" si="150"/>
        <v>1189716.1000000001</v>
      </c>
      <c r="D1093" s="26">
        <f>SUM(E1093:J1093)</f>
        <v>1164789.6000000001</v>
      </c>
      <c r="E1093" s="26"/>
      <c r="F1093" s="26">
        <v>759625.6</v>
      </c>
      <c r="G1093" s="26">
        <v>405164</v>
      </c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>
        <f>AJ1093+AQ1093+AR1093+AS1093+AT1093+AU1093+AV1093</f>
        <v>24926.5</v>
      </c>
      <c r="AJ1093" s="26">
        <f t="shared" si="152"/>
        <v>24926.5</v>
      </c>
      <c r="AK1093" s="26"/>
      <c r="AL1093" s="26">
        <v>16255.99</v>
      </c>
      <c r="AM1093" s="26">
        <v>8670.51</v>
      </c>
      <c r="AN1093" s="26"/>
      <c r="AO1093" s="26"/>
      <c r="AP1093" s="26"/>
      <c r="AQ1093" s="26"/>
      <c r="AR1093" s="26"/>
      <c r="AS1093" s="26"/>
      <c r="AT1093" s="26"/>
      <c r="AU1093" s="26"/>
      <c r="AV1093" s="26"/>
    </row>
    <row r="1094" spans="1:48" s="16" customFormat="1" ht="15.75" hidden="1">
      <c r="A1094" s="25" t="s">
        <v>2481</v>
      </c>
      <c r="B1094" s="27" t="s">
        <v>208</v>
      </c>
      <c r="C1094" s="26">
        <f t="shared" si="150"/>
        <v>1730627.2599999998</v>
      </c>
      <c r="D1094" s="26">
        <f>SUM(E1094:J1094)</f>
        <v>278561.75</v>
      </c>
      <c r="E1094" s="26">
        <v>184394.75</v>
      </c>
      <c r="F1094" s="26"/>
      <c r="G1094" s="26">
        <v>22903</v>
      </c>
      <c r="H1094" s="26"/>
      <c r="I1094" s="26">
        <v>71264</v>
      </c>
      <c r="J1094" s="26"/>
      <c r="K1094" s="26">
        <v>490</v>
      </c>
      <c r="L1094" s="26">
        <v>1029024.69</v>
      </c>
      <c r="M1094" s="26"/>
      <c r="N1094" s="26"/>
      <c r="O1094" s="26"/>
      <c r="P1094" s="26"/>
      <c r="Q1094" s="26">
        <v>49</v>
      </c>
      <c r="R1094" s="26">
        <v>206032.25</v>
      </c>
      <c r="S1094" s="26"/>
      <c r="T1094" s="26"/>
      <c r="U1094" s="26">
        <f t="shared" si="151"/>
        <v>175254.18</v>
      </c>
      <c r="V1094" s="26">
        <f>SUM(W1094:AB1094)</f>
        <v>95964.979999999981</v>
      </c>
      <c r="W1094" s="26">
        <v>23555.16</v>
      </c>
      <c r="X1094" s="26"/>
      <c r="Y1094" s="26">
        <v>22245.1</v>
      </c>
      <c r="Z1094" s="26">
        <v>27995.119999999999</v>
      </c>
      <c r="AA1094" s="26">
        <v>22169.599999999999</v>
      </c>
      <c r="AB1094" s="26"/>
      <c r="AC1094" s="26">
        <v>29712.94</v>
      </c>
      <c r="AD1094" s="26"/>
      <c r="AE1094" s="26">
        <v>23982.25</v>
      </c>
      <c r="AF1094" s="26">
        <v>25594.01</v>
      </c>
      <c r="AG1094" s="26"/>
      <c r="AH1094" s="26"/>
      <c r="AI1094" s="26">
        <f>AJ1094+AQ1094+AR1094+AS1094+AT1094+AU1094+AV1094</f>
        <v>41754.39</v>
      </c>
      <c r="AJ1094" s="26">
        <f t="shared" si="152"/>
        <v>14134.52</v>
      </c>
      <c r="AK1094" s="26">
        <v>7832.97</v>
      </c>
      <c r="AL1094" s="26"/>
      <c r="AM1094" s="26">
        <v>2093.08</v>
      </c>
      <c r="AN1094" s="26"/>
      <c r="AO1094" s="26">
        <v>4208.47</v>
      </c>
      <c r="AP1094" s="26"/>
      <c r="AQ1094" s="26">
        <v>21489.17</v>
      </c>
      <c r="AR1094" s="26"/>
      <c r="AS1094" s="26"/>
      <c r="AT1094" s="26">
        <v>6130.7</v>
      </c>
      <c r="AU1094" s="26"/>
      <c r="AV1094" s="26"/>
    </row>
    <row r="1095" spans="1:48" s="16" customFormat="1" ht="15.75" hidden="1">
      <c r="A1095" s="25" t="s">
        <v>2482</v>
      </c>
      <c r="B1095" s="27" t="s">
        <v>209</v>
      </c>
      <c r="C1095" s="26">
        <f t="shared" si="150"/>
        <v>640502.65999999992</v>
      </c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>
        <v>68</v>
      </c>
      <c r="R1095" s="26">
        <v>567647</v>
      </c>
      <c r="S1095" s="26"/>
      <c r="T1095" s="26"/>
      <c r="U1095" s="26">
        <f t="shared" si="151"/>
        <v>63408.59</v>
      </c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>
        <v>30722.81</v>
      </c>
      <c r="AF1095" s="26">
        <v>32685.78</v>
      </c>
      <c r="AG1095" s="26"/>
      <c r="AH1095" s="26"/>
      <c r="AI1095" s="26">
        <f>AJ1095+AQ1095+AR1095+AS1095+AT1095+AU1095+AV1095</f>
        <v>9447.07</v>
      </c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>
        <v>9447.07</v>
      </c>
      <c r="AU1095" s="26"/>
      <c r="AV1095" s="26"/>
    </row>
    <row r="1096" spans="1:48" s="16" customFormat="1" ht="15.75" hidden="1">
      <c r="A1096" s="25" t="s">
        <v>2483</v>
      </c>
      <c r="B1096" s="27" t="s">
        <v>210</v>
      </c>
      <c r="C1096" s="26">
        <f t="shared" si="150"/>
        <v>1510433.9600000002</v>
      </c>
      <c r="D1096" s="26"/>
      <c r="E1096" s="26"/>
      <c r="F1096" s="26"/>
      <c r="G1096" s="26"/>
      <c r="H1096" s="26"/>
      <c r="I1096" s="26"/>
      <c r="J1096" s="26"/>
      <c r="K1096" s="26">
        <v>650</v>
      </c>
      <c r="L1096" s="26">
        <v>1442370.11</v>
      </c>
      <c r="M1096" s="26"/>
      <c r="N1096" s="26"/>
      <c r="O1096" s="26"/>
      <c r="P1096" s="26"/>
      <c r="Q1096" s="26"/>
      <c r="R1096" s="26"/>
      <c r="S1096" s="26"/>
      <c r="T1096" s="26"/>
      <c r="U1096" s="26">
        <f t="shared" si="151"/>
        <v>35629.99</v>
      </c>
      <c r="V1096" s="26"/>
      <c r="W1096" s="26"/>
      <c r="X1096" s="26"/>
      <c r="Y1096" s="26"/>
      <c r="Z1096" s="26"/>
      <c r="AA1096" s="26"/>
      <c r="AB1096" s="26"/>
      <c r="AC1096" s="26">
        <v>35629.99</v>
      </c>
      <c r="AD1096" s="26"/>
      <c r="AE1096" s="26"/>
      <c r="AF1096" s="26"/>
      <c r="AG1096" s="26"/>
      <c r="AH1096" s="26"/>
      <c r="AI1096" s="26">
        <f>AJ1096+AQ1096+AR1096+AS1096+AT1096+AU1096+AV1096</f>
        <v>32433.86</v>
      </c>
      <c r="AJ1096" s="26"/>
      <c r="AK1096" s="26"/>
      <c r="AL1096" s="26"/>
      <c r="AM1096" s="26"/>
      <c r="AN1096" s="26"/>
      <c r="AO1096" s="26"/>
      <c r="AP1096" s="26"/>
      <c r="AQ1096" s="26">
        <v>32433.86</v>
      </c>
      <c r="AR1096" s="26"/>
      <c r="AS1096" s="26"/>
      <c r="AT1096" s="26"/>
      <c r="AU1096" s="26"/>
      <c r="AV1096" s="26"/>
    </row>
    <row r="1097" spans="1:48" s="16" customFormat="1" ht="15.75" hidden="1">
      <c r="A1097" s="27" t="s">
        <v>2712</v>
      </c>
      <c r="B1097" s="27"/>
      <c r="C1097" s="26">
        <f>SUM(C1092:C1096)</f>
        <v>6632333.7000000002</v>
      </c>
      <c r="D1097" s="26">
        <f t="shared" ref="D1097:AT1097" si="159">SUM(D1092:D1096)</f>
        <v>2909039.35</v>
      </c>
      <c r="E1097" s="26">
        <f t="shared" si="159"/>
        <v>184394.75</v>
      </c>
      <c r="F1097" s="26">
        <f t="shared" si="159"/>
        <v>1700872.7999999998</v>
      </c>
      <c r="G1097" s="26">
        <f t="shared" si="159"/>
        <v>952507.8</v>
      </c>
      <c r="H1097" s="26"/>
      <c r="I1097" s="26">
        <f t="shared" si="159"/>
        <v>71264</v>
      </c>
      <c r="J1097" s="26"/>
      <c r="K1097" s="26">
        <f t="shared" si="159"/>
        <v>1140</v>
      </c>
      <c r="L1097" s="26">
        <f t="shared" si="159"/>
        <v>2471394.7999999998</v>
      </c>
      <c r="M1097" s="26"/>
      <c r="N1097" s="26"/>
      <c r="O1097" s="26"/>
      <c r="P1097" s="26"/>
      <c r="Q1097" s="26">
        <f t="shared" si="159"/>
        <v>117</v>
      </c>
      <c r="R1097" s="26">
        <f t="shared" si="159"/>
        <v>773679.25</v>
      </c>
      <c r="S1097" s="26"/>
      <c r="T1097" s="26"/>
      <c r="U1097" s="26">
        <f t="shared" si="159"/>
        <v>338292.76</v>
      </c>
      <c r="V1097" s="26">
        <f t="shared" si="159"/>
        <v>159964.97999999998</v>
      </c>
      <c r="W1097" s="26">
        <f t="shared" si="159"/>
        <v>23555.16</v>
      </c>
      <c r="X1097" s="26"/>
      <c r="Y1097" s="26">
        <f t="shared" si="159"/>
        <v>22245.1</v>
      </c>
      <c r="Z1097" s="26">
        <f t="shared" si="159"/>
        <v>27995.119999999999</v>
      </c>
      <c r="AA1097" s="26">
        <f t="shared" si="159"/>
        <v>86169.600000000006</v>
      </c>
      <c r="AB1097" s="26"/>
      <c r="AC1097" s="26">
        <f t="shared" si="159"/>
        <v>65342.929999999993</v>
      </c>
      <c r="AD1097" s="26"/>
      <c r="AE1097" s="26">
        <f t="shared" si="159"/>
        <v>54705.06</v>
      </c>
      <c r="AF1097" s="26">
        <f t="shared" si="159"/>
        <v>58279.789999999994</v>
      </c>
      <c r="AG1097" s="26"/>
      <c r="AH1097" s="26"/>
      <c r="AI1097" s="26">
        <f t="shared" si="159"/>
        <v>139927.53999999998</v>
      </c>
      <c r="AJ1097" s="26">
        <f t="shared" si="159"/>
        <v>70426.740000000005</v>
      </c>
      <c r="AK1097" s="26">
        <f t="shared" si="159"/>
        <v>7832.97</v>
      </c>
      <c r="AL1097" s="26">
        <f t="shared" si="159"/>
        <v>36398.68</v>
      </c>
      <c r="AM1097" s="26">
        <f t="shared" si="159"/>
        <v>21986.620000000003</v>
      </c>
      <c r="AN1097" s="26"/>
      <c r="AO1097" s="26">
        <f t="shared" si="159"/>
        <v>4208.47</v>
      </c>
      <c r="AP1097" s="26"/>
      <c r="AQ1097" s="26">
        <f t="shared" si="159"/>
        <v>53923.03</v>
      </c>
      <c r="AR1097" s="26"/>
      <c r="AS1097" s="26"/>
      <c r="AT1097" s="26">
        <f t="shared" si="159"/>
        <v>15577.77</v>
      </c>
      <c r="AU1097" s="26"/>
      <c r="AV1097" s="26"/>
    </row>
    <row r="1098" spans="1:48" s="16" customFormat="1" ht="15.75" hidden="1">
      <c r="A1098" s="27" t="s">
        <v>214</v>
      </c>
      <c r="B1098" s="27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</row>
    <row r="1099" spans="1:48" s="16" customFormat="1" ht="15.75" hidden="1">
      <c r="A1099" s="25" t="s">
        <v>2484</v>
      </c>
      <c r="B1099" s="27" t="s">
        <v>221</v>
      </c>
      <c r="C1099" s="26">
        <f t="shared" si="150"/>
        <v>1976484.1</v>
      </c>
      <c r="D1099" s="26"/>
      <c r="E1099" s="26"/>
      <c r="F1099" s="26"/>
      <c r="G1099" s="26"/>
      <c r="H1099" s="26"/>
      <c r="I1099" s="26"/>
      <c r="J1099" s="26"/>
      <c r="K1099" s="26">
        <v>571</v>
      </c>
      <c r="L1099" s="26">
        <v>1941805</v>
      </c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>
        <f t="shared" ref="AI1099:AI1106" si="160">AJ1099+AQ1099+AR1099+AS1099+AT1099+AU1099+AV1099</f>
        <v>34679.1</v>
      </c>
      <c r="AJ1099" s="26"/>
      <c r="AK1099" s="26"/>
      <c r="AL1099" s="26"/>
      <c r="AM1099" s="26"/>
      <c r="AN1099" s="26"/>
      <c r="AO1099" s="26"/>
      <c r="AP1099" s="26"/>
      <c r="AQ1099" s="26">
        <v>34679.1</v>
      </c>
      <c r="AR1099" s="26"/>
      <c r="AS1099" s="26"/>
      <c r="AT1099" s="26"/>
      <c r="AU1099" s="26"/>
      <c r="AV1099" s="26"/>
    </row>
    <row r="1100" spans="1:48" s="16" customFormat="1" ht="15.75" hidden="1">
      <c r="A1100" s="25" t="s">
        <v>2485</v>
      </c>
      <c r="B1100" s="27" t="s">
        <v>222</v>
      </c>
      <c r="C1100" s="26">
        <f t="shared" si="150"/>
        <v>1724301.42</v>
      </c>
      <c r="D1100" s="26">
        <f t="shared" ref="D1100:D1106" si="161">SUM(E1100:J1100)</f>
        <v>1685937.74</v>
      </c>
      <c r="E1100" s="26">
        <v>407638</v>
      </c>
      <c r="F1100" s="26"/>
      <c r="G1100" s="26"/>
      <c r="H1100" s="26">
        <v>1278299.74</v>
      </c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>
        <f t="shared" si="160"/>
        <v>38363.68</v>
      </c>
      <c r="AJ1100" s="26">
        <f t="shared" si="152"/>
        <v>38363.68</v>
      </c>
      <c r="AK1100" s="26">
        <v>15679.01</v>
      </c>
      <c r="AL1100" s="26"/>
      <c r="AM1100" s="26"/>
      <c r="AN1100" s="26">
        <v>22684.67</v>
      </c>
      <c r="AO1100" s="26"/>
      <c r="AP1100" s="26"/>
      <c r="AQ1100" s="26"/>
      <c r="AR1100" s="26"/>
      <c r="AS1100" s="26"/>
      <c r="AT1100" s="26"/>
      <c r="AU1100" s="26"/>
      <c r="AV1100" s="26"/>
    </row>
    <row r="1101" spans="1:48" s="16" customFormat="1" ht="15.75" hidden="1">
      <c r="A1101" s="25" t="s">
        <v>2486</v>
      </c>
      <c r="B1101" s="27" t="s">
        <v>220</v>
      </c>
      <c r="C1101" s="26">
        <f t="shared" si="150"/>
        <v>740636.09</v>
      </c>
      <c r="D1101" s="26">
        <f t="shared" si="161"/>
        <v>715163</v>
      </c>
      <c r="E1101" s="26">
        <v>301504</v>
      </c>
      <c r="F1101" s="26">
        <v>94643</v>
      </c>
      <c r="G1101" s="26">
        <v>87610</v>
      </c>
      <c r="H1101" s="26"/>
      <c r="I1101" s="26">
        <v>231406</v>
      </c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>
        <f t="shared" si="160"/>
        <v>25473.09</v>
      </c>
      <c r="AJ1101" s="26">
        <f t="shared" si="152"/>
        <v>25473.09</v>
      </c>
      <c r="AK1101" s="26">
        <v>11791.91</v>
      </c>
      <c r="AL1101" s="26">
        <v>4197.88</v>
      </c>
      <c r="AM1101" s="26">
        <v>3394.59</v>
      </c>
      <c r="AN1101" s="26"/>
      <c r="AO1101" s="26">
        <v>6088.71</v>
      </c>
      <c r="AP1101" s="26"/>
      <c r="AQ1101" s="26"/>
      <c r="AR1101" s="26"/>
      <c r="AS1101" s="26"/>
      <c r="AT1101" s="26"/>
      <c r="AU1101" s="26"/>
      <c r="AV1101" s="26"/>
    </row>
    <row r="1102" spans="1:48" s="16" customFormat="1" ht="15.75" hidden="1">
      <c r="A1102" s="25" t="s">
        <v>2487</v>
      </c>
      <c r="B1102" s="27" t="s">
        <v>219</v>
      </c>
      <c r="C1102" s="26">
        <f t="shared" ref="C1102:C1165" si="162">D1102+L1102+N1102+P1102+R1102+S1102+T1102+U1102+AI1102</f>
        <v>800438.07</v>
      </c>
      <c r="D1102" s="26">
        <f t="shared" si="161"/>
        <v>779115.75</v>
      </c>
      <c r="E1102" s="26">
        <v>169484</v>
      </c>
      <c r="F1102" s="26"/>
      <c r="G1102" s="26"/>
      <c r="H1102" s="26">
        <v>609631.75</v>
      </c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>
        <f t="shared" si="160"/>
        <v>21322.32</v>
      </c>
      <c r="AJ1102" s="26">
        <f t="shared" ref="AJ1102:AJ1164" si="163">SUM(AK1102:AP1102)</f>
        <v>21322.32</v>
      </c>
      <c r="AK1102" s="26">
        <v>6576.47</v>
      </c>
      <c r="AL1102" s="26"/>
      <c r="AM1102" s="26"/>
      <c r="AN1102" s="26">
        <v>14745.85</v>
      </c>
      <c r="AO1102" s="26"/>
      <c r="AP1102" s="26"/>
      <c r="AQ1102" s="26"/>
      <c r="AR1102" s="26"/>
      <c r="AS1102" s="26"/>
      <c r="AT1102" s="26"/>
      <c r="AU1102" s="26"/>
      <c r="AV1102" s="26"/>
    </row>
    <row r="1103" spans="1:48" s="16" customFormat="1" ht="15.75" hidden="1">
      <c r="A1103" s="25" t="s">
        <v>2488</v>
      </c>
      <c r="B1103" s="27" t="s">
        <v>215</v>
      </c>
      <c r="C1103" s="26">
        <f t="shared" si="162"/>
        <v>823947.14</v>
      </c>
      <c r="D1103" s="26">
        <f t="shared" si="161"/>
        <v>800511</v>
      </c>
      <c r="E1103" s="26">
        <v>338554</v>
      </c>
      <c r="F1103" s="26">
        <v>88517</v>
      </c>
      <c r="G1103" s="26">
        <v>101490</v>
      </c>
      <c r="H1103" s="26"/>
      <c r="I1103" s="26">
        <v>271950</v>
      </c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>
        <f t="shared" si="160"/>
        <v>23436.140000000003</v>
      </c>
      <c r="AJ1103" s="26">
        <f t="shared" si="163"/>
        <v>23436.140000000003</v>
      </c>
      <c r="AK1103" s="26">
        <v>10335.09</v>
      </c>
      <c r="AL1103" s="26">
        <v>4219.88</v>
      </c>
      <c r="AM1103" s="26">
        <v>2283.36</v>
      </c>
      <c r="AN1103" s="26"/>
      <c r="AO1103" s="26">
        <v>6597.81</v>
      </c>
      <c r="AP1103" s="26"/>
      <c r="AQ1103" s="26"/>
      <c r="AR1103" s="26"/>
      <c r="AS1103" s="26"/>
      <c r="AT1103" s="26"/>
      <c r="AU1103" s="26"/>
      <c r="AV1103" s="26"/>
    </row>
    <row r="1104" spans="1:48" s="16" customFormat="1" ht="15.75" hidden="1">
      <c r="A1104" s="25" t="s">
        <v>2489</v>
      </c>
      <c r="B1104" s="27" t="s">
        <v>216</v>
      </c>
      <c r="C1104" s="26">
        <f t="shared" si="162"/>
        <v>155732.69</v>
      </c>
      <c r="D1104" s="26">
        <f t="shared" si="161"/>
        <v>149567.6</v>
      </c>
      <c r="E1104" s="26"/>
      <c r="F1104" s="26"/>
      <c r="G1104" s="26">
        <v>149567.6</v>
      </c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>
        <f t="shared" si="160"/>
        <v>6165.09</v>
      </c>
      <c r="AJ1104" s="26">
        <f t="shared" si="163"/>
        <v>6165.09</v>
      </c>
      <c r="AK1104" s="26"/>
      <c r="AL1104" s="26"/>
      <c r="AM1104" s="26">
        <v>6165.09</v>
      </c>
      <c r="AN1104" s="26"/>
      <c r="AO1104" s="26"/>
      <c r="AP1104" s="26"/>
      <c r="AQ1104" s="26"/>
      <c r="AR1104" s="26"/>
      <c r="AS1104" s="26"/>
      <c r="AT1104" s="26"/>
      <c r="AU1104" s="26"/>
      <c r="AV1104" s="26"/>
    </row>
    <row r="1105" spans="1:48" s="16" customFormat="1" ht="15.75" hidden="1">
      <c r="A1105" s="25" t="s">
        <v>2490</v>
      </c>
      <c r="B1105" s="27" t="s">
        <v>217</v>
      </c>
      <c r="C1105" s="26">
        <f t="shared" si="162"/>
        <v>372187.39</v>
      </c>
      <c r="D1105" s="26">
        <f t="shared" si="161"/>
        <v>351632</v>
      </c>
      <c r="E1105" s="26"/>
      <c r="F1105" s="26"/>
      <c r="G1105" s="26">
        <v>70390</v>
      </c>
      <c r="H1105" s="26"/>
      <c r="I1105" s="26">
        <v>281242</v>
      </c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>
        <f t="shared" si="160"/>
        <v>20555.39</v>
      </c>
      <c r="AJ1105" s="26">
        <f t="shared" si="163"/>
        <v>20555.39</v>
      </c>
      <c r="AK1105" s="26"/>
      <c r="AL1105" s="26"/>
      <c r="AM1105" s="26">
        <v>6165.09</v>
      </c>
      <c r="AN1105" s="26"/>
      <c r="AO1105" s="26">
        <v>14390.3</v>
      </c>
      <c r="AP1105" s="26"/>
      <c r="AQ1105" s="26"/>
      <c r="AR1105" s="26"/>
      <c r="AS1105" s="26"/>
      <c r="AT1105" s="26"/>
      <c r="AU1105" s="26"/>
      <c r="AV1105" s="26"/>
    </row>
    <row r="1106" spans="1:48" s="16" customFormat="1" ht="15.75" hidden="1">
      <c r="A1106" s="25" t="s">
        <v>2491</v>
      </c>
      <c r="B1106" s="27" t="s">
        <v>218</v>
      </c>
      <c r="C1106" s="26">
        <f t="shared" si="162"/>
        <v>223741.63999999998</v>
      </c>
      <c r="D1106" s="26">
        <f t="shared" si="161"/>
        <v>208539.55</v>
      </c>
      <c r="E1106" s="26">
        <v>162853</v>
      </c>
      <c r="F1106" s="26"/>
      <c r="G1106" s="26">
        <v>45686.55</v>
      </c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>
        <f t="shared" si="160"/>
        <v>15202.09</v>
      </c>
      <c r="AJ1106" s="26">
        <f t="shared" si="163"/>
        <v>15202.09</v>
      </c>
      <c r="AK1106" s="26">
        <v>8884.7800000000007</v>
      </c>
      <c r="AL1106" s="26"/>
      <c r="AM1106" s="26">
        <v>6317.31</v>
      </c>
      <c r="AN1106" s="26"/>
      <c r="AO1106" s="26"/>
      <c r="AP1106" s="26"/>
      <c r="AQ1106" s="26"/>
      <c r="AR1106" s="26"/>
      <c r="AS1106" s="26"/>
      <c r="AT1106" s="26"/>
      <c r="AU1106" s="26"/>
      <c r="AV1106" s="26"/>
    </row>
    <row r="1107" spans="1:48" s="16" customFormat="1" ht="15.75" hidden="1">
      <c r="A1107" s="27" t="s">
        <v>2713</v>
      </c>
      <c r="B1107" s="27"/>
      <c r="C1107" s="26">
        <f>SUM(C1099:C1106)</f>
        <v>6817468.54</v>
      </c>
      <c r="D1107" s="26">
        <f t="shared" ref="D1107:AQ1107" si="164">SUM(D1099:D1106)</f>
        <v>4690466.6399999997</v>
      </c>
      <c r="E1107" s="26">
        <f t="shared" si="164"/>
        <v>1380033</v>
      </c>
      <c r="F1107" s="26">
        <f t="shared" si="164"/>
        <v>183160</v>
      </c>
      <c r="G1107" s="26">
        <f t="shared" si="164"/>
        <v>454744.14999999997</v>
      </c>
      <c r="H1107" s="26">
        <f t="shared" si="164"/>
        <v>1887931.49</v>
      </c>
      <c r="I1107" s="26">
        <f t="shared" si="164"/>
        <v>784598</v>
      </c>
      <c r="J1107" s="26"/>
      <c r="K1107" s="26">
        <f t="shared" si="164"/>
        <v>571</v>
      </c>
      <c r="L1107" s="26">
        <f t="shared" si="164"/>
        <v>1941805</v>
      </c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>
        <f t="shared" si="164"/>
        <v>185196.9</v>
      </c>
      <c r="AJ1107" s="26">
        <f t="shared" si="164"/>
        <v>150517.79999999999</v>
      </c>
      <c r="AK1107" s="26">
        <f t="shared" si="164"/>
        <v>53267.259999999995</v>
      </c>
      <c r="AL1107" s="26">
        <f t="shared" si="164"/>
        <v>8417.76</v>
      </c>
      <c r="AM1107" s="26">
        <f t="shared" si="164"/>
        <v>24325.440000000002</v>
      </c>
      <c r="AN1107" s="26">
        <f t="shared" si="164"/>
        <v>37430.519999999997</v>
      </c>
      <c r="AO1107" s="26">
        <f t="shared" si="164"/>
        <v>27076.82</v>
      </c>
      <c r="AP1107" s="26"/>
      <c r="AQ1107" s="26">
        <f t="shared" si="164"/>
        <v>34679.1</v>
      </c>
      <c r="AR1107" s="26"/>
      <c r="AS1107" s="26"/>
      <c r="AT1107" s="26"/>
      <c r="AU1107" s="26"/>
      <c r="AV1107" s="26"/>
    </row>
    <row r="1108" spans="1:48" s="16" customFormat="1" ht="15.75" hidden="1">
      <c r="A1108" s="27" t="s">
        <v>287</v>
      </c>
      <c r="B1108" s="27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</row>
    <row r="1109" spans="1:48" s="16" customFormat="1" ht="15.75" hidden="1">
      <c r="A1109" s="25" t="s">
        <v>2492</v>
      </c>
      <c r="B1109" s="27" t="s">
        <v>309</v>
      </c>
      <c r="C1109" s="26">
        <f t="shared" si="162"/>
        <v>2015052.34</v>
      </c>
      <c r="D1109" s="26">
        <f t="shared" ref="D1109:D1137" si="165">SUM(E1109:J1109)</f>
        <v>551922.6</v>
      </c>
      <c r="E1109" s="26"/>
      <c r="F1109" s="26"/>
      <c r="G1109" s="26"/>
      <c r="H1109" s="26">
        <v>551922.6</v>
      </c>
      <c r="I1109" s="26"/>
      <c r="J1109" s="26"/>
      <c r="K1109" s="26">
        <v>678.6</v>
      </c>
      <c r="L1109" s="26">
        <v>1451997.23</v>
      </c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>
        <f t="shared" ref="AI1109:AI1137" si="166">AJ1109+AQ1109+AR1109+AS1109+AT1109+AU1109+AV1109</f>
        <v>11132.51</v>
      </c>
      <c r="AJ1109" s="26">
        <f t="shared" si="163"/>
        <v>2403.75</v>
      </c>
      <c r="AK1109" s="26"/>
      <c r="AL1109" s="26"/>
      <c r="AM1109" s="26"/>
      <c r="AN1109" s="26">
        <v>2403.75</v>
      </c>
      <c r="AO1109" s="26"/>
      <c r="AP1109" s="26"/>
      <c r="AQ1109" s="26">
        <v>8728.76</v>
      </c>
      <c r="AR1109" s="26"/>
      <c r="AS1109" s="26"/>
      <c r="AT1109" s="26"/>
      <c r="AU1109" s="26"/>
      <c r="AV1109" s="26"/>
    </row>
    <row r="1110" spans="1:48" s="16" customFormat="1" ht="15.75" hidden="1">
      <c r="A1110" s="25" t="s">
        <v>2493</v>
      </c>
      <c r="B1110" s="27" t="s">
        <v>310</v>
      </c>
      <c r="C1110" s="26">
        <f t="shared" si="162"/>
        <v>1603677.9999999998</v>
      </c>
      <c r="D1110" s="26">
        <f t="shared" si="165"/>
        <v>199181.55</v>
      </c>
      <c r="E1110" s="26"/>
      <c r="F1110" s="26"/>
      <c r="G1110" s="26">
        <v>58404.78</v>
      </c>
      <c r="H1110" s="26"/>
      <c r="I1110" s="26">
        <v>140776.76999999999</v>
      </c>
      <c r="J1110" s="26"/>
      <c r="K1110" s="26">
        <v>480.9</v>
      </c>
      <c r="L1110" s="26">
        <v>1091071.1599999999</v>
      </c>
      <c r="M1110" s="26">
        <v>113.5</v>
      </c>
      <c r="N1110" s="26">
        <v>66491.63</v>
      </c>
      <c r="O1110" s="26"/>
      <c r="P1110" s="26"/>
      <c r="Q1110" s="26">
        <v>51.7</v>
      </c>
      <c r="R1110" s="26">
        <v>238706.27</v>
      </c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>
        <f t="shared" si="166"/>
        <v>8227.39</v>
      </c>
      <c r="AJ1110" s="26">
        <f t="shared" si="163"/>
        <v>582.82999999999993</v>
      </c>
      <c r="AK1110" s="26"/>
      <c r="AL1110" s="26"/>
      <c r="AM1110" s="26">
        <v>323.32</v>
      </c>
      <c r="AN1110" s="26"/>
      <c r="AO1110" s="26">
        <v>259.51</v>
      </c>
      <c r="AP1110" s="26"/>
      <c r="AQ1110" s="26">
        <v>6020.11</v>
      </c>
      <c r="AR1110" s="26">
        <v>613.82000000000005</v>
      </c>
      <c r="AS1110" s="26"/>
      <c r="AT1110" s="26">
        <v>1010.63</v>
      </c>
      <c r="AU1110" s="26"/>
      <c r="AV1110" s="26"/>
    </row>
    <row r="1111" spans="1:48" s="16" customFormat="1" ht="15.75" hidden="1">
      <c r="A1111" s="25" t="s">
        <v>2494</v>
      </c>
      <c r="B1111" s="27" t="s">
        <v>316</v>
      </c>
      <c r="C1111" s="26">
        <f t="shared" si="162"/>
        <v>1203840.2899999998</v>
      </c>
      <c r="D1111" s="26">
        <f t="shared" si="165"/>
        <v>32029.9</v>
      </c>
      <c r="E1111" s="26"/>
      <c r="F1111" s="26"/>
      <c r="G1111" s="26">
        <v>32029.9</v>
      </c>
      <c r="H1111" s="26"/>
      <c r="I1111" s="26"/>
      <c r="J1111" s="26"/>
      <c r="K1111" s="26">
        <v>479</v>
      </c>
      <c r="L1111" s="26">
        <v>1165503.24</v>
      </c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>
        <f t="shared" si="166"/>
        <v>6307.1500000000005</v>
      </c>
      <c r="AJ1111" s="26">
        <f t="shared" si="163"/>
        <v>320.08999999999997</v>
      </c>
      <c r="AK1111" s="26"/>
      <c r="AL1111" s="26"/>
      <c r="AM1111" s="26">
        <v>320.08999999999997</v>
      </c>
      <c r="AN1111" s="26"/>
      <c r="AO1111" s="26"/>
      <c r="AP1111" s="26"/>
      <c r="AQ1111" s="26">
        <v>5987.06</v>
      </c>
      <c r="AR1111" s="26"/>
      <c r="AS1111" s="26"/>
      <c r="AT1111" s="26"/>
      <c r="AU1111" s="26"/>
      <c r="AV1111" s="26"/>
    </row>
    <row r="1112" spans="1:48" s="16" customFormat="1" ht="15.75" hidden="1">
      <c r="A1112" s="25" t="s">
        <v>2495</v>
      </c>
      <c r="B1112" s="27" t="s">
        <v>296</v>
      </c>
      <c r="C1112" s="26">
        <f t="shared" si="162"/>
        <v>17589.810000000001</v>
      </c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>
        <f t="shared" ref="U1112:U1161" si="167">V1112+AC1112+AD1112+AE1112+AF1112+AG1112+AH1112</f>
        <v>17589.810000000001</v>
      </c>
      <c r="V1112" s="26">
        <f t="shared" ref="V1112:V1131" si="168">SUM(W1112:AB1112)</f>
        <v>17589.810000000001</v>
      </c>
      <c r="W1112" s="26">
        <v>17589.810000000001</v>
      </c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</row>
    <row r="1113" spans="1:48" s="16" customFormat="1" ht="15.75" hidden="1">
      <c r="A1113" s="25" t="s">
        <v>2496</v>
      </c>
      <c r="B1113" s="27" t="s">
        <v>297</v>
      </c>
      <c r="C1113" s="26">
        <f t="shared" si="162"/>
        <v>1433633.95</v>
      </c>
      <c r="D1113" s="26"/>
      <c r="E1113" s="26"/>
      <c r="F1113" s="26"/>
      <c r="G1113" s="26"/>
      <c r="H1113" s="26"/>
      <c r="I1113" s="26"/>
      <c r="J1113" s="26"/>
      <c r="K1113" s="26">
        <v>607</v>
      </c>
      <c r="L1113" s="26">
        <v>1347716.94</v>
      </c>
      <c r="M1113" s="26"/>
      <c r="N1113" s="26"/>
      <c r="O1113" s="26"/>
      <c r="P1113" s="26"/>
      <c r="Q1113" s="26"/>
      <c r="R1113" s="26"/>
      <c r="S1113" s="26"/>
      <c r="T1113" s="26"/>
      <c r="U1113" s="26">
        <f t="shared" si="167"/>
        <v>78957.3</v>
      </c>
      <c r="V1113" s="26">
        <f t="shared" si="168"/>
        <v>40773.94</v>
      </c>
      <c r="W1113" s="26"/>
      <c r="X1113" s="26"/>
      <c r="Y1113" s="26">
        <v>20362.72</v>
      </c>
      <c r="Z1113" s="26">
        <v>20411.22</v>
      </c>
      <c r="AA1113" s="26"/>
      <c r="AB1113" s="26"/>
      <c r="AC1113" s="26"/>
      <c r="AD1113" s="26"/>
      <c r="AE1113" s="26">
        <v>18435.560000000001</v>
      </c>
      <c r="AF1113" s="26">
        <v>19747.8</v>
      </c>
      <c r="AG1113" s="26"/>
      <c r="AH1113" s="26"/>
      <c r="AI1113" s="26">
        <f t="shared" si="166"/>
        <v>6959.71</v>
      </c>
      <c r="AJ1113" s="26"/>
      <c r="AK1113" s="26"/>
      <c r="AL1113" s="26"/>
      <c r="AM1113" s="26"/>
      <c r="AN1113" s="26"/>
      <c r="AO1113" s="26"/>
      <c r="AP1113" s="26"/>
      <c r="AQ1113" s="26">
        <v>6959.71</v>
      </c>
      <c r="AR1113" s="26"/>
      <c r="AS1113" s="26"/>
      <c r="AT1113" s="26"/>
      <c r="AU1113" s="26"/>
      <c r="AV1113" s="26"/>
    </row>
    <row r="1114" spans="1:48" s="16" customFormat="1" ht="15.75" hidden="1">
      <c r="A1114" s="25" t="s">
        <v>2497</v>
      </c>
      <c r="B1114" s="27" t="s">
        <v>308</v>
      </c>
      <c r="C1114" s="26">
        <f t="shared" si="162"/>
        <v>329931.25</v>
      </c>
      <c r="D1114" s="26">
        <f t="shared" si="165"/>
        <v>284430.71999999997</v>
      </c>
      <c r="E1114" s="26">
        <v>284430.71999999997</v>
      </c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>
        <f t="shared" si="167"/>
        <v>44129.14</v>
      </c>
      <c r="V1114" s="26">
        <f t="shared" si="168"/>
        <v>44129.14</v>
      </c>
      <c r="W1114" s="26"/>
      <c r="X1114" s="26">
        <v>21967.57</v>
      </c>
      <c r="Y1114" s="26">
        <v>22161.57</v>
      </c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>
        <f t="shared" si="166"/>
        <v>1371.39</v>
      </c>
      <c r="AJ1114" s="26">
        <f t="shared" si="163"/>
        <v>1371.39</v>
      </c>
      <c r="AK1114" s="26">
        <v>1371.39</v>
      </c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</row>
    <row r="1115" spans="1:48" s="16" customFormat="1" ht="15.75" hidden="1">
      <c r="A1115" s="25" t="s">
        <v>2498</v>
      </c>
      <c r="B1115" s="27" t="s">
        <v>313</v>
      </c>
      <c r="C1115" s="26">
        <f t="shared" si="162"/>
        <v>1283253.44</v>
      </c>
      <c r="D1115" s="26"/>
      <c r="E1115" s="26"/>
      <c r="F1115" s="26"/>
      <c r="G1115" s="26"/>
      <c r="H1115" s="26"/>
      <c r="I1115" s="26"/>
      <c r="J1115" s="26"/>
      <c r="K1115" s="26">
        <v>573</v>
      </c>
      <c r="L1115" s="26">
        <v>1276126.8899999999</v>
      </c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>
        <f t="shared" si="166"/>
        <v>7126.55</v>
      </c>
      <c r="AJ1115" s="26"/>
      <c r="AK1115" s="26"/>
      <c r="AL1115" s="26"/>
      <c r="AM1115" s="26"/>
      <c r="AN1115" s="26"/>
      <c r="AO1115" s="26"/>
      <c r="AP1115" s="26"/>
      <c r="AQ1115" s="26">
        <v>7126.55</v>
      </c>
      <c r="AR1115" s="26"/>
      <c r="AS1115" s="26"/>
      <c r="AT1115" s="26"/>
      <c r="AU1115" s="26"/>
      <c r="AV1115" s="26"/>
    </row>
    <row r="1116" spans="1:48" s="16" customFormat="1" ht="15.75" hidden="1">
      <c r="A1116" s="25" t="s">
        <v>2499</v>
      </c>
      <c r="B1116" s="27" t="s">
        <v>306</v>
      </c>
      <c r="C1116" s="26">
        <f t="shared" si="162"/>
        <v>1678037.76</v>
      </c>
      <c r="D1116" s="26">
        <f t="shared" si="165"/>
        <v>82901.75</v>
      </c>
      <c r="E1116" s="26"/>
      <c r="F1116" s="26"/>
      <c r="G1116" s="26">
        <v>82901.75</v>
      </c>
      <c r="H1116" s="26"/>
      <c r="I1116" s="26"/>
      <c r="J1116" s="26"/>
      <c r="K1116" s="26">
        <v>573</v>
      </c>
      <c r="L1116" s="26">
        <v>1346421.22</v>
      </c>
      <c r="M1116" s="26"/>
      <c r="N1116" s="26"/>
      <c r="O1116" s="26"/>
      <c r="P1116" s="26"/>
      <c r="Q1116" s="26">
        <v>80.3</v>
      </c>
      <c r="R1116" s="26">
        <v>239308.58</v>
      </c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>
        <f t="shared" si="166"/>
        <v>9406.2099999999991</v>
      </c>
      <c r="AJ1116" s="26">
        <f t="shared" si="163"/>
        <v>388.79</v>
      </c>
      <c r="AK1116" s="26"/>
      <c r="AL1116" s="26"/>
      <c r="AM1116" s="26">
        <v>388.79</v>
      </c>
      <c r="AN1116" s="26"/>
      <c r="AO1116" s="26"/>
      <c r="AP1116" s="26"/>
      <c r="AQ1116" s="26">
        <v>7098.21</v>
      </c>
      <c r="AR1116" s="26"/>
      <c r="AS1116" s="26"/>
      <c r="AT1116" s="26">
        <v>1919.21</v>
      </c>
      <c r="AU1116" s="26"/>
      <c r="AV1116" s="26"/>
    </row>
    <row r="1117" spans="1:48" s="16" customFormat="1" ht="15.75" hidden="1">
      <c r="A1117" s="25" t="s">
        <v>2500</v>
      </c>
      <c r="B1117" s="27" t="s">
        <v>292</v>
      </c>
      <c r="C1117" s="26">
        <f t="shared" si="162"/>
        <v>202051.27</v>
      </c>
      <c r="D1117" s="26">
        <f t="shared" si="165"/>
        <v>175349.65</v>
      </c>
      <c r="E1117" s="26">
        <v>175349.65</v>
      </c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>
        <f t="shared" si="167"/>
        <v>18734.66</v>
      </c>
      <c r="V1117" s="26">
        <f t="shared" si="168"/>
        <v>18734.66</v>
      </c>
      <c r="W1117" s="26">
        <v>18734.66</v>
      </c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>
        <f t="shared" si="166"/>
        <v>7966.96</v>
      </c>
      <c r="AJ1117" s="26">
        <f t="shared" si="163"/>
        <v>7966.96</v>
      </c>
      <c r="AK1117" s="26">
        <v>7966.96</v>
      </c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</row>
    <row r="1118" spans="1:48" s="16" customFormat="1" ht="15.75" hidden="1">
      <c r="A1118" s="25" t="s">
        <v>2501</v>
      </c>
      <c r="B1118" s="27" t="s">
        <v>293</v>
      </c>
      <c r="C1118" s="26">
        <f t="shared" si="162"/>
        <v>213560.13999999998</v>
      </c>
      <c r="D1118" s="26">
        <f t="shared" si="165"/>
        <v>187262.18</v>
      </c>
      <c r="E1118" s="26">
        <v>187262.18</v>
      </c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>
        <f t="shared" si="167"/>
        <v>18331</v>
      </c>
      <c r="V1118" s="26">
        <f t="shared" si="168"/>
        <v>18331</v>
      </c>
      <c r="W1118" s="26">
        <v>18331</v>
      </c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>
        <f t="shared" si="166"/>
        <v>7966.96</v>
      </c>
      <c r="AJ1118" s="26">
        <f t="shared" si="163"/>
        <v>7966.96</v>
      </c>
      <c r="AK1118" s="26">
        <v>7966.96</v>
      </c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</row>
    <row r="1119" spans="1:48" s="16" customFormat="1" ht="15.75" hidden="1">
      <c r="A1119" s="25" t="s">
        <v>2502</v>
      </c>
      <c r="B1119" s="27" t="s">
        <v>298</v>
      </c>
      <c r="C1119" s="26">
        <f t="shared" si="162"/>
        <v>405771.52999999997</v>
      </c>
      <c r="D1119" s="26">
        <f t="shared" si="165"/>
        <v>187375.61</v>
      </c>
      <c r="E1119" s="26">
        <v>187375.61</v>
      </c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>
        <v>85.5</v>
      </c>
      <c r="R1119" s="26">
        <v>157068.65</v>
      </c>
      <c r="S1119" s="26"/>
      <c r="T1119" s="26"/>
      <c r="U1119" s="26">
        <f t="shared" si="167"/>
        <v>38889.850000000006</v>
      </c>
      <c r="V1119" s="26">
        <f t="shared" si="168"/>
        <v>18451.060000000001</v>
      </c>
      <c r="W1119" s="26">
        <v>18451.060000000001</v>
      </c>
      <c r="X1119" s="26"/>
      <c r="Y1119" s="26"/>
      <c r="Z1119" s="26"/>
      <c r="AA1119" s="26"/>
      <c r="AB1119" s="26"/>
      <c r="AC1119" s="26"/>
      <c r="AD1119" s="26"/>
      <c r="AE1119" s="26"/>
      <c r="AF1119" s="26">
        <v>20438.79</v>
      </c>
      <c r="AG1119" s="26"/>
      <c r="AH1119" s="26"/>
      <c r="AI1119" s="26">
        <f t="shared" si="166"/>
        <v>22437.42</v>
      </c>
      <c r="AJ1119" s="26">
        <f t="shared" si="163"/>
        <v>11342.78</v>
      </c>
      <c r="AK1119" s="26">
        <v>11342.78</v>
      </c>
      <c r="AL1119" s="26"/>
      <c r="AM1119" s="26"/>
      <c r="AN1119" s="26"/>
      <c r="AO1119" s="26"/>
      <c r="AP1119" s="26"/>
      <c r="AQ1119" s="26"/>
      <c r="AR1119" s="26"/>
      <c r="AS1119" s="26"/>
      <c r="AT1119" s="26">
        <v>11094.64</v>
      </c>
      <c r="AU1119" s="26"/>
      <c r="AV1119" s="26"/>
    </row>
    <row r="1120" spans="1:48" s="16" customFormat="1" ht="15.75" hidden="1">
      <c r="A1120" s="25" t="s">
        <v>2503</v>
      </c>
      <c r="B1120" s="27" t="s">
        <v>312</v>
      </c>
      <c r="C1120" s="26">
        <f t="shared" si="162"/>
        <v>2479214.8400000003</v>
      </c>
      <c r="D1120" s="26">
        <f t="shared" si="165"/>
        <v>1052220.47</v>
      </c>
      <c r="E1120" s="26"/>
      <c r="F1120" s="26"/>
      <c r="G1120" s="26">
        <v>50126.35</v>
      </c>
      <c r="H1120" s="26">
        <v>857308.27</v>
      </c>
      <c r="I1120" s="26">
        <v>144785.85</v>
      </c>
      <c r="J1120" s="26"/>
      <c r="K1120" s="26"/>
      <c r="L1120" s="26"/>
      <c r="M1120" s="26"/>
      <c r="N1120" s="26"/>
      <c r="O1120" s="26">
        <v>787.36</v>
      </c>
      <c r="P1120" s="26">
        <v>1140923.32</v>
      </c>
      <c r="Q1120" s="26">
        <v>85.1</v>
      </c>
      <c r="R1120" s="26">
        <v>275913.12</v>
      </c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>
        <f t="shared" si="166"/>
        <v>10157.93</v>
      </c>
      <c r="AJ1120" s="26">
        <f t="shared" si="163"/>
        <v>3196.66</v>
      </c>
      <c r="AK1120" s="26"/>
      <c r="AL1120" s="26"/>
      <c r="AM1120" s="26">
        <v>502.77</v>
      </c>
      <c r="AN1120" s="26">
        <v>1958.61</v>
      </c>
      <c r="AO1120" s="26">
        <v>735.28</v>
      </c>
      <c r="AP1120" s="26"/>
      <c r="AQ1120" s="26"/>
      <c r="AR1120" s="26"/>
      <c r="AS1120" s="26">
        <v>4686.3999999999996</v>
      </c>
      <c r="AT1120" s="26">
        <v>2274.87</v>
      </c>
      <c r="AU1120" s="26"/>
      <c r="AV1120" s="26"/>
    </row>
    <row r="1121" spans="1:48" s="16" customFormat="1" ht="15.75" hidden="1">
      <c r="A1121" s="25" t="s">
        <v>2504</v>
      </c>
      <c r="B1121" s="27" t="s">
        <v>299</v>
      </c>
      <c r="C1121" s="26">
        <f t="shared" si="162"/>
        <v>413299.42</v>
      </c>
      <c r="D1121" s="26">
        <f t="shared" si="165"/>
        <v>187339.79</v>
      </c>
      <c r="E1121" s="26">
        <v>187339.79</v>
      </c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>
        <v>86</v>
      </c>
      <c r="R1121" s="26">
        <v>164407.22</v>
      </c>
      <c r="S1121" s="26"/>
      <c r="T1121" s="26"/>
      <c r="U1121" s="26">
        <f t="shared" si="167"/>
        <v>38973.369999999995</v>
      </c>
      <c r="V1121" s="26">
        <f t="shared" si="168"/>
        <v>18489.34</v>
      </c>
      <c r="W1121" s="26">
        <v>18489.34</v>
      </c>
      <c r="X1121" s="26"/>
      <c r="Y1121" s="26"/>
      <c r="Z1121" s="26"/>
      <c r="AA1121" s="26"/>
      <c r="AB1121" s="26"/>
      <c r="AC1121" s="26"/>
      <c r="AD1121" s="26"/>
      <c r="AE1121" s="26"/>
      <c r="AF1121" s="26">
        <v>20484.03</v>
      </c>
      <c r="AG1121" s="26"/>
      <c r="AH1121" s="26"/>
      <c r="AI1121" s="26">
        <f t="shared" si="166"/>
        <v>22579.040000000001</v>
      </c>
      <c r="AJ1121" s="26">
        <f t="shared" si="163"/>
        <v>11342.78</v>
      </c>
      <c r="AK1121" s="26">
        <v>11342.78</v>
      </c>
      <c r="AL1121" s="26"/>
      <c r="AM1121" s="26"/>
      <c r="AN1121" s="26"/>
      <c r="AO1121" s="26"/>
      <c r="AP1121" s="26"/>
      <c r="AQ1121" s="26"/>
      <c r="AR1121" s="26"/>
      <c r="AS1121" s="26"/>
      <c r="AT1121" s="26">
        <v>11236.26</v>
      </c>
      <c r="AU1121" s="26"/>
      <c r="AV1121" s="26"/>
    </row>
    <row r="1122" spans="1:48" s="16" customFormat="1" ht="15.75" hidden="1">
      <c r="A1122" s="25" t="s">
        <v>2505</v>
      </c>
      <c r="B1122" s="27" t="s">
        <v>291</v>
      </c>
      <c r="C1122" s="26">
        <f t="shared" si="162"/>
        <v>1240949.77</v>
      </c>
      <c r="D1122" s="26">
        <f t="shared" si="165"/>
        <v>1238446.46</v>
      </c>
      <c r="E1122" s="26"/>
      <c r="F1122" s="26"/>
      <c r="G1122" s="26">
        <v>74256.289999999994</v>
      </c>
      <c r="H1122" s="26">
        <v>969443.03</v>
      </c>
      <c r="I1122" s="26">
        <v>194747.14</v>
      </c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>
        <f t="shared" si="166"/>
        <v>2503.31</v>
      </c>
      <c r="AJ1122" s="26">
        <f t="shared" si="163"/>
        <v>2503.31</v>
      </c>
      <c r="AK1122" s="26"/>
      <c r="AL1122" s="26"/>
      <c r="AM1122" s="26">
        <v>494.68</v>
      </c>
      <c r="AN1122" s="26">
        <v>1282</v>
      </c>
      <c r="AO1122" s="26">
        <v>726.63</v>
      </c>
      <c r="AP1122" s="26"/>
      <c r="AQ1122" s="26"/>
      <c r="AR1122" s="26"/>
      <c r="AS1122" s="26"/>
      <c r="AT1122" s="26"/>
      <c r="AU1122" s="26"/>
      <c r="AV1122" s="26"/>
    </row>
    <row r="1123" spans="1:48" s="16" customFormat="1" ht="15.75" hidden="1">
      <c r="A1123" s="25" t="s">
        <v>2506</v>
      </c>
      <c r="B1123" s="27" t="s">
        <v>300</v>
      </c>
      <c r="C1123" s="26">
        <f t="shared" si="162"/>
        <v>2581916.94</v>
      </c>
      <c r="D1123" s="26">
        <f t="shared" si="165"/>
        <v>192944.27</v>
      </c>
      <c r="E1123" s="26">
        <v>192944.27</v>
      </c>
      <c r="F1123" s="26"/>
      <c r="G1123" s="26"/>
      <c r="H1123" s="26"/>
      <c r="I1123" s="26"/>
      <c r="J1123" s="26"/>
      <c r="K1123" s="26">
        <v>800</v>
      </c>
      <c r="L1123" s="26">
        <v>1898532.83</v>
      </c>
      <c r="M1123" s="26"/>
      <c r="N1123" s="26"/>
      <c r="O1123" s="26"/>
      <c r="P1123" s="26"/>
      <c r="Q1123" s="26">
        <v>95.6</v>
      </c>
      <c r="R1123" s="26">
        <v>265522.90999999997</v>
      </c>
      <c r="S1123" s="26"/>
      <c r="T1123" s="26"/>
      <c r="U1123" s="26">
        <f t="shared" si="167"/>
        <v>153504.65000000002</v>
      </c>
      <c r="V1123" s="26">
        <f t="shared" si="168"/>
        <v>86339.180000000008</v>
      </c>
      <c r="W1123" s="26">
        <v>19618.52</v>
      </c>
      <c r="X1123" s="26"/>
      <c r="Y1123" s="26">
        <v>22046.22</v>
      </c>
      <c r="Z1123" s="26">
        <v>22579.72</v>
      </c>
      <c r="AA1123" s="26">
        <v>22094.720000000001</v>
      </c>
      <c r="AB1123" s="26"/>
      <c r="AC1123" s="26">
        <v>24952.560000000001</v>
      </c>
      <c r="AD1123" s="26"/>
      <c r="AE1123" s="26">
        <v>20394.21</v>
      </c>
      <c r="AF1123" s="26">
        <v>21818.7</v>
      </c>
      <c r="AG1123" s="26"/>
      <c r="AH1123" s="26"/>
      <c r="AI1123" s="26">
        <f t="shared" si="166"/>
        <v>71412.28</v>
      </c>
      <c r="AJ1123" s="26">
        <f t="shared" si="163"/>
        <v>8522.11</v>
      </c>
      <c r="AK1123" s="26">
        <v>8522.11</v>
      </c>
      <c r="AL1123" s="26"/>
      <c r="AM1123" s="26"/>
      <c r="AN1123" s="26"/>
      <c r="AO1123" s="26"/>
      <c r="AP1123" s="26"/>
      <c r="AQ1123" s="26">
        <v>49401.93</v>
      </c>
      <c r="AR1123" s="26"/>
      <c r="AS1123" s="26"/>
      <c r="AT1123" s="26">
        <v>13488.24</v>
      </c>
      <c r="AU1123" s="26"/>
      <c r="AV1123" s="26"/>
    </row>
    <row r="1124" spans="1:48" s="16" customFormat="1" ht="15.75" hidden="1">
      <c r="A1124" s="25" t="s">
        <v>2507</v>
      </c>
      <c r="B1124" s="27" t="s">
        <v>295</v>
      </c>
      <c r="C1124" s="26">
        <f t="shared" si="162"/>
        <v>17744.66</v>
      </c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>
        <f t="shared" si="167"/>
        <v>17744.66</v>
      </c>
      <c r="V1124" s="26">
        <f t="shared" si="168"/>
        <v>17744.66</v>
      </c>
      <c r="W1124" s="26">
        <v>17744.66</v>
      </c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</row>
    <row r="1125" spans="1:48" s="16" customFormat="1" ht="15.75" hidden="1">
      <c r="A1125" s="25" t="s">
        <v>2508</v>
      </c>
      <c r="B1125" s="27" t="s">
        <v>311</v>
      </c>
      <c r="C1125" s="26">
        <f t="shared" si="162"/>
        <v>23371.35</v>
      </c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>
        <f t="shared" si="167"/>
        <v>23371.35</v>
      </c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>
        <v>23371.35</v>
      </c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</row>
    <row r="1126" spans="1:48" s="16" customFormat="1" ht="15.75" hidden="1">
      <c r="A1126" s="25" t="s">
        <v>2509</v>
      </c>
      <c r="B1126" s="27" t="s">
        <v>314</v>
      </c>
      <c r="C1126" s="26">
        <f t="shared" si="162"/>
        <v>280598.2</v>
      </c>
      <c r="D1126" s="26">
        <f t="shared" si="165"/>
        <v>279226.81</v>
      </c>
      <c r="E1126" s="26">
        <v>279226.81</v>
      </c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>
        <f t="shared" si="166"/>
        <v>1371.39</v>
      </c>
      <c r="AJ1126" s="26">
        <f t="shared" si="163"/>
        <v>1371.39</v>
      </c>
      <c r="AK1126" s="26">
        <v>1371.39</v>
      </c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</row>
    <row r="1127" spans="1:48" s="16" customFormat="1" ht="15.75" hidden="1">
      <c r="A1127" s="25" t="s">
        <v>2510</v>
      </c>
      <c r="B1127" s="27" t="s">
        <v>315</v>
      </c>
      <c r="C1127" s="26">
        <f t="shared" si="162"/>
        <v>296911.65000000002</v>
      </c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>
        <v>90.1</v>
      </c>
      <c r="R1127" s="26">
        <v>176556.49</v>
      </c>
      <c r="S1127" s="26"/>
      <c r="T1127" s="26"/>
      <c r="U1127" s="26">
        <f t="shared" si="167"/>
        <v>107065.20000000001</v>
      </c>
      <c r="V1127" s="26">
        <f t="shared" si="168"/>
        <v>85501.510000000009</v>
      </c>
      <c r="W1127" s="26">
        <v>19402.78</v>
      </c>
      <c r="X1127" s="26"/>
      <c r="Y1127" s="26">
        <v>21838.91</v>
      </c>
      <c r="Z1127" s="26">
        <v>22372.41</v>
      </c>
      <c r="AA1127" s="26">
        <v>21887.41</v>
      </c>
      <c r="AB1127" s="26"/>
      <c r="AC1127" s="26"/>
      <c r="AD1127" s="26"/>
      <c r="AE1127" s="26"/>
      <c r="AF1127" s="26">
        <v>21563.69</v>
      </c>
      <c r="AG1127" s="26"/>
      <c r="AH1127" s="26"/>
      <c r="AI1127" s="26">
        <f t="shared" si="166"/>
        <v>13289.96</v>
      </c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>
        <v>13289.96</v>
      </c>
      <c r="AU1127" s="26"/>
      <c r="AV1127" s="26"/>
    </row>
    <row r="1128" spans="1:48" s="16" customFormat="1" ht="15.75" hidden="1">
      <c r="A1128" s="25" t="s">
        <v>2511</v>
      </c>
      <c r="B1128" s="27" t="s">
        <v>294</v>
      </c>
      <c r="C1128" s="26">
        <f t="shared" si="162"/>
        <v>1142817.5899999999</v>
      </c>
      <c r="D1128" s="26">
        <f t="shared" si="165"/>
        <v>1141347.3299999998</v>
      </c>
      <c r="E1128" s="26"/>
      <c r="F1128" s="26"/>
      <c r="G1128" s="26">
        <v>71242.42</v>
      </c>
      <c r="H1128" s="26">
        <v>1070104.9099999999</v>
      </c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>
        <f t="shared" si="166"/>
        <v>1470.26</v>
      </c>
      <c r="AJ1128" s="26">
        <f t="shared" si="163"/>
        <v>1470.26</v>
      </c>
      <c r="AK1128" s="26"/>
      <c r="AL1128" s="26"/>
      <c r="AM1128" s="26">
        <v>241.68</v>
      </c>
      <c r="AN1128" s="26">
        <v>1228.58</v>
      </c>
      <c r="AO1128" s="26"/>
      <c r="AP1128" s="26"/>
      <c r="AQ1128" s="26"/>
      <c r="AR1128" s="26"/>
      <c r="AS1128" s="26"/>
      <c r="AT1128" s="26"/>
      <c r="AU1128" s="26"/>
      <c r="AV1128" s="26"/>
    </row>
    <row r="1129" spans="1:48" s="16" customFormat="1" ht="15.75" hidden="1">
      <c r="A1129" s="25" t="s">
        <v>2512</v>
      </c>
      <c r="B1129" s="27" t="s">
        <v>307</v>
      </c>
      <c r="C1129" s="26">
        <f t="shared" si="162"/>
        <v>328975.07</v>
      </c>
      <c r="D1129" s="26">
        <f t="shared" si="165"/>
        <v>327885.25</v>
      </c>
      <c r="E1129" s="26">
        <v>173103.65</v>
      </c>
      <c r="F1129" s="26"/>
      <c r="G1129" s="26"/>
      <c r="H1129" s="26"/>
      <c r="I1129" s="26">
        <v>154781.6</v>
      </c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>
        <f t="shared" si="166"/>
        <v>1089.82</v>
      </c>
      <c r="AJ1129" s="26">
        <f t="shared" si="163"/>
        <v>1089.82</v>
      </c>
      <c r="AK1129" s="26">
        <v>655.86</v>
      </c>
      <c r="AL1129" s="26"/>
      <c r="AM1129" s="26"/>
      <c r="AN1129" s="26"/>
      <c r="AO1129" s="26">
        <v>433.96</v>
      </c>
      <c r="AP1129" s="26"/>
      <c r="AQ1129" s="26"/>
      <c r="AR1129" s="26"/>
      <c r="AS1129" s="26"/>
      <c r="AT1129" s="26"/>
      <c r="AU1129" s="26"/>
      <c r="AV1129" s="26"/>
    </row>
    <row r="1130" spans="1:48" s="16" customFormat="1" ht="15.75" hidden="1">
      <c r="A1130" s="25" t="s">
        <v>2513</v>
      </c>
      <c r="B1130" s="27" t="s">
        <v>304</v>
      </c>
      <c r="C1130" s="26">
        <f t="shared" si="162"/>
        <v>21682.97</v>
      </c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>
        <f t="shared" si="167"/>
        <v>21682.97</v>
      </c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>
        <v>21682.97</v>
      </c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</row>
    <row r="1131" spans="1:48" s="16" customFormat="1" ht="15.75" hidden="1">
      <c r="A1131" s="25" t="s">
        <v>2514</v>
      </c>
      <c r="B1131" s="27" t="s">
        <v>289</v>
      </c>
      <c r="C1131" s="26">
        <f t="shared" si="162"/>
        <v>116373.85</v>
      </c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>
        <f t="shared" si="167"/>
        <v>116373.85</v>
      </c>
      <c r="V1131" s="26">
        <f t="shared" si="168"/>
        <v>78402.570000000007</v>
      </c>
      <c r="W1131" s="26">
        <v>17774.240000000002</v>
      </c>
      <c r="X1131" s="26"/>
      <c r="Y1131" s="26">
        <v>20274.11</v>
      </c>
      <c r="Z1131" s="26">
        <v>20322.61</v>
      </c>
      <c r="AA1131" s="26">
        <v>20031.61</v>
      </c>
      <c r="AB1131" s="26"/>
      <c r="AC1131" s="26"/>
      <c r="AD1131" s="26"/>
      <c r="AE1131" s="26">
        <v>18332.47</v>
      </c>
      <c r="AF1131" s="26">
        <v>19638.810000000001</v>
      </c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</row>
    <row r="1132" spans="1:48" s="16" customFormat="1" ht="15.75" hidden="1">
      <c r="A1132" s="25" t="s">
        <v>2515</v>
      </c>
      <c r="B1132" s="27" t="s">
        <v>288</v>
      </c>
      <c r="C1132" s="26">
        <f t="shared" si="162"/>
        <v>2960840.5999999996</v>
      </c>
      <c r="D1132" s="26">
        <f t="shared" si="165"/>
        <v>1688811.26</v>
      </c>
      <c r="E1132" s="26">
        <v>421036.57</v>
      </c>
      <c r="F1132" s="26"/>
      <c r="G1132" s="26"/>
      <c r="H1132" s="26">
        <v>1267774.69</v>
      </c>
      <c r="I1132" s="26"/>
      <c r="J1132" s="26"/>
      <c r="K1132" s="26"/>
      <c r="L1132" s="26"/>
      <c r="M1132" s="26"/>
      <c r="N1132" s="26"/>
      <c r="O1132" s="26">
        <v>947</v>
      </c>
      <c r="P1132" s="26">
        <v>1258003.83</v>
      </c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>
        <f t="shared" si="166"/>
        <v>14025.510000000002</v>
      </c>
      <c r="AJ1132" s="26">
        <f t="shared" si="163"/>
        <v>7496.4500000000007</v>
      </c>
      <c r="AK1132" s="26">
        <v>2056.86</v>
      </c>
      <c r="AL1132" s="26"/>
      <c r="AM1132" s="26"/>
      <c r="AN1132" s="26">
        <v>5439.59</v>
      </c>
      <c r="AO1132" s="26"/>
      <c r="AP1132" s="26"/>
      <c r="AQ1132" s="26"/>
      <c r="AR1132" s="26"/>
      <c r="AS1132" s="26">
        <v>6529.06</v>
      </c>
      <c r="AT1132" s="26"/>
      <c r="AU1132" s="26"/>
      <c r="AV1132" s="26"/>
    </row>
    <row r="1133" spans="1:48" s="16" customFormat="1" ht="15.75" hidden="1">
      <c r="A1133" s="25" t="s">
        <v>2516</v>
      </c>
      <c r="B1133" s="27" t="s">
        <v>301</v>
      </c>
      <c r="C1133" s="26">
        <f t="shared" si="162"/>
        <v>6791769.9899999993</v>
      </c>
      <c r="D1133" s="26">
        <f t="shared" si="165"/>
        <v>2522419.96</v>
      </c>
      <c r="E1133" s="26"/>
      <c r="F1133" s="26"/>
      <c r="G1133" s="26">
        <v>321149.11</v>
      </c>
      <c r="H1133" s="26">
        <v>1679123.21</v>
      </c>
      <c r="I1133" s="26">
        <v>522147.64</v>
      </c>
      <c r="J1133" s="26"/>
      <c r="K1133" s="26">
        <v>1400.7</v>
      </c>
      <c r="L1133" s="26">
        <v>2976479.15</v>
      </c>
      <c r="M1133" s="26"/>
      <c r="N1133" s="26"/>
      <c r="O1133" s="26">
        <v>947</v>
      </c>
      <c r="P1133" s="26">
        <v>1260886.8899999999</v>
      </c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>
        <f t="shared" si="166"/>
        <v>31983.99</v>
      </c>
      <c r="AJ1133" s="26">
        <f t="shared" si="163"/>
        <v>8025.43</v>
      </c>
      <c r="AK1133" s="26"/>
      <c r="AL1133" s="26"/>
      <c r="AM1133" s="26">
        <v>1446.87</v>
      </c>
      <c r="AN1133" s="26">
        <v>5439.59</v>
      </c>
      <c r="AO1133" s="26">
        <v>1138.97</v>
      </c>
      <c r="AP1133" s="26"/>
      <c r="AQ1133" s="26">
        <v>17429.5</v>
      </c>
      <c r="AR1133" s="26"/>
      <c r="AS1133" s="26">
        <v>6529.06</v>
      </c>
      <c r="AT1133" s="26"/>
      <c r="AU1133" s="26"/>
      <c r="AV1133" s="26"/>
    </row>
    <row r="1134" spans="1:48" s="16" customFormat="1" ht="15.75" hidden="1">
      <c r="A1134" s="25" t="s">
        <v>2517</v>
      </c>
      <c r="B1134" s="27" t="s">
        <v>302</v>
      </c>
      <c r="C1134" s="26">
        <f t="shared" si="162"/>
        <v>3019386.47</v>
      </c>
      <c r="D1134" s="26">
        <f t="shared" si="165"/>
        <v>756873.69</v>
      </c>
      <c r="E1134" s="26"/>
      <c r="F1134" s="26"/>
      <c r="G1134" s="26"/>
      <c r="H1134" s="26">
        <v>756873.69</v>
      </c>
      <c r="I1134" s="26"/>
      <c r="J1134" s="26"/>
      <c r="K1134" s="26">
        <v>485.3</v>
      </c>
      <c r="L1134" s="26">
        <v>1250869.6599999999</v>
      </c>
      <c r="M1134" s="26"/>
      <c r="N1134" s="26"/>
      <c r="O1134" s="26">
        <v>443</v>
      </c>
      <c r="P1134" s="26">
        <v>801507.92</v>
      </c>
      <c r="Q1134" s="26">
        <v>70.7</v>
      </c>
      <c r="R1134" s="26">
        <v>195803.75</v>
      </c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>
        <f t="shared" si="166"/>
        <v>14331.45</v>
      </c>
      <c r="AJ1134" s="26">
        <f t="shared" si="163"/>
        <v>2750.96</v>
      </c>
      <c r="AK1134" s="26"/>
      <c r="AL1134" s="26"/>
      <c r="AM1134" s="26"/>
      <c r="AN1134" s="26">
        <v>2750.96</v>
      </c>
      <c r="AO1134" s="26"/>
      <c r="AP1134" s="26"/>
      <c r="AQ1134" s="26">
        <v>6638.64</v>
      </c>
      <c r="AR1134" s="26"/>
      <c r="AS1134" s="26">
        <v>3053.25</v>
      </c>
      <c r="AT1134" s="26">
        <v>1888.6</v>
      </c>
      <c r="AU1134" s="26"/>
      <c r="AV1134" s="26"/>
    </row>
    <row r="1135" spans="1:48" s="16" customFormat="1" ht="15.75" hidden="1">
      <c r="A1135" s="25" t="s">
        <v>2518</v>
      </c>
      <c r="B1135" s="27" t="s">
        <v>303</v>
      </c>
      <c r="C1135" s="26">
        <f t="shared" si="162"/>
        <v>3377999.9999999995</v>
      </c>
      <c r="D1135" s="26">
        <f t="shared" si="165"/>
        <v>1074048.42</v>
      </c>
      <c r="E1135" s="26"/>
      <c r="F1135" s="26"/>
      <c r="G1135" s="26">
        <v>76328</v>
      </c>
      <c r="H1135" s="26">
        <v>768114.99</v>
      </c>
      <c r="I1135" s="26">
        <v>229605.43</v>
      </c>
      <c r="J1135" s="26"/>
      <c r="K1135" s="26">
        <v>533.29999999999995</v>
      </c>
      <c r="L1135" s="26">
        <v>1269841.6399999999</v>
      </c>
      <c r="M1135" s="26"/>
      <c r="N1135" s="26"/>
      <c r="O1135" s="26">
        <v>443</v>
      </c>
      <c r="P1135" s="26">
        <v>804019.15</v>
      </c>
      <c r="Q1135" s="26">
        <v>64</v>
      </c>
      <c r="R1135" s="26">
        <v>215140.43</v>
      </c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>
        <f t="shared" si="166"/>
        <v>14950.36</v>
      </c>
      <c r="AJ1135" s="26">
        <f t="shared" si="163"/>
        <v>3407.7599999999998</v>
      </c>
      <c r="AK1135" s="26"/>
      <c r="AL1135" s="26"/>
      <c r="AM1135" s="26">
        <v>484.99</v>
      </c>
      <c r="AN1135" s="26">
        <v>2403.75</v>
      </c>
      <c r="AO1135" s="26">
        <v>519.02</v>
      </c>
      <c r="AP1135" s="26"/>
      <c r="AQ1135" s="26">
        <v>6638.64</v>
      </c>
      <c r="AR1135" s="26"/>
      <c r="AS1135" s="26">
        <v>3053.25</v>
      </c>
      <c r="AT1135" s="26">
        <v>1850.71</v>
      </c>
      <c r="AU1135" s="26"/>
      <c r="AV1135" s="26"/>
    </row>
    <row r="1136" spans="1:48" s="16" customFormat="1" ht="15.75" hidden="1">
      <c r="A1136" s="25" t="s">
        <v>2519</v>
      </c>
      <c r="B1136" s="27" t="s">
        <v>290</v>
      </c>
      <c r="C1136" s="26">
        <f t="shared" si="162"/>
        <v>2664125.5</v>
      </c>
      <c r="D1136" s="26">
        <f t="shared" si="165"/>
        <v>1544517.79</v>
      </c>
      <c r="E1136" s="26">
        <v>296179.93</v>
      </c>
      <c r="F1136" s="26"/>
      <c r="G1136" s="26"/>
      <c r="H1136" s="26">
        <v>1248337.8600000001</v>
      </c>
      <c r="I1136" s="26"/>
      <c r="J1136" s="26"/>
      <c r="K1136" s="26"/>
      <c r="L1136" s="26"/>
      <c r="M1136" s="26"/>
      <c r="N1136" s="26"/>
      <c r="O1136" s="26">
        <v>687</v>
      </c>
      <c r="P1136" s="26">
        <v>1109065.79</v>
      </c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>
        <f t="shared" si="166"/>
        <v>10541.920000000002</v>
      </c>
      <c r="AJ1136" s="26">
        <f t="shared" si="163"/>
        <v>6036.4500000000007</v>
      </c>
      <c r="AK1136" s="26">
        <v>1371.39</v>
      </c>
      <c r="AL1136" s="26"/>
      <c r="AM1136" s="26"/>
      <c r="AN1136" s="26">
        <v>4665.0600000000004</v>
      </c>
      <c r="AO1136" s="26"/>
      <c r="AP1136" s="26"/>
      <c r="AQ1136" s="26"/>
      <c r="AR1136" s="26"/>
      <c r="AS1136" s="26">
        <v>4505.47</v>
      </c>
      <c r="AT1136" s="26"/>
      <c r="AU1136" s="26"/>
      <c r="AV1136" s="26"/>
    </row>
    <row r="1137" spans="1:48" s="16" customFormat="1" ht="15.75" hidden="1">
      <c r="A1137" s="25" t="s">
        <v>2520</v>
      </c>
      <c r="B1137" s="27" t="s">
        <v>305</v>
      </c>
      <c r="C1137" s="26">
        <f t="shared" si="162"/>
        <v>2768205.16</v>
      </c>
      <c r="D1137" s="26">
        <f t="shared" si="165"/>
        <v>2760179.73</v>
      </c>
      <c r="E1137" s="26"/>
      <c r="F1137" s="26"/>
      <c r="G1137" s="26">
        <v>325922.24</v>
      </c>
      <c r="H1137" s="26">
        <v>1930753.68</v>
      </c>
      <c r="I1137" s="26">
        <v>503503.81</v>
      </c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>
        <f t="shared" si="166"/>
        <v>8025.43</v>
      </c>
      <c r="AJ1137" s="26">
        <f t="shared" si="163"/>
        <v>8025.43</v>
      </c>
      <c r="AK1137" s="26"/>
      <c r="AL1137" s="26"/>
      <c r="AM1137" s="26">
        <v>1446.87</v>
      </c>
      <c r="AN1137" s="26">
        <v>5439.59</v>
      </c>
      <c r="AO1137" s="26">
        <v>1138.97</v>
      </c>
      <c r="AP1137" s="26"/>
      <c r="AQ1137" s="26"/>
      <c r="AR1137" s="26"/>
      <c r="AS1137" s="26"/>
      <c r="AT1137" s="26"/>
      <c r="AU1137" s="26"/>
      <c r="AV1137" s="26"/>
    </row>
    <row r="1138" spans="1:48" s="16" customFormat="1" ht="22.5" hidden="1" customHeight="1">
      <c r="A1138" s="27" t="s">
        <v>2714</v>
      </c>
      <c r="B1138" s="27"/>
      <c r="C1138" s="26">
        <f>SUM(C1109:C1137)</f>
        <v>40912583.809999987</v>
      </c>
      <c r="D1138" s="26">
        <f t="shared" ref="D1138:AT1138" si="169">SUM(D1109:D1137)</f>
        <v>16466715.189999998</v>
      </c>
      <c r="E1138" s="26">
        <f t="shared" si="169"/>
        <v>2384249.1800000002</v>
      </c>
      <c r="F1138" s="26"/>
      <c r="G1138" s="26">
        <f t="shared" si="169"/>
        <v>1092360.8399999999</v>
      </c>
      <c r="H1138" s="26">
        <f t="shared" si="169"/>
        <v>11099756.93</v>
      </c>
      <c r="I1138" s="26">
        <f t="shared" si="169"/>
        <v>1890348.24</v>
      </c>
      <c r="J1138" s="26"/>
      <c r="K1138" s="26">
        <f t="shared" si="169"/>
        <v>6610.8</v>
      </c>
      <c r="L1138" s="26">
        <f t="shared" si="169"/>
        <v>15074559.960000001</v>
      </c>
      <c r="M1138" s="26">
        <f t="shared" si="169"/>
        <v>113.5</v>
      </c>
      <c r="N1138" s="26">
        <f t="shared" si="169"/>
        <v>66491.63</v>
      </c>
      <c r="O1138" s="26">
        <f t="shared" si="169"/>
        <v>4254.3600000000006</v>
      </c>
      <c r="P1138" s="26">
        <f t="shared" si="169"/>
        <v>6374406.9000000004</v>
      </c>
      <c r="Q1138" s="26">
        <f t="shared" si="169"/>
        <v>709.00000000000011</v>
      </c>
      <c r="R1138" s="26">
        <f t="shared" si="169"/>
        <v>1928427.42</v>
      </c>
      <c r="S1138" s="26"/>
      <c r="T1138" s="26"/>
      <c r="U1138" s="26">
        <f t="shared" si="169"/>
        <v>695347.80999999994</v>
      </c>
      <c r="V1138" s="26">
        <f t="shared" si="169"/>
        <v>444486.87</v>
      </c>
      <c r="W1138" s="26">
        <f t="shared" si="169"/>
        <v>166136.07</v>
      </c>
      <c r="X1138" s="26">
        <f t="shared" si="169"/>
        <v>21967.57</v>
      </c>
      <c r="Y1138" s="26">
        <f t="shared" si="169"/>
        <v>106683.53</v>
      </c>
      <c r="Z1138" s="26">
        <f t="shared" si="169"/>
        <v>85685.96</v>
      </c>
      <c r="AA1138" s="26">
        <f t="shared" si="169"/>
        <v>64013.740000000005</v>
      </c>
      <c r="AB1138" s="26"/>
      <c r="AC1138" s="26">
        <f t="shared" si="169"/>
        <v>24952.560000000001</v>
      </c>
      <c r="AD1138" s="26"/>
      <c r="AE1138" s="26">
        <f t="shared" si="169"/>
        <v>57162.240000000005</v>
      </c>
      <c r="AF1138" s="26">
        <f t="shared" si="169"/>
        <v>168746.13999999998</v>
      </c>
      <c r="AG1138" s="26"/>
      <c r="AH1138" s="26"/>
      <c r="AI1138" s="26">
        <f t="shared" si="169"/>
        <v>306634.89999999997</v>
      </c>
      <c r="AJ1138" s="26">
        <f t="shared" si="169"/>
        <v>97582.360000000015</v>
      </c>
      <c r="AK1138" s="26">
        <f t="shared" si="169"/>
        <v>53968.480000000003</v>
      </c>
      <c r="AL1138" s="26"/>
      <c r="AM1138" s="26">
        <f t="shared" si="169"/>
        <v>5650.0599999999995</v>
      </c>
      <c r="AN1138" s="26">
        <f t="shared" si="169"/>
        <v>33011.479999999996</v>
      </c>
      <c r="AO1138" s="26">
        <f t="shared" si="169"/>
        <v>4952.34</v>
      </c>
      <c r="AP1138" s="26"/>
      <c r="AQ1138" s="26">
        <f t="shared" si="169"/>
        <v>122029.11</v>
      </c>
      <c r="AR1138" s="26">
        <f t="shared" si="169"/>
        <v>613.82000000000005</v>
      </c>
      <c r="AS1138" s="26">
        <f t="shared" si="169"/>
        <v>28356.49</v>
      </c>
      <c r="AT1138" s="26">
        <f t="shared" si="169"/>
        <v>58053.119999999995</v>
      </c>
      <c r="AU1138" s="26"/>
      <c r="AV1138" s="26"/>
    </row>
    <row r="1139" spans="1:48" s="16" customFormat="1" ht="24" hidden="1" customHeight="1">
      <c r="A1139" s="27" t="s">
        <v>319</v>
      </c>
      <c r="B1139" s="27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</row>
    <row r="1140" spans="1:48" ht="15.75" hidden="1">
      <c r="A1140" s="25" t="s">
        <v>2521</v>
      </c>
      <c r="B1140" s="27" t="s">
        <v>326</v>
      </c>
      <c r="C1140" s="26">
        <f t="shared" si="162"/>
        <v>254180.06</v>
      </c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>
        <v>37</v>
      </c>
      <c r="R1140" s="26">
        <v>236222.4</v>
      </c>
      <c r="S1140" s="26"/>
      <c r="T1140" s="26"/>
      <c r="U1140" s="26">
        <f t="shared" si="167"/>
        <v>13239.98</v>
      </c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>
        <v>13239.98</v>
      </c>
      <c r="AG1140" s="26"/>
      <c r="AH1140" s="26"/>
      <c r="AI1140" s="26">
        <f t="shared" ref="AI1140:AI1155" si="170">AJ1140+AQ1140+AR1140+AS1140+AT1140+AU1140+AV1140</f>
        <v>4717.68</v>
      </c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>
        <v>4717.68</v>
      </c>
      <c r="AU1140" s="26"/>
      <c r="AV1140" s="26"/>
    </row>
    <row r="1141" spans="1:48" s="16" customFormat="1" ht="15.75" hidden="1">
      <c r="A1141" s="25" t="s">
        <v>2522</v>
      </c>
      <c r="B1141" s="27" t="s">
        <v>329</v>
      </c>
      <c r="C1141" s="26">
        <f t="shared" si="162"/>
        <v>179861.69999999998</v>
      </c>
      <c r="D1141" s="26"/>
      <c r="E1141" s="26"/>
      <c r="F1141" s="26"/>
      <c r="G1141" s="26"/>
      <c r="H1141" s="26"/>
      <c r="I1141" s="26"/>
      <c r="J1141" s="26"/>
      <c r="K1141" s="26"/>
      <c r="L1141" s="26"/>
      <c r="M1141" s="26">
        <v>466</v>
      </c>
      <c r="N1141" s="26">
        <v>159188.4</v>
      </c>
      <c r="O1141" s="26"/>
      <c r="P1141" s="26"/>
      <c r="Q1141" s="26"/>
      <c r="R1141" s="26"/>
      <c r="S1141" s="26"/>
      <c r="T1141" s="26"/>
      <c r="U1141" s="26">
        <f t="shared" si="167"/>
        <v>17338.64</v>
      </c>
      <c r="V1141" s="26"/>
      <c r="W1141" s="26"/>
      <c r="X1141" s="26"/>
      <c r="Y1141" s="26"/>
      <c r="Z1141" s="26"/>
      <c r="AA1141" s="26"/>
      <c r="AB1141" s="26"/>
      <c r="AC1141" s="26"/>
      <c r="AD1141" s="26">
        <v>17338.64</v>
      </c>
      <c r="AE1141" s="26"/>
      <c r="AF1141" s="26"/>
      <c r="AG1141" s="26"/>
      <c r="AH1141" s="26"/>
      <c r="AI1141" s="26">
        <f t="shared" si="170"/>
        <v>3334.66</v>
      </c>
      <c r="AJ1141" s="26"/>
      <c r="AK1141" s="26"/>
      <c r="AL1141" s="26"/>
      <c r="AM1141" s="26"/>
      <c r="AN1141" s="26"/>
      <c r="AO1141" s="26"/>
      <c r="AP1141" s="26"/>
      <c r="AQ1141" s="26"/>
      <c r="AR1141" s="26">
        <v>3334.66</v>
      </c>
      <c r="AS1141" s="26"/>
      <c r="AT1141" s="26"/>
      <c r="AU1141" s="26"/>
      <c r="AV1141" s="26"/>
    </row>
    <row r="1142" spans="1:48" s="16" customFormat="1" ht="15.75" hidden="1">
      <c r="A1142" s="25" t="s">
        <v>2523</v>
      </c>
      <c r="B1142" s="27" t="s">
        <v>328</v>
      </c>
      <c r="C1142" s="26">
        <f t="shared" si="162"/>
        <v>555611.69999999995</v>
      </c>
      <c r="D1142" s="26"/>
      <c r="E1142" s="26"/>
      <c r="F1142" s="26"/>
      <c r="G1142" s="26"/>
      <c r="H1142" s="26"/>
      <c r="I1142" s="26"/>
      <c r="J1142" s="26"/>
      <c r="K1142" s="26"/>
      <c r="L1142" s="26"/>
      <c r="M1142" s="26">
        <v>540</v>
      </c>
      <c r="N1142" s="26">
        <v>135681.60000000001</v>
      </c>
      <c r="O1142" s="26"/>
      <c r="P1142" s="26"/>
      <c r="Q1142" s="26">
        <v>144</v>
      </c>
      <c r="R1142" s="26">
        <v>376323.6</v>
      </c>
      <c r="S1142" s="26"/>
      <c r="T1142" s="26"/>
      <c r="U1142" s="26">
        <f t="shared" si="167"/>
        <v>33337.229999999996</v>
      </c>
      <c r="V1142" s="26"/>
      <c r="W1142" s="26"/>
      <c r="X1142" s="26"/>
      <c r="Y1142" s="26"/>
      <c r="Z1142" s="26"/>
      <c r="AA1142" s="26"/>
      <c r="AB1142" s="26"/>
      <c r="AC1142" s="26"/>
      <c r="AD1142" s="26">
        <v>17251.02</v>
      </c>
      <c r="AE1142" s="26"/>
      <c r="AF1142" s="26">
        <v>16086.21</v>
      </c>
      <c r="AG1142" s="26"/>
      <c r="AH1142" s="26"/>
      <c r="AI1142" s="26">
        <f t="shared" si="170"/>
        <v>10269.27</v>
      </c>
      <c r="AJ1142" s="26"/>
      <c r="AK1142" s="26"/>
      <c r="AL1142" s="26"/>
      <c r="AM1142" s="26"/>
      <c r="AN1142" s="26"/>
      <c r="AO1142" s="26"/>
      <c r="AP1142" s="26"/>
      <c r="AQ1142" s="26"/>
      <c r="AR1142" s="26">
        <v>3291.41</v>
      </c>
      <c r="AS1142" s="26"/>
      <c r="AT1142" s="26">
        <v>6977.86</v>
      </c>
      <c r="AU1142" s="26"/>
      <c r="AV1142" s="26"/>
    </row>
    <row r="1143" spans="1:48" s="16" customFormat="1" ht="15.75" hidden="1">
      <c r="A1143" s="25" t="s">
        <v>2524</v>
      </c>
      <c r="B1143" s="27" t="s">
        <v>320</v>
      </c>
      <c r="C1143" s="26">
        <f t="shared" si="162"/>
        <v>1477501.6399999997</v>
      </c>
      <c r="D1143" s="26">
        <f t="shared" ref="D1143:D1155" si="171">SUM(E1143:J1143)</f>
        <v>350268.72</v>
      </c>
      <c r="E1143" s="26">
        <v>350268.72</v>
      </c>
      <c r="F1143" s="26"/>
      <c r="G1143" s="26"/>
      <c r="H1143" s="26"/>
      <c r="I1143" s="26"/>
      <c r="J1143" s="26"/>
      <c r="K1143" s="26"/>
      <c r="L1143" s="26"/>
      <c r="M1143" s="26"/>
      <c r="N1143" s="26"/>
      <c r="O1143" s="26">
        <v>325</v>
      </c>
      <c r="P1143" s="26">
        <v>706899.6</v>
      </c>
      <c r="Q1143" s="26">
        <v>93.2</v>
      </c>
      <c r="R1143" s="26">
        <v>359881.2</v>
      </c>
      <c r="S1143" s="26"/>
      <c r="T1143" s="26"/>
      <c r="U1143" s="26">
        <f t="shared" si="167"/>
        <v>30961.9</v>
      </c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>
        <v>14953.6</v>
      </c>
      <c r="AF1143" s="26">
        <v>16008.3</v>
      </c>
      <c r="AG1143" s="26"/>
      <c r="AH1143" s="26"/>
      <c r="AI1143" s="26">
        <f t="shared" si="170"/>
        <v>29490.22</v>
      </c>
      <c r="AJ1143" s="26">
        <f t="shared" si="163"/>
        <v>4242.3999999999996</v>
      </c>
      <c r="AK1143" s="26">
        <v>4242.3999999999996</v>
      </c>
      <c r="AL1143" s="26"/>
      <c r="AM1143" s="26"/>
      <c r="AN1143" s="26"/>
      <c r="AO1143" s="26"/>
      <c r="AP1143" s="26"/>
      <c r="AQ1143" s="26"/>
      <c r="AR1143" s="26"/>
      <c r="AS1143" s="26">
        <v>18269.96</v>
      </c>
      <c r="AT1143" s="26">
        <v>6977.86</v>
      </c>
      <c r="AU1143" s="26"/>
      <c r="AV1143" s="26"/>
    </row>
    <row r="1144" spans="1:48" s="16" customFormat="1" ht="15.75" hidden="1">
      <c r="A1144" s="25" t="s">
        <v>2525</v>
      </c>
      <c r="B1144" s="27" t="s">
        <v>335</v>
      </c>
      <c r="C1144" s="26">
        <f t="shared" si="162"/>
        <v>528017.41</v>
      </c>
      <c r="D1144" s="26">
        <f t="shared" si="171"/>
        <v>445444.7</v>
      </c>
      <c r="E1144" s="26">
        <v>269993.7</v>
      </c>
      <c r="F1144" s="26"/>
      <c r="G1144" s="26">
        <v>175451</v>
      </c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>
        <f t="shared" si="167"/>
        <v>75372.490000000005</v>
      </c>
      <c r="V1144" s="26">
        <f t="shared" ref="V1144:V1155" si="172">SUM(W1144:AB1144)</f>
        <v>30802.36</v>
      </c>
      <c r="W1144" s="26"/>
      <c r="X1144" s="26"/>
      <c r="Y1144" s="26">
        <v>15382.43</v>
      </c>
      <c r="Z1144" s="26">
        <v>15419.93</v>
      </c>
      <c r="AA1144" s="26"/>
      <c r="AB1144" s="26"/>
      <c r="AC1144" s="26"/>
      <c r="AD1144" s="26">
        <v>15913.24</v>
      </c>
      <c r="AE1144" s="26">
        <v>13833.2</v>
      </c>
      <c r="AF1144" s="26">
        <v>14823.69</v>
      </c>
      <c r="AG1144" s="26"/>
      <c r="AH1144" s="26"/>
      <c r="AI1144" s="26">
        <f t="shared" si="170"/>
        <v>7200.22</v>
      </c>
      <c r="AJ1144" s="26">
        <f t="shared" si="163"/>
        <v>7200.22</v>
      </c>
      <c r="AK1144" s="26">
        <v>3186.19</v>
      </c>
      <c r="AL1144" s="26"/>
      <c r="AM1144" s="26">
        <v>4014.03</v>
      </c>
      <c r="AN1144" s="26"/>
      <c r="AO1144" s="26"/>
      <c r="AP1144" s="26"/>
      <c r="AQ1144" s="26"/>
      <c r="AR1144" s="26"/>
      <c r="AS1144" s="26"/>
      <c r="AT1144" s="26"/>
      <c r="AU1144" s="26"/>
      <c r="AV1144" s="26"/>
    </row>
    <row r="1145" spans="1:48" ht="15.75" hidden="1">
      <c r="A1145" s="25" t="s">
        <v>2526</v>
      </c>
      <c r="B1145" s="27" t="s">
        <v>334</v>
      </c>
      <c r="C1145" s="26">
        <f t="shared" si="162"/>
        <v>828622.66</v>
      </c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>
        <v>464</v>
      </c>
      <c r="P1145" s="26">
        <v>555310.80000000005</v>
      </c>
      <c r="Q1145" s="26">
        <v>35.700000000000003</v>
      </c>
      <c r="R1145" s="26">
        <v>230654</v>
      </c>
      <c r="S1145" s="26"/>
      <c r="T1145" s="26"/>
      <c r="U1145" s="26">
        <f t="shared" si="167"/>
        <v>27218.199999999997</v>
      </c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>
        <v>13133.89</v>
      </c>
      <c r="AF1145" s="26">
        <v>14084.31</v>
      </c>
      <c r="AG1145" s="26"/>
      <c r="AH1145" s="26"/>
      <c r="AI1145" s="26">
        <f t="shared" si="170"/>
        <v>15439.66</v>
      </c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>
        <v>10553.02</v>
      </c>
      <c r="AT1145" s="26">
        <v>4886.6400000000003</v>
      </c>
      <c r="AU1145" s="26"/>
      <c r="AV1145" s="26"/>
    </row>
    <row r="1146" spans="1:48" s="16" customFormat="1" ht="15.75" hidden="1">
      <c r="A1146" s="25" t="s">
        <v>2527</v>
      </c>
      <c r="B1146" s="27" t="s">
        <v>321</v>
      </c>
      <c r="C1146" s="26">
        <f t="shared" si="162"/>
        <v>1744458</v>
      </c>
      <c r="D1146" s="26">
        <f t="shared" si="171"/>
        <v>247791.74</v>
      </c>
      <c r="E1146" s="26">
        <v>247791.74</v>
      </c>
      <c r="F1146" s="26"/>
      <c r="G1146" s="26"/>
      <c r="H1146" s="26"/>
      <c r="I1146" s="26"/>
      <c r="J1146" s="26"/>
      <c r="K1146" s="26"/>
      <c r="L1146" s="26"/>
      <c r="M1146" s="26"/>
      <c r="N1146" s="26"/>
      <c r="O1146" s="26">
        <v>420</v>
      </c>
      <c r="P1146" s="26">
        <v>1188196.8</v>
      </c>
      <c r="Q1146" s="26">
        <v>75</v>
      </c>
      <c r="R1146" s="26">
        <v>254682</v>
      </c>
      <c r="S1146" s="26"/>
      <c r="T1146" s="26"/>
      <c r="U1146" s="26">
        <f t="shared" si="167"/>
        <v>25794.97</v>
      </c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>
        <v>12442.09</v>
      </c>
      <c r="AF1146" s="26">
        <v>13352.88</v>
      </c>
      <c r="AG1146" s="26"/>
      <c r="AH1146" s="26"/>
      <c r="AI1146" s="26">
        <f t="shared" si="170"/>
        <v>27992.489999999998</v>
      </c>
      <c r="AJ1146" s="26">
        <f t="shared" si="163"/>
        <v>2159.5300000000002</v>
      </c>
      <c r="AK1146" s="26">
        <v>2159.5300000000002</v>
      </c>
      <c r="AL1146" s="26"/>
      <c r="AM1146" s="26"/>
      <c r="AN1146" s="26"/>
      <c r="AO1146" s="26"/>
      <c r="AP1146" s="26"/>
      <c r="AQ1146" s="26"/>
      <c r="AR1146" s="26"/>
      <c r="AS1146" s="26">
        <v>21807.3</v>
      </c>
      <c r="AT1146" s="26">
        <v>4025.66</v>
      </c>
      <c r="AU1146" s="26"/>
      <c r="AV1146" s="26"/>
    </row>
    <row r="1147" spans="1:48" s="16" customFormat="1" ht="15.75" hidden="1">
      <c r="A1147" s="25" t="s">
        <v>2528</v>
      </c>
      <c r="B1147" s="27" t="s">
        <v>327</v>
      </c>
      <c r="C1147" s="26">
        <f t="shared" si="162"/>
        <v>1855576.67</v>
      </c>
      <c r="D1147" s="26">
        <f t="shared" si="171"/>
        <v>250912.13</v>
      </c>
      <c r="E1147" s="26">
        <v>250912.13</v>
      </c>
      <c r="F1147" s="26"/>
      <c r="G1147" s="26"/>
      <c r="H1147" s="26"/>
      <c r="I1147" s="26"/>
      <c r="J1147" s="26"/>
      <c r="K1147" s="26"/>
      <c r="L1147" s="26"/>
      <c r="M1147" s="26"/>
      <c r="N1147" s="26"/>
      <c r="O1147" s="26">
        <v>466.94</v>
      </c>
      <c r="P1147" s="26">
        <v>1313270</v>
      </c>
      <c r="Q1147" s="26">
        <v>78</v>
      </c>
      <c r="R1147" s="26">
        <v>235375</v>
      </c>
      <c r="S1147" s="26"/>
      <c r="T1147" s="26"/>
      <c r="U1147" s="26">
        <f t="shared" si="167"/>
        <v>27403.86</v>
      </c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>
        <v>13224.12</v>
      </c>
      <c r="AF1147" s="26">
        <v>14179.74</v>
      </c>
      <c r="AG1147" s="26"/>
      <c r="AH1147" s="26"/>
      <c r="AI1147" s="26">
        <f t="shared" si="170"/>
        <v>28615.68</v>
      </c>
      <c r="AJ1147" s="26">
        <f t="shared" si="163"/>
        <v>2286.5300000000002</v>
      </c>
      <c r="AK1147" s="26">
        <v>2286.5300000000002</v>
      </c>
      <c r="AL1147" s="26"/>
      <c r="AM1147" s="26"/>
      <c r="AN1147" s="26"/>
      <c r="AO1147" s="26"/>
      <c r="AP1147" s="26"/>
      <c r="AQ1147" s="26"/>
      <c r="AR1147" s="26"/>
      <c r="AS1147" s="26">
        <v>21342.5</v>
      </c>
      <c r="AT1147" s="26">
        <v>4986.6499999999996</v>
      </c>
      <c r="AU1147" s="26"/>
      <c r="AV1147" s="26"/>
    </row>
    <row r="1148" spans="1:48" s="16" customFormat="1" ht="15.75" hidden="1">
      <c r="A1148" s="25" t="s">
        <v>2529</v>
      </c>
      <c r="B1148" s="27" t="s">
        <v>322</v>
      </c>
      <c r="C1148" s="26">
        <f t="shared" si="162"/>
        <v>422219.65</v>
      </c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>
        <v>85</v>
      </c>
      <c r="R1148" s="26">
        <v>382255.2</v>
      </c>
      <c r="S1148" s="26"/>
      <c r="T1148" s="26"/>
      <c r="U1148" s="26">
        <f t="shared" si="167"/>
        <v>31537.379999999997</v>
      </c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>
        <v>15233.33</v>
      </c>
      <c r="AF1148" s="26">
        <v>16304.05</v>
      </c>
      <c r="AG1148" s="26"/>
      <c r="AH1148" s="26"/>
      <c r="AI1148" s="26">
        <f t="shared" si="170"/>
        <v>8427.07</v>
      </c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>
        <v>8427.07</v>
      </c>
      <c r="AU1148" s="26"/>
      <c r="AV1148" s="26"/>
    </row>
    <row r="1149" spans="1:48" s="16" customFormat="1" ht="15.75" hidden="1">
      <c r="A1149" s="25" t="s">
        <v>2530</v>
      </c>
      <c r="B1149" s="27" t="s">
        <v>324</v>
      </c>
      <c r="C1149" s="26">
        <f t="shared" si="162"/>
        <v>486494.14999999997</v>
      </c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>
        <v>70</v>
      </c>
      <c r="R1149" s="26">
        <v>381016.8</v>
      </c>
      <c r="S1149" s="26"/>
      <c r="T1149" s="26"/>
      <c r="U1149" s="26">
        <f t="shared" si="167"/>
        <v>97028.03</v>
      </c>
      <c r="V1149" s="26">
        <f t="shared" si="172"/>
        <v>49222.62</v>
      </c>
      <c r="W1149" s="26"/>
      <c r="X1149" s="26"/>
      <c r="Y1149" s="26">
        <v>16257.54</v>
      </c>
      <c r="Z1149" s="26">
        <v>16670.04</v>
      </c>
      <c r="AA1149" s="26">
        <v>16295.04</v>
      </c>
      <c r="AB1149" s="26"/>
      <c r="AC1149" s="26"/>
      <c r="AD1149" s="26">
        <v>17053.89</v>
      </c>
      <c r="AE1149" s="26">
        <v>14851.34</v>
      </c>
      <c r="AF1149" s="26">
        <v>15900.18</v>
      </c>
      <c r="AG1149" s="26"/>
      <c r="AH1149" s="26"/>
      <c r="AI1149" s="26">
        <f t="shared" si="170"/>
        <v>8449.32</v>
      </c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>
        <v>8449.32</v>
      </c>
      <c r="AU1149" s="26"/>
      <c r="AV1149" s="26"/>
    </row>
    <row r="1150" spans="1:48" s="16" customFormat="1" ht="15.75" hidden="1">
      <c r="A1150" s="25" t="s">
        <v>2531</v>
      </c>
      <c r="B1150" s="27" t="s">
        <v>330</v>
      </c>
      <c r="C1150" s="26">
        <f t="shared" si="162"/>
        <v>350088.23</v>
      </c>
      <c r="D1150" s="26">
        <f t="shared" si="171"/>
        <v>263248.8</v>
      </c>
      <c r="E1150" s="26"/>
      <c r="F1150" s="26"/>
      <c r="G1150" s="26"/>
      <c r="H1150" s="26">
        <v>263248.8</v>
      </c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>
        <f t="shared" si="167"/>
        <v>74566.8</v>
      </c>
      <c r="V1150" s="26">
        <f t="shared" si="172"/>
        <v>50690.1</v>
      </c>
      <c r="W1150" s="26">
        <v>11359.14</v>
      </c>
      <c r="X1150" s="26"/>
      <c r="Y1150" s="26">
        <v>13122.82</v>
      </c>
      <c r="Z1150" s="26">
        <v>13197.82</v>
      </c>
      <c r="AA1150" s="26">
        <v>13010.32</v>
      </c>
      <c r="AB1150" s="26"/>
      <c r="AC1150" s="26"/>
      <c r="AD1150" s="26"/>
      <c r="AE1150" s="26">
        <v>11509.67</v>
      </c>
      <c r="AF1150" s="26">
        <v>12367.03</v>
      </c>
      <c r="AG1150" s="26"/>
      <c r="AH1150" s="26"/>
      <c r="AI1150" s="26">
        <f t="shared" si="170"/>
        <v>12272.63</v>
      </c>
      <c r="AJ1150" s="26">
        <f t="shared" si="163"/>
        <v>12272.63</v>
      </c>
      <c r="AK1150" s="26"/>
      <c r="AL1150" s="26"/>
      <c r="AM1150" s="26"/>
      <c r="AN1150" s="26">
        <v>12272.63</v>
      </c>
      <c r="AO1150" s="26"/>
      <c r="AP1150" s="26"/>
      <c r="AQ1150" s="26"/>
      <c r="AR1150" s="26"/>
      <c r="AS1150" s="26"/>
      <c r="AT1150" s="26"/>
      <c r="AU1150" s="26"/>
      <c r="AV1150" s="26"/>
    </row>
    <row r="1151" spans="1:48" s="16" customFormat="1" ht="15.75" hidden="1">
      <c r="A1151" s="25" t="s">
        <v>2532</v>
      </c>
      <c r="B1151" s="27" t="s">
        <v>323</v>
      </c>
      <c r="C1151" s="26">
        <f t="shared" si="162"/>
        <v>504636.13999999996</v>
      </c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>
        <v>198</v>
      </c>
      <c r="R1151" s="26">
        <v>460518</v>
      </c>
      <c r="S1151" s="26"/>
      <c r="T1151" s="26"/>
      <c r="U1151" s="26">
        <f t="shared" si="167"/>
        <v>34246.589999999997</v>
      </c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>
        <v>34246.589999999997</v>
      </c>
      <c r="AG1151" s="26"/>
      <c r="AH1151" s="26"/>
      <c r="AI1151" s="26">
        <f t="shared" si="170"/>
        <v>9871.5499999999993</v>
      </c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>
        <v>9871.5499999999993</v>
      </c>
      <c r="AU1151" s="26"/>
      <c r="AV1151" s="26"/>
    </row>
    <row r="1152" spans="1:48" s="16" customFormat="1" ht="15.75" hidden="1">
      <c r="A1152" s="25" t="s">
        <v>2533</v>
      </c>
      <c r="B1152" s="27" t="s">
        <v>331</v>
      </c>
      <c r="C1152" s="26">
        <f t="shared" si="162"/>
        <v>78032.37</v>
      </c>
      <c r="D1152" s="26">
        <f t="shared" si="171"/>
        <v>62663</v>
      </c>
      <c r="E1152" s="26"/>
      <c r="F1152" s="26"/>
      <c r="G1152" s="26">
        <v>62663</v>
      </c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>
        <f t="shared" si="167"/>
        <v>14017.36</v>
      </c>
      <c r="V1152" s="26">
        <f t="shared" si="172"/>
        <v>14017.36</v>
      </c>
      <c r="W1152" s="26"/>
      <c r="X1152" s="26"/>
      <c r="Y1152" s="26">
        <v>14017.36</v>
      </c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>
        <f t="shared" si="170"/>
        <v>1352.01</v>
      </c>
      <c r="AJ1152" s="26">
        <f t="shared" si="163"/>
        <v>1352.01</v>
      </c>
      <c r="AK1152" s="26"/>
      <c r="AL1152" s="26"/>
      <c r="AM1152" s="26">
        <v>1352.01</v>
      </c>
      <c r="AN1152" s="26"/>
      <c r="AO1152" s="26"/>
      <c r="AP1152" s="26"/>
      <c r="AQ1152" s="26"/>
      <c r="AR1152" s="26"/>
      <c r="AS1152" s="26"/>
      <c r="AT1152" s="26"/>
      <c r="AU1152" s="26"/>
      <c r="AV1152" s="26"/>
    </row>
    <row r="1153" spans="1:48" s="16" customFormat="1" ht="15.75" hidden="1">
      <c r="A1153" s="25" t="s">
        <v>2534</v>
      </c>
      <c r="B1153" s="27" t="s">
        <v>332</v>
      </c>
      <c r="C1153" s="26">
        <f t="shared" si="162"/>
        <v>14061.31</v>
      </c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>
        <f t="shared" si="167"/>
        <v>14061.31</v>
      </c>
      <c r="V1153" s="26">
        <f t="shared" si="172"/>
        <v>14061.31</v>
      </c>
      <c r="W1153" s="26"/>
      <c r="X1153" s="26"/>
      <c r="Y1153" s="26">
        <v>14061.31</v>
      </c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</row>
    <row r="1154" spans="1:48" s="16" customFormat="1" ht="15.75" hidden="1">
      <c r="A1154" s="25" t="s">
        <v>2535</v>
      </c>
      <c r="B1154" s="27" t="s">
        <v>333</v>
      </c>
      <c r="C1154" s="26">
        <f t="shared" si="162"/>
        <v>352428.3</v>
      </c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>
        <v>69</v>
      </c>
      <c r="R1154" s="26">
        <v>279194.40000000002</v>
      </c>
      <c r="S1154" s="26"/>
      <c r="T1154" s="26"/>
      <c r="U1154" s="26">
        <f t="shared" si="167"/>
        <v>67417.98</v>
      </c>
      <c r="V1154" s="26">
        <f t="shared" si="172"/>
        <v>54155.74</v>
      </c>
      <c r="W1154" s="26">
        <v>12116.53</v>
      </c>
      <c r="X1154" s="26"/>
      <c r="Y1154" s="26">
        <v>13963.07</v>
      </c>
      <c r="Z1154" s="26">
        <v>14150.57</v>
      </c>
      <c r="AA1154" s="26">
        <v>13925.57</v>
      </c>
      <c r="AB1154" s="26"/>
      <c r="AC1154" s="26"/>
      <c r="AD1154" s="26"/>
      <c r="AE1154" s="26"/>
      <c r="AF1154" s="26">
        <v>13262.24</v>
      </c>
      <c r="AG1154" s="26"/>
      <c r="AH1154" s="26"/>
      <c r="AI1154" s="26">
        <f t="shared" si="170"/>
        <v>5815.92</v>
      </c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>
        <v>5815.92</v>
      </c>
      <c r="AU1154" s="26"/>
      <c r="AV1154" s="26"/>
    </row>
    <row r="1155" spans="1:48" s="16" customFormat="1" ht="15.75" hidden="1">
      <c r="A1155" s="25" t="s">
        <v>2536</v>
      </c>
      <c r="B1155" s="27" t="s">
        <v>325</v>
      </c>
      <c r="C1155" s="26">
        <f t="shared" si="162"/>
        <v>819439.14</v>
      </c>
      <c r="D1155" s="26">
        <f t="shared" si="171"/>
        <v>234042</v>
      </c>
      <c r="E1155" s="26"/>
      <c r="F1155" s="26"/>
      <c r="G1155" s="26">
        <v>234042</v>
      </c>
      <c r="H1155" s="26"/>
      <c r="I1155" s="26"/>
      <c r="J1155" s="26"/>
      <c r="K1155" s="26"/>
      <c r="L1155" s="26"/>
      <c r="M1155" s="26"/>
      <c r="N1155" s="26"/>
      <c r="O1155" s="26"/>
      <c r="P1155" s="26"/>
      <c r="Q1155" s="26">
        <v>389</v>
      </c>
      <c r="R1155" s="26">
        <v>533217.6</v>
      </c>
      <c r="S1155" s="26"/>
      <c r="T1155" s="26"/>
      <c r="U1155" s="26">
        <f t="shared" si="167"/>
        <v>35452.89</v>
      </c>
      <c r="V1155" s="26">
        <f t="shared" si="172"/>
        <v>17941.97</v>
      </c>
      <c r="W1155" s="26"/>
      <c r="X1155" s="26"/>
      <c r="Y1155" s="26">
        <v>17941.97</v>
      </c>
      <c r="Z1155" s="26"/>
      <c r="AA1155" s="26"/>
      <c r="AB1155" s="26"/>
      <c r="AC1155" s="26"/>
      <c r="AD1155" s="26"/>
      <c r="AE1155" s="26"/>
      <c r="AF1155" s="26">
        <v>17510.919999999998</v>
      </c>
      <c r="AG1155" s="26"/>
      <c r="AH1155" s="26"/>
      <c r="AI1155" s="26">
        <f t="shared" si="170"/>
        <v>16726.650000000001</v>
      </c>
      <c r="AJ1155" s="26">
        <f t="shared" si="163"/>
        <v>5369.22</v>
      </c>
      <c r="AK1155" s="26"/>
      <c r="AL1155" s="26"/>
      <c r="AM1155" s="26">
        <v>5369.22</v>
      </c>
      <c r="AN1155" s="26"/>
      <c r="AO1155" s="26"/>
      <c r="AP1155" s="26"/>
      <c r="AQ1155" s="26"/>
      <c r="AR1155" s="26"/>
      <c r="AS1155" s="26"/>
      <c r="AT1155" s="26">
        <v>11357.43</v>
      </c>
      <c r="AU1155" s="26"/>
      <c r="AV1155" s="26"/>
    </row>
    <row r="1156" spans="1:48" s="16" customFormat="1" ht="15.75" hidden="1">
      <c r="A1156" s="27" t="s">
        <v>2715</v>
      </c>
      <c r="B1156" s="27"/>
      <c r="C1156" s="26">
        <f>SUM(C1140:C1155)</f>
        <v>10451229.130000003</v>
      </c>
      <c r="D1156" s="26">
        <f t="shared" ref="D1156:AT1156" si="173">SUM(D1140:D1155)</f>
        <v>1854371.09</v>
      </c>
      <c r="E1156" s="26">
        <f t="shared" si="173"/>
        <v>1118966.29</v>
      </c>
      <c r="F1156" s="26"/>
      <c r="G1156" s="26">
        <f t="shared" si="173"/>
        <v>472156</v>
      </c>
      <c r="H1156" s="26">
        <f t="shared" si="173"/>
        <v>263248.8</v>
      </c>
      <c r="I1156" s="26"/>
      <c r="J1156" s="26"/>
      <c r="K1156" s="26"/>
      <c r="L1156" s="26"/>
      <c r="M1156" s="26">
        <f t="shared" si="173"/>
        <v>1006</v>
      </c>
      <c r="N1156" s="26">
        <f t="shared" si="173"/>
        <v>294870</v>
      </c>
      <c r="O1156" s="26">
        <f t="shared" si="173"/>
        <v>1675.94</v>
      </c>
      <c r="P1156" s="26">
        <f t="shared" si="173"/>
        <v>3763677.2</v>
      </c>
      <c r="Q1156" s="26">
        <f t="shared" si="173"/>
        <v>1273.9000000000001</v>
      </c>
      <c r="R1156" s="26">
        <f t="shared" si="173"/>
        <v>3729340.1999999997</v>
      </c>
      <c r="S1156" s="26"/>
      <c r="T1156" s="26"/>
      <c r="U1156" s="26">
        <f t="shared" si="173"/>
        <v>618995.6100000001</v>
      </c>
      <c r="V1156" s="26">
        <f t="shared" si="173"/>
        <v>230891.46</v>
      </c>
      <c r="W1156" s="26">
        <f t="shared" si="173"/>
        <v>23475.67</v>
      </c>
      <c r="X1156" s="26"/>
      <c r="Y1156" s="26">
        <f t="shared" si="173"/>
        <v>104746.5</v>
      </c>
      <c r="Z1156" s="26">
        <f t="shared" si="173"/>
        <v>59438.36</v>
      </c>
      <c r="AA1156" s="26">
        <f t="shared" si="173"/>
        <v>43230.93</v>
      </c>
      <c r="AB1156" s="26"/>
      <c r="AC1156" s="26"/>
      <c r="AD1156" s="26">
        <f t="shared" si="173"/>
        <v>67556.790000000008</v>
      </c>
      <c r="AE1156" s="26">
        <f t="shared" si="173"/>
        <v>109181.23999999999</v>
      </c>
      <c r="AF1156" s="26">
        <f t="shared" si="173"/>
        <v>211366.12</v>
      </c>
      <c r="AG1156" s="26"/>
      <c r="AH1156" s="26"/>
      <c r="AI1156" s="26">
        <f t="shared" si="173"/>
        <v>189975.03000000003</v>
      </c>
      <c r="AJ1156" s="26">
        <f t="shared" si="173"/>
        <v>34882.539999999994</v>
      </c>
      <c r="AK1156" s="26">
        <f t="shared" si="173"/>
        <v>11874.650000000001</v>
      </c>
      <c r="AL1156" s="26"/>
      <c r="AM1156" s="26">
        <f t="shared" si="173"/>
        <v>10735.26</v>
      </c>
      <c r="AN1156" s="26">
        <f t="shared" si="173"/>
        <v>12272.63</v>
      </c>
      <c r="AO1156" s="26"/>
      <c r="AP1156" s="26"/>
      <c r="AQ1156" s="26"/>
      <c r="AR1156" s="26">
        <f t="shared" si="173"/>
        <v>6626.07</v>
      </c>
      <c r="AS1156" s="26">
        <f t="shared" si="173"/>
        <v>71972.78</v>
      </c>
      <c r="AT1156" s="26">
        <f t="shared" si="173"/>
        <v>76493.639999999985</v>
      </c>
      <c r="AU1156" s="26"/>
      <c r="AV1156" s="26"/>
    </row>
    <row r="1157" spans="1:48" s="16" customFormat="1" ht="15.75" hidden="1">
      <c r="A1157" s="27" t="s">
        <v>338</v>
      </c>
      <c r="B1157" s="27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</row>
    <row r="1158" spans="1:48" s="16" customFormat="1" ht="15.75" hidden="1">
      <c r="A1158" s="43" t="s">
        <v>2537</v>
      </c>
      <c r="B1158" s="27" t="s">
        <v>342</v>
      </c>
      <c r="C1158" s="26">
        <f t="shared" si="162"/>
        <v>941230.04</v>
      </c>
      <c r="D1158" s="26"/>
      <c r="E1158" s="26"/>
      <c r="F1158" s="26"/>
      <c r="G1158" s="26"/>
      <c r="H1158" s="26"/>
      <c r="I1158" s="26"/>
      <c r="J1158" s="26"/>
      <c r="K1158" s="26">
        <v>304</v>
      </c>
      <c r="L1158" s="26">
        <v>884104.27</v>
      </c>
      <c r="M1158" s="26"/>
      <c r="N1158" s="26"/>
      <c r="O1158" s="26"/>
      <c r="P1158" s="26"/>
      <c r="Q1158" s="26"/>
      <c r="R1158" s="26"/>
      <c r="S1158" s="26"/>
      <c r="T1158" s="26"/>
      <c r="U1158" s="26">
        <f t="shared" si="167"/>
        <v>32706.62</v>
      </c>
      <c r="V1158" s="26"/>
      <c r="W1158" s="26"/>
      <c r="X1158" s="26"/>
      <c r="Y1158" s="26"/>
      <c r="Z1158" s="26"/>
      <c r="AA1158" s="26"/>
      <c r="AB1158" s="26"/>
      <c r="AC1158" s="26">
        <v>32706.62</v>
      </c>
      <c r="AD1158" s="26"/>
      <c r="AE1158" s="26"/>
      <c r="AF1158" s="26"/>
      <c r="AG1158" s="26"/>
      <c r="AH1158" s="26"/>
      <c r="AI1158" s="26">
        <f>AJ1158+AQ1158+AR1158+AS1158+AT1158+AU1158+AV1158</f>
        <v>24419.15</v>
      </c>
      <c r="AJ1158" s="26"/>
      <c r="AK1158" s="26"/>
      <c r="AL1158" s="26"/>
      <c r="AM1158" s="26"/>
      <c r="AN1158" s="26"/>
      <c r="AO1158" s="26"/>
      <c r="AP1158" s="26"/>
      <c r="AQ1158" s="26">
        <v>24419.15</v>
      </c>
      <c r="AR1158" s="26"/>
      <c r="AS1158" s="26"/>
      <c r="AT1158" s="26"/>
      <c r="AU1158" s="26"/>
      <c r="AV1158" s="26"/>
    </row>
    <row r="1159" spans="1:48" s="16" customFormat="1" ht="15.75" hidden="1">
      <c r="A1159" s="43" t="s">
        <v>2538</v>
      </c>
      <c r="B1159" s="27" t="s">
        <v>340</v>
      </c>
      <c r="C1159" s="26">
        <f t="shared" si="162"/>
        <v>174970.38999999998</v>
      </c>
      <c r="D1159" s="26">
        <f>SUM(E1159:J1159)</f>
        <v>145668</v>
      </c>
      <c r="E1159" s="26"/>
      <c r="F1159" s="26"/>
      <c r="G1159" s="26">
        <v>145668</v>
      </c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>
        <f t="shared" si="167"/>
        <v>26075.59</v>
      </c>
      <c r="V1159" s="26">
        <f>SUM(W1159:AB1159)</f>
        <v>26075.59</v>
      </c>
      <c r="W1159" s="26"/>
      <c r="X1159" s="26"/>
      <c r="Y1159" s="26">
        <v>26075.59</v>
      </c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>
        <f>AJ1159+AQ1159+AR1159+AS1159+AT1159+AU1159+AV1159</f>
        <v>3226.8</v>
      </c>
      <c r="AJ1159" s="26">
        <f t="shared" si="163"/>
        <v>3226.8</v>
      </c>
      <c r="AK1159" s="26"/>
      <c r="AL1159" s="26"/>
      <c r="AM1159" s="26">
        <v>3226.8</v>
      </c>
      <c r="AN1159" s="26"/>
      <c r="AO1159" s="26"/>
      <c r="AP1159" s="26"/>
      <c r="AQ1159" s="26"/>
      <c r="AR1159" s="26"/>
      <c r="AS1159" s="26"/>
      <c r="AT1159" s="26"/>
      <c r="AU1159" s="26"/>
      <c r="AV1159" s="26"/>
    </row>
    <row r="1160" spans="1:48" s="16" customFormat="1" ht="15.75" hidden="1">
      <c r="A1160" s="43" t="s">
        <v>2539</v>
      </c>
      <c r="B1160" s="27" t="s">
        <v>339</v>
      </c>
      <c r="C1160" s="26">
        <f t="shared" si="162"/>
        <v>769931.85000000009</v>
      </c>
      <c r="D1160" s="26">
        <f>SUM(E1160:J1160)</f>
        <v>675162.23</v>
      </c>
      <c r="E1160" s="26"/>
      <c r="F1160" s="26"/>
      <c r="G1160" s="26">
        <v>67785.37</v>
      </c>
      <c r="H1160" s="26">
        <v>607376.86</v>
      </c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>
        <f t="shared" si="167"/>
        <v>78112.570000000007</v>
      </c>
      <c r="V1160" s="26">
        <f>SUM(W1160:AB1160)</f>
        <v>78112.570000000007</v>
      </c>
      <c r="W1160" s="26"/>
      <c r="X1160" s="26"/>
      <c r="Y1160" s="26">
        <v>23999.79</v>
      </c>
      <c r="Z1160" s="26">
        <v>30188.49</v>
      </c>
      <c r="AA1160" s="26">
        <v>23924.29</v>
      </c>
      <c r="AB1160" s="26"/>
      <c r="AC1160" s="26"/>
      <c r="AD1160" s="26"/>
      <c r="AE1160" s="26"/>
      <c r="AF1160" s="26"/>
      <c r="AG1160" s="26"/>
      <c r="AH1160" s="26"/>
      <c r="AI1160" s="26">
        <f>AJ1160+AQ1160+AR1160+AS1160+AT1160+AU1160+AV1160</f>
        <v>16657.05</v>
      </c>
      <c r="AJ1160" s="26">
        <f t="shared" si="163"/>
        <v>16657.05</v>
      </c>
      <c r="AK1160" s="26"/>
      <c r="AL1160" s="26"/>
      <c r="AM1160" s="26">
        <v>1902.79</v>
      </c>
      <c r="AN1160" s="26">
        <v>14754.26</v>
      </c>
      <c r="AO1160" s="26"/>
      <c r="AP1160" s="26"/>
      <c r="AQ1160" s="26"/>
      <c r="AR1160" s="26"/>
      <c r="AS1160" s="26"/>
      <c r="AT1160" s="26"/>
      <c r="AU1160" s="26"/>
      <c r="AV1160" s="26"/>
    </row>
    <row r="1161" spans="1:48" s="16" customFormat="1" ht="15.75" hidden="1">
      <c r="A1161" s="25" t="s">
        <v>2540</v>
      </c>
      <c r="B1161" s="27" t="s">
        <v>341</v>
      </c>
      <c r="C1161" s="26">
        <f t="shared" si="162"/>
        <v>809808.95</v>
      </c>
      <c r="D1161" s="26">
        <f>SUM(E1161:J1161)</f>
        <v>745164.46</v>
      </c>
      <c r="E1161" s="26"/>
      <c r="F1161" s="26"/>
      <c r="G1161" s="26"/>
      <c r="H1161" s="26">
        <v>745164.46</v>
      </c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>
        <f t="shared" si="167"/>
        <v>38866.46</v>
      </c>
      <c r="V1161" s="26">
        <f>SUM(W1161:AB1161)</f>
        <v>38866.46</v>
      </c>
      <c r="W1161" s="26"/>
      <c r="X1161" s="26"/>
      <c r="Y1161" s="26"/>
      <c r="Z1161" s="26">
        <v>38866.46</v>
      </c>
      <c r="AA1161" s="26"/>
      <c r="AB1161" s="26"/>
      <c r="AC1161" s="26"/>
      <c r="AD1161" s="26"/>
      <c r="AE1161" s="26"/>
      <c r="AF1161" s="26"/>
      <c r="AG1161" s="26"/>
      <c r="AH1161" s="26"/>
      <c r="AI1161" s="26">
        <f>AJ1161+AQ1161+AR1161+AS1161+AT1161+AU1161+AV1161</f>
        <v>25778.03</v>
      </c>
      <c r="AJ1161" s="26">
        <f t="shared" si="163"/>
        <v>25778.03</v>
      </c>
      <c r="AK1161" s="26"/>
      <c r="AL1161" s="26"/>
      <c r="AM1161" s="26"/>
      <c r="AN1161" s="26">
        <v>25778.03</v>
      </c>
      <c r="AO1161" s="26"/>
      <c r="AP1161" s="26"/>
      <c r="AQ1161" s="26"/>
      <c r="AR1161" s="26"/>
      <c r="AS1161" s="26"/>
      <c r="AT1161" s="26"/>
      <c r="AU1161" s="26"/>
      <c r="AV1161" s="26"/>
    </row>
    <row r="1162" spans="1:48" s="16" customFormat="1" ht="15.75" hidden="1">
      <c r="A1162" s="27" t="s">
        <v>2716</v>
      </c>
      <c r="B1162" s="27"/>
      <c r="C1162" s="26">
        <f>SUM(C1158:C1161)</f>
        <v>2695941.23</v>
      </c>
      <c r="D1162" s="26">
        <f t="shared" ref="D1162:AQ1162" si="174">SUM(D1158:D1161)</f>
        <v>1565994.69</v>
      </c>
      <c r="E1162" s="26"/>
      <c r="F1162" s="26"/>
      <c r="G1162" s="26">
        <f t="shared" si="174"/>
        <v>213453.37</v>
      </c>
      <c r="H1162" s="26">
        <f t="shared" si="174"/>
        <v>1352541.3199999998</v>
      </c>
      <c r="I1162" s="26"/>
      <c r="J1162" s="26"/>
      <c r="K1162" s="26">
        <f t="shared" si="174"/>
        <v>304</v>
      </c>
      <c r="L1162" s="26">
        <f t="shared" si="174"/>
        <v>884104.27</v>
      </c>
      <c r="M1162" s="26"/>
      <c r="N1162" s="26"/>
      <c r="O1162" s="26"/>
      <c r="P1162" s="26"/>
      <c r="Q1162" s="26"/>
      <c r="R1162" s="26"/>
      <c r="S1162" s="26"/>
      <c r="T1162" s="26"/>
      <c r="U1162" s="26">
        <f t="shared" si="174"/>
        <v>175761.24</v>
      </c>
      <c r="V1162" s="26">
        <f t="shared" si="174"/>
        <v>143054.62</v>
      </c>
      <c r="W1162" s="26"/>
      <c r="X1162" s="26"/>
      <c r="Y1162" s="26">
        <f t="shared" si="174"/>
        <v>50075.380000000005</v>
      </c>
      <c r="Z1162" s="26">
        <f t="shared" si="174"/>
        <v>69054.95</v>
      </c>
      <c r="AA1162" s="26">
        <f t="shared" si="174"/>
        <v>23924.29</v>
      </c>
      <c r="AB1162" s="26"/>
      <c r="AC1162" s="26">
        <f t="shared" si="174"/>
        <v>32706.62</v>
      </c>
      <c r="AD1162" s="26"/>
      <c r="AE1162" s="26"/>
      <c r="AF1162" s="26"/>
      <c r="AG1162" s="26"/>
      <c r="AH1162" s="26"/>
      <c r="AI1162" s="26">
        <f t="shared" si="174"/>
        <v>70081.03</v>
      </c>
      <c r="AJ1162" s="26">
        <f t="shared" si="174"/>
        <v>45661.88</v>
      </c>
      <c r="AK1162" s="26"/>
      <c r="AL1162" s="26"/>
      <c r="AM1162" s="26">
        <f t="shared" si="174"/>
        <v>5129.59</v>
      </c>
      <c r="AN1162" s="26">
        <f t="shared" si="174"/>
        <v>40532.29</v>
      </c>
      <c r="AO1162" s="26"/>
      <c r="AP1162" s="26"/>
      <c r="AQ1162" s="26">
        <f t="shared" si="174"/>
        <v>24419.15</v>
      </c>
      <c r="AR1162" s="26"/>
      <c r="AS1162" s="26"/>
      <c r="AT1162" s="26"/>
      <c r="AU1162" s="26"/>
      <c r="AV1162" s="26"/>
    </row>
    <row r="1163" spans="1:48" s="16" customFormat="1" ht="15.75" hidden="1">
      <c r="A1163" s="27" t="s">
        <v>345</v>
      </c>
      <c r="B1163" s="27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</row>
    <row r="1164" spans="1:48" s="16" customFormat="1" ht="15.75" hidden="1">
      <c r="A1164" s="25" t="s">
        <v>2541</v>
      </c>
      <c r="B1164" s="27" t="s">
        <v>346</v>
      </c>
      <c r="C1164" s="26">
        <f t="shared" si="162"/>
        <v>893850.17999999993</v>
      </c>
      <c r="D1164" s="26">
        <f t="shared" ref="D1164:D1166" si="175">SUM(E1164:J1164)</f>
        <v>869120.74</v>
      </c>
      <c r="E1164" s="26"/>
      <c r="F1164" s="26"/>
      <c r="G1164" s="26">
        <v>67179.759999999995</v>
      </c>
      <c r="H1164" s="26">
        <v>701604.4</v>
      </c>
      <c r="I1164" s="26">
        <v>100336.58</v>
      </c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>
        <f t="shared" ref="AI1164:AI1170" si="176">AJ1164+AQ1164+AR1164+AS1164+AT1164+AU1164+AV1164</f>
        <v>24729.440000000002</v>
      </c>
      <c r="AJ1164" s="26">
        <f t="shared" si="163"/>
        <v>24729.440000000002</v>
      </c>
      <c r="AK1164" s="26"/>
      <c r="AL1164" s="26"/>
      <c r="AM1164" s="26">
        <v>2591.6999999999998</v>
      </c>
      <c r="AN1164" s="26">
        <v>17379.09</v>
      </c>
      <c r="AO1164" s="26">
        <v>4758.6499999999996</v>
      </c>
      <c r="AP1164" s="26"/>
      <c r="AQ1164" s="26"/>
      <c r="AR1164" s="26"/>
      <c r="AS1164" s="26"/>
      <c r="AT1164" s="26"/>
      <c r="AU1164" s="26"/>
      <c r="AV1164" s="26"/>
    </row>
    <row r="1165" spans="1:48" s="16" customFormat="1" ht="15.75" hidden="1">
      <c r="A1165" s="25" t="s">
        <v>2542</v>
      </c>
      <c r="B1165" s="27" t="s">
        <v>348</v>
      </c>
      <c r="C1165" s="26">
        <f t="shared" si="162"/>
        <v>219783.66999999998</v>
      </c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>
        <v>60</v>
      </c>
      <c r="R1165" s="26">
        <v>208236.96</v>
      </c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>
        <f t="shared" si="176"/>
        <v>11546.71</v>
      </c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>
        <v>11546.71</v>
      </c>
      <c r="AU1165" s="26"/>
      <c r="AV1165" s="26"/>
    </row>
    <row r="1166" spans="1:48" s="16" customFormat="1" ht="15.75" hidden="1">
      <c r="A1166" s="25" t="s">
        <v>2543</v>
      </c>
      <c r="B1166" s="27" t="s">
        <v>347</v>
      </c>
      <c r="C1166" s="26">
        <f t="shared" ref="C1166:C1229" si="177">D1166+L1166+N1166+P1166+R1166+S1166+T1166+U1166+AI1166</f>
        <v>1050334.4099999999</v>
      </c>
      <c r="D1166" s="26">
        <f t="shared" si="175"/>
        <v>53941.34</v>
      </c>
      <c r="E1166" s="26"/>
      <c r="F1166" s="26"/>
      <c r="G1166" s="26">
        <v>53941.34</v>
      </c>
      <c r="H1166" s="26"/>
      <c r="I1166" s="26"/>
      <c r="J1166" s="26"/>
      <c r="K1166" s="26"/>
      <c r="L1166" s="26"/>
      <c r="M1166" s="26"/>
      <c r="N1166" s="26"/>
      <c r="O1166" s="26">
        <v>492.04</v>
      </c>
      <c r="P1166" s="26">
        <v>984456.3</v>
      </c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>
        <f t="shared" si="176"/>
        <v>11936.77</v>
      </c>
      <c r="AJ1166" s="26">
        <f t="shared" ref="AJ1166:AJ1229" si="178">SUM(AK1166:AP1166)</f>
        <v>2591.6999999999998</v>
      </c>
      <c r="AK1166" s="26"/>
      <c r="AL1166" s="26"/>
      <c r="AM1166" s="26">
        <v>2591.6999999999998</v>
      </c>
      <c r="AN1166" s="26"/>
      <c r="AO1166" s="26"/>
      <c r="AP1166" s="26"/>
      <c r="AQ1166" s="26"/>
      <c r="AR1166" s="26"/>
      <c r="AS1166" s="26">
        <v>9345.07</v>
      </c>
      <c r="AT1166" s="26"/>
      <c r="AU1166" s="26"/>
      <c r="AV1166" s="26"/>
    </row>
    <row r="1167" spans="1:48" s="16" customFormat="1" ht="15.75" hidden="1">
      <c r="A1167" s="25" t="s">
        <v>2544</v>
      </c>
      <c r="B1167" s="27" t="s">
        <v>351</v>
      </c>
      <c r="C1167" s="26">
        <f t="shared" si="177"/>
        <v>120559.76999999999</v>
      </c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>
        <f t="shared" ref="U1167:U1229" si="179">V1167+AC1167+AD1167+AE1167+AF1167+AG1167+AH1167</f>
        <v>120559.76999999999</v>
      </c>
      <c r="V1167" s="26">
        <f t="shared" ref="V1167:V1172" si="180">SUM(W1167:AB1167)</f>
        <v>43453.11</v>
      </c>
      <c r="W1167" s="26">
        <v>22434.959999999999</v>
      </c>
      <c r="X1167" s="26"/>
      <c r="Y1167" s="26"/>
      <c r="Z1167" s="26"/>
      <c r="AA1167" s="26">
        <v>21018.15</v>
      </c>
      <c r="AB1167" s="26"/>
      <c r="AC1167" s="26">
        <v>28777.89</v>
      </c>
      <c r="AD1167" s="26"/>
      <c r="AE1167" s="26">
        <v>23409.45</v>
      </c>
      <c r="AF1167" s="26">
        <v>24919.32</v>
      </c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</row>
    <row r="1168" spans="1:48" s="16" customFormat="1" ht="15.75" hidden="1">
      <c r="A1168" s="25" t="s">
        <v>2545</v>
      </c>
      <c r="B1168" s="27" t="s">
        <v>350</v>
      </c>
      <c r="C1168" s="26">
        <f t="shared" si="177"/>
        <v>232029.29000000004</v>
      </c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>
        <f t="shared" si="179"/>
        <v>232029.29000000004</v>
      </c>
      <c r="V1168" s="26">
        <f t="shared" si="180"/>
        <v>109136.09000000001</v>
      </c>
      <c r="W1168" s="26">
        <v>26969.61</v>
      </c>
      <c r="X1168" s="26"/>
      <c r="Y1168" s="26">
        <v>25024.38</v>
      </c>
      <c r="Z1168" s="26">
        <v>32019.22</v>
      </c>
      <c r="AA1168" s="26">
        <v>25122.880000000001</v>
      </c>
      <c r="AB1168" s="26"/>
      <c r="AC1168" s="26">
        <v>35383.56</v>
      </c>
      <c r="AD1168" s="26"/>
      <c r="AE1168" s="26">
        <v>56658.13</v>
      </c>
      <c r="AF1168" s="26">
        <v>30851.51</v>
      </c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</row>
    <row r="1169" spans="1:48" s="16" customFormat="1" ht="15.75" hidden="1">
      <c r="A1169" s="25" t="s">
        <v>2546</v>
      </c>
      <c r="B1169" s="27" t="s">
        <v>349</v>
      </c>
      <c r="C1169" s="26">
        <f t="shared" si="177"/>
        <v>317548.94</v>
      </c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>
        <f t="shared" si="179"/>
        <v>317548.94</v>
      </c>
      <c r="V1169" s="26">
        <f t="shared" si="180"/>
        <v>126545.23999999999</v>
      </c>
      <c r="W1169" s="26">
        <v>40699.79</v>
      </c>
      <c r="X1169" s="26"/>
      <c r="Y1169" s="26">
        <v>38022.199999999997</v>
      </c>
      <c r="Z1169" s="26">
        <v>47823.25</v>
      </c>
      <c r="AA1169" s="26"/>
      <c r="AB1169" s="26"/>
      <c r="AC1169" s="26">
        <v>52653.93</v>
      </c>
      <c r="AD1169" s="26">
        <v>49385.26</v>
      </c>
      <c r="AE1169" s="26">
        <v>43145.07</v>
      </c>
      <c r="AF1169" s="26">
        <v>45819.44</v>
      </c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</row>
    <row r="1170" spans="1:48" s="16" customFormat="1" ht="15.75" hidden="1">
      <c r="A1170" s="25" t="s">
        <v>2547</v>
      </c>
      <c r="B1170" s="27" t="s">
        <v>354</v>
      </c>
      <c r="C1170" s="26">
        <f t="shared" si="177"/>
        <v>3056769.5600000005</v>
      </c>
      <c r="D1170" s="26"/>
      <c r="E1170" s="26"/>
      <c r="F1170" s="26"/>
      <c r="G1170" s="26"/>
      <c r="H1170" s="26"/>
      <c r="I1170" s="26"/>
      <c r="J1170" s="26"/>
      <c r="K1170" s="26">
        <v>620</v>
      </c>
      <c r="L1170" s="26">
        <v>1796970.08</v>
      </c>
      <c r="M1170" s="26"/>
      <c r="N1170" s="26"/>
      <c r="O1170" s="26">
        <v>714</v>
      </c>
      <c r="P1170" s="26">
        <v>1060660.7</v>
      </c>
      <c r="Q1170" s="26"/>
      <c r="R1170" s="26"/>
      <c r="S1170" s="26"/>
      <c r="T1170" s="26"/>
      <c r="U1170" s="26">
        <f t="shared" si="179"/>
        <v>133089.87000000002</v>
      </c>
      <c r="V1170" s="26">
        <f t="shared" si="180"/>
        <v>101934.33000000002</v>
      </c>
      <c r="W1170" s="26">
        <v>25482.59</v>
      </c>
      <c r="X1170" s="26"/>
      <c r="Y1170" s="26">
        <v>23478.15</v>
      </c>
      <c r="Z1170" s="26">
        <v>29593.94</v>
      </c>
      <c r="AA1170" s="26">
        <v>23379.65</v>
      </c>
      <c r="AB1170" s="26"/>
      <c r="AC1170" s="26"/>
      <c r="AD1170" s="26">
        <v>31155.54</v>
      </c>
      <c r="AE1170" s="26"/>
      <c r="AF1170" s="26"/>
      <c r="AG1170" s="26"/>
      <c r="AH1170" s="26"/>
      <c r="AI1170" s="26">
        <f t="shared" si="176"/>
        <v>66048.91</v>
      </c>
      <c r="AJ1170" s="26"/>
      <c r="AK1170" s="26"/>
      <c r="AL1170" s="26"/>
      <c r="AM1170" s="26"/>
      <c r="AN1170" s="26"/>
      <c r="AO1170" s="26"/>
      <c r="AP1170" s="26"/>
      <c r="AQ1170" s="26">
        <v>46011.41</v>
      </c>
      <c r="AR1170" s="26"/>
      <c r="AS1170" s="26">
        <v>20037.5</v>
      </c>
      <c r="AT1170" s="26"/>
      <c r="AU1170" s="26"/>
      <c r="AV1170" s="26"/>
    </row>
    <row r="1171" spans="1:48" s="16" customFormat="1" ht="15.75" hidden="1">
      <c r="A1171" s="25" t="s">
        <v>2548</v>
      </c>
      <c r="B1171" s="27" t="s">
        <v>353</v>
      </c>
      <c r="C1171" s="26">
        <f t="shared" si="177"/>
        <v>226951.18</v>
      </c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>
        <f t="shared" si="179"/>
        <v>226951.18</v>
      </c>
      <c r="V1171" s="26">
        <f t="shared" si="180"/>
        <v>120170.19</v>
      </c>
      <c r="W1171" s="26">
        <v>29825.84</v>
      </c>
      <c r="X1171" s="26"/>
      <c r="Y1171" s="26">
        <v>28222.57</v>
      </c>
      <c r="Z1171" s="26">
        <v>34785.71</v>
      </c>
      <c r="AA1171" s="26">
        <v>27336.07</v>
      </c>
      <c r="AB1171" s="26"/>
      <c r="AC1171" s="26">
        <v>39544.28</v>
      </c>
      <c r="AD1171" s="26"/>
      <c r="AE1171" s="26">
        <v>32648.66</v>
      </c>
      <c r="AF1171" s="26">
        <v>34588.050000000003</v>
      </c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</row>
    <row r="1172" spans="1:48" s="16" customFormat="1" ht="15.75" hidden="1">
      <c r="A1172" s="25" t="s">
        <v>2549</v>
      </c>
      <c r="B1172" s="27" t="s">
        <v>352</v>
      </c>
      <c r="C1172" s="26">
        <f t="shared" si="177"/>
        <v>128709.06999999999</v>
      </c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>
        <f t="shared" si="179"/>
        <v>128709.06999999999</v>
      </c>
      <c r="V1172" s="26">
        <f t="shared" si="180"/>
        <v>49907.869999999995</v>
      </c>
      <c r="W1172" s="26">
        <v>22857.01</v>
      </c>
      <c r="X1172" s="26"/>
      <c r="Y1172" s="26"/>
      <c r="Z1172" s="26">
        <v>27050.86</v>
      </c>
      <c r="AA1172" s="26"/>
      <c r="AB1172" s="26"/>
      <c r="AC1172" s="26">
        <v>29392.7</v>
      </c>
      <c r="AD1172" s="26"/>
      <c r="AE1172" s="26">
        <v>23937.05</v>
      </c>
      <c r="AF1172" s="26">
        <v>25471.45</v>
      </c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</row>
    <row r="1173" spans="1:48" s="16" customFormat="1" ht="15.75" hidden="1">
      <c r="A1173" s="27" t="s">
        <v>2717</v>
      </c>
      <c r="B1173" s="27"/>
      <c r="C1173" s="26">
        <f>SUM(C1164:C1172)</f>
        <v>6246536.0700000003</v>
      </c>
      <c r="D1173" s="26">
        <f t="shared" ref="D1173:AT1173" si="181">SUM(D1164:D1172)</f>
        <v>923062.08</v>
      </c>
      <c r="E1173" s="26"/>
      <c r="F1173" s="26"/>
      <c r="G1173" s="26">
        <f t="shared" si="181"/>
        <v>121121.09999999999</v>
      </c>
      <c r="H1173" s="26">
        <f t="shared" si="181"/>
        <v>701604.4</v>
      </c>
      <c r="I1173" s="26">
        <f t="shared" si="181"/>
        <v>100336.58</v>
      </c>
      <c r="J1173" s="26"/>
      <c r="K1173" s="26">
        <f t="shared" si="181"/>
        <v>620</v>
      </c>
      <c r="L1173" s="26">
        <f t="shared" si="181"/>
        <v>1796970.08</v>
      </c>
      <c r="M1173" s="26"/>
      <c r="N1173" s="26"/>
      <c r="O1173" s="26">
        <f t="shared" si="181"/>
        <v>1206.04</v>
      </c>
      <c r="P1173" s="26">
        <f t="shared" si="181"/>
        <v>2045117</v>
      </c>
      <c r="Q1173" s="26">
        <f t="shared" si="181"/>
        <v>60</v>
      </c>
      <c r="R1173" s="26">
        <f t="shared" si="181"/>
        <v>208236.96</v>
      </c>
      <c r="S1173" s="26"/>
      <c r="T1173" s="26"/>
      <c r="U1173" s="26">
        <f t="shared" si="181"/>
        <v>1158888.1200000001</v>
      </c>
      <c r="V1173" s="26">
        <f t="shared" si="181"/>
        <v>551146.83000000007</v>
      </c>
      <c r="W1173" s="26">
        <f t="shared" si="181"/>
        <v>168269.80000000002</v>
      </c>
      <c r="X1173" s="26"/>
      <c r="Y1173" s="26">
        <f t="shared" si="181"/>
        <v>114747.30000000002</v>
      </c>
      <c r="Z1173" s="26">
        <f t="shared" si="181"/>
        <v>171272.97999999998</v>
      </c>
      <c r="AA1173" s="26">
        <f t="shared" si="181"/>
        <v>96856.75</v>
      </c>
      <c r="AB1173" s="26"/>
      <c r="AC1173" s="26">
        <f t="shared" si="181"/>
        <v>185752.36000000002</v>
      </c>
      <c r="AD1173" s="26">
        <f t="shared" si="181"/>
        <v>80540.800000000003</v>
      </c>
      <c r="AE1173" s="26">
        <f t="shared" si="181"/>
        <v>179798.36</v>
      </c>
      <c r="AF1173" s="26">
        <f t="shared" si="181"/>
        <v>161649.77000000002</v>
      </c>
      <c r="AG1173" s="26"/>
      <c r="AH1173" s="26"/>
      <c r="AI1173" s="26">
        <f t="shared" si="181"/>
        <v>114261.83</v>
      </c>
      <c r="AJ1173" s="26">
        <f t="shared" si="181"/>
        <v>27321.140000000003</v>
      </c>
      <c r="AK1173" s="26"/>
      <c r="AL1173" s="26"/>
      <c r="AM1173" s="26">
        <f t="shared" si="181"/>
        <v>5183.3999999999996</v>
      </c>
      <c r="AN1173" s="26">
        <f t="shared" si="181"/>
        <v>17379.09</v>
      </c>
      <c r="AO1173" s="26">
        <f t="shared" si="181"/>
        <v>4758.6499999999996</v>
      </c>
      <c r="AP1173" s="26"/>
      <c r="AQ1173" s="26">
        <f t="shared" si="181"/>
        <v>46011.41</v>
      </c>
      <c r="AR1173" s="26"/>
      <c r="AS1173" s="26">
        <f t="shared" si="181"/>
        <v>29382.57</v>
      </c>
      <c r="AT1173" s="26">
        <f t="shared" si="181"/>
        <v>11546.71</v>
      </c>
      <c r="AU1173" s="26"/>
      <c r="AV1173" s="26"/>
    </row>
    <row r="1174" spans="1:48" s="16" customFormat="1" ht="24" hidden="1" customHeight="1">
      <c r="A1174" s="27" t="s">
        <v>556</v>
      </c>
      <c r="B1174" s="27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</row>
    <row r="1175" spans="1:48" s="16" customFormat="1" ht="15.75" hidden="1">
      <c r="A1175" s="25" t="s">
        <v>2550</v>
      </c>
      <c r="B1175" s="27" t="s">
        <v>557</v>
      </c>
      <c r="C1175" s="26">
        <f t="shared" si="177"/>
        <v>201859.29</v>
      </c>
      <c r="D1175" s="26">
        <f t="shared" ref="D1175:D1181" si="182">SUM(E1175:J1175)</f>
        <v>193031.48</v>
      </c>
      <c r="E1175" s="26">
        <v>193031.48</v>
      </c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>
        <f t="shared" ref="AI1175:AI1181" si="183">AJ1175+AQ1175+AR1175+AS1175+AT1175+AU1175+AV1175</f>
        <v>8827.81</v>
      </c>
      <c r="AJ1175" s="26">
        <f t="shared" si="178"/>
        <v>8827.81</v>
      </c>
      <c r="AK1175" s="26">
        <v>8827.81</v>
      </c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</row>
    <row r="1176" spans="1:48" s="16" customFormat="1" ht="15.75" hidden="1">
      <c r="A1176" s="25" t="s">
        <v>2551</v>
      </c>
      <c r="B1176" s="27" t="s">
        <v>558</v>
      </c>
      <c r="C1176" s="26">
        <f t="shared" si="177"/>
        <v>2907567.3000000003</v>
      </c>
      <c r="D1176" s="26"/>
      <c r="E1176" s="26"/>
      <c r="F1176" s="26"/>
      <c r="G1176" s="26"/>
      <c r="H1176" s="26"/>
      <c r="I1176" s="26"/>
      <c r="J1176" s="26"/>
      <c r="K1176" s="26">
        <v>370</v>
      </c>
      <c r="L1176" s="26">
        <v>2237084.12</v>
      </c>
      <c r="M1176" s="26"/>
      <c r="N1176" s="26"/>
      <c r="O1176" s="26"/>
      <c r="P1176" s="26"/>
      <c r="Q1176" s="26">
        <v>320</v>
      </c>
      <c r="R1176" s="26">
        <v>650059.64</v>
      </c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>
        <f t="shared" si="183"/>
        <v>20423.54</v>
      </c>
      <c r="AJ1176" s="26"/>
      <c r="AK1176" s="26"/>
      <c r="AL1176" s="26"/>
      <c r="AM1176" s="26"/>
      <c r="AN1176" s="26"/>
      <c r="AO1176" s="26"/>
      <c r="AP1176" s="26"/>
      <c r="AQ1176" s="26">
        <v>16119.68</v>
      </c>
      <c r="AR1176" s="26"/>
      <c r="AS1176" s="26"/>
      <c r="AT1176" s="26">
        <v>4303.8599999999997</v>
      </c>
      <c r="AU1176" s="26"/>
      <c r="AV1176" s="26"/>
    </row>
    <row r="1177" spans="1:48" s="16" customFormat="1" ht="15.75" hidden="1">
      <c r="A1177" s="25" t="s">
        <v>2552</v>
      </c>
      <c r="B1177" s="27" t="s">
        <v>561</v>
      </c>
      <c r="C1177" s="26">
        <f t="shared" si="177"/>
        <v>457229.33999999997</v>
      </c>
      <c r="D1177" s="26">
        <f t="shared" si="182"/>
        <v>444195.66</v>
      </c>
      <c r="E1177" s="26">
        <v>444195.66</v>
      </c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>
        <f t="shared" si="183"/>
        <v>13033.68</v>
      </c>
      <c r="AJ1177" s="26">
        <f t="shared" si="178"/>
        <v>13033.68</v>
      </c>
      <c r="AK1177" s="26">
        <v>13033.68</v>
      </c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</row>
    <row r="1178" spans="1:48" s="16" customFormat="1" ht="15.75" hidden="1">
      <c r="A1178" s="25" t="s">
        <v>2553</v>
      </c>
      <c r="B1178" s="27" t="s">
        <v>563</v>
      </c>
      <c r="C1178" s="26">
        <f t="shared" si="177"/>
        <v>212228.23</v>
      </c>
      <c r="D1178" s="26">
        <f t="shared" si="182"/>
        <v>205866.34</v>
      </c>
      <c r="E1178" s="26">
        <v>205866.34</v>
      </c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>
        <f t="shared" si="183"/>
        <v>6361.89</v>
      </c>
      <c r="AJ1178" s="26">
        <f t="shared" si="178"/>
        <v>6361.89</v>
      </c>
      <c r="AK1178" s="26">
        <v>6361.89</v>
      </c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</row>
    <row r="1179" spans="1:48" s="16" customFormat="1" ht="15.75" hidden="1">
      <c r="A1179" s="25" t="s">
        <v>2554</v>
      </c>
      <c r="B1179" s="27" t="s">
        <v>559</v>
      </c>
      <c r="C1179" s="26">
        <f t="shared" si="177"/>
        <v>216027.87</v>
      </c>
      <c r="D1179" s="26">
        <f t="shared" si="182"/>
        <v>209716.68</v>
      </c>
      <c r="E1179" s="26">
        <v>209716.68</v>
      </c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>
        <f t="shared" si="183"/>
        <v>6311.19</v>
      </c>
      <c r="AJ1179" s="26">
        <f t="shared" si="178"/>
        <v>6311.19</v>
      </c>
      <c r="AK1179" s="26">
        <v>6311.19</v>
      </c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</row>
    <row r="1180" spans="1:48" s="16" customFormat="1" ht="15.75" hidden="1">
      <c r="A1180" s="25" t="s">
        <v>2555</v>
      </c>
      <c r="B1180" s="27" t="s">
        <v>562</v>
      </c>
      <c r="C1180" s="26">
        <f t="shared" si="177"/>
        <v>215269.62000000002</v>
      </c>
      <c r="D1180" s="26">
        <f t="shared" si="182"/>
        <v>208961.48</v>
      </c>
      <c r="E1180" s="26">
        <v>208961.48</v>
      </c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>
        <f t="shared" si="183"/>
        <v>6308.14</v>
      </c>
      <c r="AJ1180" s="26">
        <f t="shared" si="178"/>
        <v>6308.14</v>
      </c>
      <c r="AK1180" s="26">
        <v>6308.14</v>
      </c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</row>
    <row r="1181" spans="1:48" s="16" customFormat="1" ht="15.75" hidden="1">
      <c r="A1181" s="25" t="s">
        <v>2556</v>
      </c>
      <c r="B1181" s="27" t="s">
        <v>560</v>
      </c>
      <c r="C1181" s="26">
        <f t="shared" si="177"/>
        <v>250120.98</v>
      </c>
      <c r="D1181" s="26">
        <f t="shared" si="182"/>
        <v>243766.76</v>
      </c>
      <c r="E1181" s="26">
        <v>243766.76</v>
      </c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>
        <f t="shared" si="183"/>
        <v>6354.22</v>
      </c>
      <c r="AJ1181" s="26">
        <f t="shared" si="178"/>
        <v>6354.22</v>
      </c>
      <c r="AK1181" s="26">
        <v>6354.22</v>
      </c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</row>
    <row r="1182" spans="1:48" s="16" customFormat="1" ht="23.25" hidden="1" customHeight="1">
      <c r="A1182" s="27" t="s">
        <v>2718</v>
      </c>
      <c r="B1182" s="27"/>
      <c r="C1182" s="26">
        <f>SUM(C1175:C1181)</f>
        <v>4460302.6300000008</v>
      </c>
      <c r="D1182" s="26">
        <f t="shared" ref="D1182:AT1182" si="184">SUM(D1175:D1181)</f>
        <v>1505538.4</v>
      </c>
      <c r="E1182" s="26">
        <f t="shared" si="184"/>
        <v>1505538.4</v>
      </c>
      <c r="F1182" s="26"/>
      <c r="G1182" s="26"/>
      <c r="H1182" s="26"/>
      <c r="I1182" s="26"/>
      <c r="J1182" s="26"/>
      <c r="K1182" s="26">
        <f t="shared" si="184"/>
        <v>370</v>
      </c>
      <c r="L1182" s="26">
        <f t="shared" si="184"/>
        <v>2237084.12</v>
      </c>
      <c r="M1182" s="26"/>
      <c r="N1182" s="26"/>
      <c r="O1182" s="26"/>
      <c r="P1182" s="26"/>
      <c r="Q1182" s="26">
        <f t="shared" si="184"/>
        <v>320</v>
      </c>
      <c r="R1182" s="26">
        <f t="shared" si="184"/>
        <v>650059.64</v>
      </c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>
        <f t="shared" si="184"/>
        <v>67620.47</v>
      </c>
      <c r="AJ1182" s="26">
        <f t="shared" si="184"/>
        <v>47196.93</v>
      </c>
      <c r="AK1182" s="26">
        <f t="shared" si="184"/>
        <v>47196.93</v>
      </c>
      <c r="AL1182" s="26"/>
      <c r="AM1182" s="26"/>
      <c r="AN1182" s="26"/>
      <c r="AO1182" s="26"/>
      <c r="AP1182" s="26"/>
      <c r="AQ1182" s="26">
        <f t="shared" si="184"/>
        <v>16119.68</v>
      </c>
      <c r="AR1182" s="26"/>
      <c r="AS1182" s="26"/>
      <c r="AT1182" s="26">
        <f t="shared" si="184"/>
        <v>4303.8599999999997</v>
      </c>
      <c r="AU1182" s="26"/>
      <c r="AV1182" s="26"/>
    </row>
    <row r="1183" spans="1:48" s="16" customFormat="1" ht="21.75" hidden="1" customHeight="1">
      <c r="A1183" s="27" t="s">
        <v>566</v>
      </c>
      <c r="B1183" s="27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</row>
    <row r="1184" spans="1:48" s="16" customFormat="1" ht="19.5" hidden="1" customHeight="1">
      <c r="A1184" s="25" t="s">
        <v>2557</v>
      </c>
      <c r="B1184" s="27" t="s">
        <v>568</v>
      </c>
      <c r="C1184" s="26">
        <f t="shared" si="177"/>
        <v>50216.800000000003</v>
      </c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>
        <f t="shared" si="179"/>
        <v>50216.800000000003</v>
      </c>
      <c r="V1184" s="26"/>
      <c r="W1184" s="26"/>
      <c r="X1184" s="26"/>
      <c r="Y1184" s="26"/>
      <c r="Z1184" s="26"/>
      <c r="AA1184" s="26"/>
      <c r="AB1184" s="26"/>
      <c r="AC1184" s="26">
        <v>50216.800000000003</v>
      </c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</row>
    <row r="1185" spans="1:48" s="16" customFormat="1" ht="15.75" hidden="1">
      <c r="A1185" s="25" t="s">
        <v>2558</v>
      </c>
      <c r="B1185" s="27" t="s">
        <v>574</v>
      </c>
      <c r="C1185" s="26">
        <f t="shared" si="177"/>
        <v>48987.24</v>
      </c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>
        <f t="shared" si="179"/>
        <v>48987.24</v>
      </c>
      <c r="V1185" s="26"/>
      <c r="W1185" s="26"/>
      <c r="X1185" s="26"/>
      <c r="Y1185" s="26"/>
      <c r="Z1185" s="26"/>
      <c r="AA1185" s="26"/>
      <c r="AB1185" s="26"/>
      <c r="AC1185" s="26">
        <v>48987.24</v>
      </c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</row>
    <row r="1186" spans="1:48" s="16" customFormat="1" ht="15.75" hidden="1">
      <c r="A1186" s="25" t="s">
        <v>2559</v>
      </c>
      <c r="B1186" s="27" t="s">
        <v>571</v>
      </c>
      <c r="C1186" s="26">
        <f t="shared" si="177"/>
        <v>171792</v>
      </c>
      <c r="D1186" s="26">
        <f t="shared" ref="D1186:D1188" si="185">SUM(E1186:J1186)</f>
        <v>168900</v>
      </c>
      <c r="E1186" s="26"/>
      <c r="F1186" s="26"/>
      <c r="G1186" s="26"/>
      <c r="H1186" s="26"/>
      <c r="I1186" s="26">
        <v>168900</v>
      </c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>
        <f t="shared" ref="AI1186:AI1189" si="186">AJ1186+AQ1186+AR1186+AS1186+AT1186+AU1186+AV1186</f>
        <v>2892</v>
      </c>
      <c r="AJ1186" s="26">
        <f t="shared" si="178"/>
        <v>2892</v>
      </c>
      <c r="AK1186" s="26"/>
      <c r="AL1186" s="26"/>
      <c r="AM1186" s="26"/>
      <c r="AN1186" s="26"/>
      <c r="AO1186" s="26">
        <v>2892</v>
      </c>
      <c r="AP1186" s="26"/>
      <c r="AQ1186" s="26"/>
      <c r="AR1186" s="26"/>
      <c r="AS1186" s="26"/>
      <c r="AT1186" s="26"/>
      <c r="AU1186" s="26"/>
      <c r="AV1186" s="26"/>
    </row>
    <row r="1187" spans="1:48" s="16" customFormat="1" ht="15.75" hidden="1">
      <c r="A1187" s="25" t="s">
        <v>2560</v>
      </c>
      <c r="B1187" s="27" t="s">
        <v>572</v>
      </c>
      <c r="C1187" s="26">
        <f t="shared" si="177"/>
        <v>189567</v>
      </c>
      <c r="D1187" s="26">
        <f t="shared" si="185"/>
        <v>186376</v>
      </c>
      <c r="E1187" s="26"/>
      <c r="F1187" s="26"/>
      <c r="G1187" s="26"/>
      <c r="H1187" s="26"/>
      <c r="I1187" s="26">
        <v>186376</v>
      </c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>
        <f t="shared" si="186"/>
        <v>3191</v>
      </c>
      <c r="AJ1187" s="26">
        <f t="shared" si="178"/>
        <v>3191</v>
      </c>
      <c r="AK1187" s="26"/>
      <c r="AL1187" s="26"/>
      <c r="AM1187" s="26"/>
      <c r="AN1187" s="26"/>
      <c r="AO1187" s="26">
        <v>3191</v>
      </c>
      <c r="AP1187" s="26"/>
      <c r="AQ1187" s="26"/>
      <c r="AR1187" s="26"/>
      <c r="AS1187" s="26"/>
      <c r="AT1187" s="26"/>
      <c r="AU1187" s="26"/>
      <c r="AV1187" s="26"/>
    </row>
    <row r="1188" spans="1:48" s="16" customFormat="1" ht="15.75" hidden="1">
      <c r="A1188" s="25" t="s">
        <v>2561</v>
      </c>
      <c r="B1188" s="27" t="s">
        <v>570</v>
      </c>
      <c r="C1188" s="26">
        <f t="shared" si="177"/>
        <v>181366</v>
      </c>
      <c r="D1188" s="26">
        <f t="shared" si="185"/>
        <v>178313</v>
      </c>
      <c r="E1188" s="26"/>
      <c r="F1188" s="26"/>
      <c r="G1188" s="26"/>
      <c r="H1188" s="26"/>
      <c r="I1188" s="26">
        <v>178313</v>
      </c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>
        <f t="shared" si="186"/>
        <v>3053</v>
      </c>
      <c r="AJ1188" s="26">
        <f t="shared" si="178"/>
        <v>3053</v>
      </c>
      <c r="AK1188" s="26"/>
      <c r="AL1188" s="26"/>
      <c r="AM1188" s="26"/>
      <c r="AN1188" s="26"/>
      <c r="AO1188" s="26">
        <v>3053</v>
      </c>
      <c r="AP1188" s="26"/>
      <c r="AQ1188" s="26"/>
      <c r="AR1188" s="26"/>
      <c r="AS1188" s="26"/>
      <c r="AT1188" s="26"/>
      <c r="AU1188" s="26"/>
      <c r="AV1188" s="26"/>
    </row>
    <row r="1189" spans="1:48" s="16" customFormat="1" ht="15.75" hidden="1">
      <c r="A1189" s="25" t="s">
        <v>2562</v>
      </c>
      <c r="B1189" s="27" t="s">
        <v>569</v>
      </c>
      <c r="C1189" s="26">
        <f t="shared" si="177"/>
        <v>1578926.4200000002</v>
      </c>
      <c r="D1189" s="26"/>
      <c r="E1189" s="26"/>
      <c r="F1189" s="26"/>
      <c r="G1189" s="26"/>
      <c r="H1189" s="26"/>
      <c r="I1189" s="26"/>
      <c r="J1189" s="26"/>
      <c r="K1189" s="26">
        <v>632</v>
      </c>
      <c r="L1189" s="26">
        <v>1484332.05</v>
      </c>
      <c r="M1189" s="26"/>
      <c r="N1189" s="26"/>
      <c r="O1189" s="26"/>
      <c r="P1189" s="26"/>
      <c r="Q1189" s="26"/>
      <c r="R1189" s="26"/>
      <c r="S1189" s="26"/>
      <c r="T1189" s="26"/>
      <c r="U1189" s="26">
        <f t="shared" si="179"/>
        <v>58507.35</v>
      </c>
      <c r="V1189" s="26"/>
      <c r="W1189" s="26"/>
      <c r="X1189" s="26"/>
      <c r="Y1189" s="26"/>
      <c r="Z1189" s="26"/>
      <c r="AA1189" s="26"/>
      <c r="AB1189" s="26"/>
      <c r="AC1189" s="26">
        <v>58507.35</v>
      </c>
      <c r="AD1189" s="26"/>
      <c r="AE1189" s="26"/>
      <c r="AF1189" s="26"/>
      <c r="AG1189" s="26"/>
      <c r="AH1189" s="26"/>
      <c r="AI1189" s="26">
        <f t="shared" si="186"/>
        <v>36087.019999999997</v>
      </c>
      <c r="AJ1189" s="26"/>
      <c r="AK1189" s="26"/>
      <c r="AL1189" s="26"/>
      <c r="AM1189" s="26"/>
      <c r="AN1189" s="26"/>
      <c r="AO1189" s="26"/>
      <c r="AP1189" s="26"/>
      <c r="AQ1189" s="26">
        <v>36087.019999999997</v>
      </c>
      <c r="AR1189" s="26"/>
      <c r="AS1189" s="26"/>
      <c r="AT1189" s="26"/>
      <c r="AU1189" s="26"/>
      <c r="AV1189" s="26"/>
    </row>
    <row r="1190" spans="1:48" s="16" customFormat="1" ht="15.75" hidden="1">
      <c r="A1190" s="25" t="s">
        <v>2563</v>
      </c>
      <c r="B1190" s="27" t="s">
        <v>567</v>
      </c>
      <c r="C1190" s="26">
        <f t="shared" si="177"/>
        <v>35446.160000000003</v>
      </c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>
        <f t="shared" si="179"/>
        <v>35446.160000000003</v>
      </c>
      <c r="V1190" s="26">
        <f t="shared" ref="V1190:V1191" si="187">SUM(W1190:AB1190)</f>
        <v>35446.160000000003</v>
      </c>
      <c r="W1190" s="26"/>
      <c r="X1190" s="26"/>
      <c r="Y1190" s="26"/>
      <c r="Z1190" s="26">
        <v>35446.160000000003</v>
      </c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</row>
    <row r="1191" spans="1:48" s="16" customFormat="1" ht="15.75" hidden="1">
      <c r="A1191" s="25" t="s">
        <v>2564</v>
      </c>
      <c r="B1191" s="27" t="s">
        <v>573</v>
      </c>
      <c r="C1191" s="26">
        <f t="shared" si="177"/>
        <v>68881.440000000002</v>
      </c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>
        <f t="shared" si="179"/>
        <v>68881.440000000002</v>
      </c>
      <c r="V1191" s="26">
        <f t="shared" si="187"/>
        <v>32688.45</v>
      </c>
      <c r="W1191" s="26">
        <v>32688.45</v>
      </c>
      <c r="X1191" s="26"/>
      <c r="Y1191" s="26"/>
      <c r="Z1191" s="26"/>
      <c r="AA1191" s="26"/>
      <c r="AB1191" s="26"/>
      <c r="AC1191" s="26"/>
      <c r="AD1191" s="26"/>
      <c r="AE1191" s="26"/>
      <c r="AF1191" s="26">
        <v>36192.99</v>
      </c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</row>
    <row r="1192" spans="1:48" s="16" customFormat="1" ht="15.75" hidden="1">
      <c r="A1192" s="27" t="s">
        <v>2719</v>
      </c>
      <c r="B1192" s="27"/>
      <c r="C1192" s="26">
        <f>SUM(C1184:C1191)</f>
        <v>2325183.06</v>
      </c>
      <c r="D1192" s="26">
        <f t="shared" ref="D1192:AQ1192" si="188">SUM(D1184:D1191)</f>
        <v>533589</v>
      </c>
      <c r="E1192" s="26"/>
      <c r="F1192" s="26"/>
      <c r="G1192" s="26"/>
      <c r="H1192" s="26"/>
      <c r="I1192" s="26">
        <f t="shared" si="188"/>
        <v>533589</v>
      </c>
      <c r="J1192" s="26"/>
      <c r="K1192" s="26">
        <f t="shared" si="188"/>
        <v>632</v>
      </c>
      <c r="L1192" s="26">
        <f t="shared" si="188"/>
        <v>1484332.05</v>
      </c>
      <c r="M1192" s="26"/>
      <c r="N1192" s="26"/>
      <c r="O1192" s="26"/>
      <c r="P1192" s="26"/>
      <c r="Q1192" s="26"/>
      <c r="R1192" s="26"/>
      <c r="S1192" s="26"/>
      <c r="T1192" s="26"/>
      <c r="U1192" s="26">
        <f t="shared" si="188"/>
        <v>262038.99000000002</v>
      </c>
      <c r="V1192" s="26">
        <f t="shared" si="188"/>
        <v>68134.61</v>
      </c>
      <c r="W1192" s="26">
        <f t="shared" si="188"/>
        <v>32688.45</v>
      </c>
      <c r="X1192" s="26"/>
      <c r="Y1192" s="26"/>
      <c r="Z1192" s="26">
        <f t="shared" si="188"/>
        <v>35446.160000000003</v>
      </c>
      <c r="AA1192" s="26"/>
      <c r="AB1192" s="26"/>
      <c r="AC1192" s="26">
        <f t="shared" si="188"/>
        <v>157711.39000000001</v>
      </c>
      <c r="AD1192" s="26"/>
      <c r="AE1192" s="26"/>
      <c r="AF1192" s="26">
        <f t="shared" si="188"/>
        <v>36192.99</v>
      </c>
      <c r="AG1192" s="26"/>
      <c r="AH1192" s="26"/>
      <c r="AI1192" s="26">
        <f t="shared" si="188"/>
        <v>45223.02</v>
      </c>
      <c r="AJ1192" s="26">
        <f t="shared" si="188"/>
        <v>9136</v>
      </c>
      <c r="AK1192" s="26"/>
      <c r="AL1192" s="26"/>
      <c r="AM1192" s="26"/>
      <c r="AN1192" s="26"/>
      <c r="AO1192" s="26">
        <f t="shared" si="188"/>
        <v>9136</v>
      </c>
      <c r="AP1192" s="26"/>
      <c r="AQ1192" s="26">
        <f t="shared" si="188"/>
        <v>36087.019999999997</v>
      </c>
      <c r="AR1192" s="26"/>
      <c r="AS1192" s="26"/>
      <c r="AT1192" s="26"/>
      <c r="AU1192" s="26"/>
      <c r="AV1192" s="26"/>
    </row>
    <row r="1193" spans="1:48" s="16" customFormat="1" ht="15.75" hidden="1">
      <c r="A1193" s="27" t="s">
        <v>636</v>
      </c>
      <c r="B1193" s="27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</row>
    <row r="1194" spans="1:48" s="16" customFormat="1" ht="15.75" hidden="1">
      <c r="A1194" s="25" t="s">
        <v>2565</v>
      </c>
      <c r="B1194" s="27" t="s">
        <v>638</v>
      </c>
      <c r="C1194" s="26">
        <f t="shared" si="177"/>
        <v>146385.23000000001</v>
      </c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>
        <f t="shared" si="179"/>
        <v>146385.23000000001</v>
      </c>
      <c r="V1194" s="26">
        <f>SUM(W1194:AB1194)</f>
        <v>87647.08</v>
      </c>
      <c r="W1194" s="26">
        <v>32243.4</v>
      </c>
      <c r="X1194" s="26"/>
      <c r="Y1194" s="26">
        <v>24992.46</v>
      </c>
      <c r="Z1194" s="26">
        <v>30411.22</v>
      </c>
      <c r="AA1194" s="26"/>
      <c r="AB1194" s="26"/>
      <c r="AC1194" s="26"/>
      <c r="AD1194" s="26"/>
      <c r="AE1194" s="26">
        <v>34393.120000000003</v>
      </c>
      <c r="AF1194" s="26">
        <v>24345.03</v>
      </c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</row>
    <row r="1195" spans="1:48" s="16" customFormat="1" ht="15.75" hidden="1">
      <c r="A1195" s="25" t="s">
        <v>2566</v>
      </c>
      <c r="B1195" s="27" t="s">
        <v>637</v>
      </c>
      <c r="C1195" s="26">
        <f t="shared" si="177"/>
        <v>850462.58</v>
      </c>
      <c r="D1195" s="26"/>
      <c r="E1195" s="26"/>
      <c r="F1195" s="26"/>
      <c r="G1195" s="26"/>
      <c r="H1195" s="26"/>
      <c r="I1195" s="26"/>
      <c r="J1195" s="26"/>
      <c r="K1195" s="26">
        <v>287.2</v>
      </c>
      <c r="L1195" s="26">
        <v>661061.35</v>
      </c>
      <c r="M1195" s="26"/>
      <c r="N1195" s="26"/>
      <c r="O1195" s="26"/>
      <c r="P1195" s="26"/>
      <c r="Q1195" s="26"/>
      <c r="R1195" s="26"/>
      <c r="S1195" s="26"/>
      <c r="T1195" s="26"/>
      <c r="U1195" s="26">
        <f t="shared" si="179"/>
        <v>170604.08999999997</v>
      </c>
      <c r="V1195" s="26">
        <f>SUM(W1195:AB1195)</f>
        <v>68035.199999999997</v>
      </c>
      <c r="W1195" s="26">
        <v>35200.35</v>
      </c>
      <c r="X1195" s="26"/>
      <c r="Y1195" s="26"/>
      <c r="Z1195" s="26">
        <v>32834.85</v>
      </c>
      <c r="AA1195" s="26"/>
      <c r="AB1195" s="26"/>
      <c r="AC1195" s="26">
        <v>37559.31</v>
      </c>
      <c r="AD1195" s="26"/>
      <c r="AE1195" s="26">
        <v>37947.72</v>
      </c>
      <c r="AF1195" s="26">
        <v>27061.86</v>
      </c>
      <c r="AG1195" s="26"/>
      <c r="AH1195" s="26"/>
      <c r="AI1195" s="26">
        <f>AJ1195+AQ1195+AR1195+AS1195+AT1195+AU1195+AV1195</f>
        <v>18797.14</v>
      </c>
      <c r="AJ1195" s="26"/>
      <c r="AK1195" s="26"/>
      <c r="AL1195" s="26"/>
      <c r="AM1195" s="26"/>
      <c r="AN1195" s="26"/>
      <c r="AO1195" s="26"/>
      <c r="AP1195" s="26"/>
      <c r="AQ1195" s="26">
        <v>18797.14</v>
      </c>
      <c r="AR1195" s="26"/>
      <c r="AS1195" s="26"/>
      <c r="AT1195" s="26"/>
      <c r="AU1195" s="26"/>
      <c r="AV1195" s="26"/>
    </row>
    <row r="1196" spans="1:48" s="16" customFormat="1" ht="15.75" hidden="1">
      <c r="A1196" s="27" t="s">
        <v>2720</v>
      </c>
      <c r="B1196" s="27"/>
      <c r="C1196" s="26">
        <f>SUM(C1194:C1195)</f>
        <v>996847.80999999994</v>
      </c>
      <c r="D1196" s="26"/>
      <c r="E1196" s="26"/>
      <c r="F1196" s="26"/>
      <c r="G1196" s="26"/>
      <c r="H1196" s="26"/>
      <c r="I1196" s="26"/>
      <c r="J1196" s="26"/>
      <c r="K1196" s="26">
        <f t="shared" ref="K1196:AQ1196" si="189">SUM(K1194:K1195)</f>
        <v>287.2</v>
      </c>
      <c r="L1196" s="26">
        <f t="shared" si="189"/>
        <v>661061.35</v>
      </c>
      <c r="M1196" s="26"/>
      <c r="N1196" s="26"/>
      <c r="O1196" s="26"/>
      <c r="P1196" s="26"/>
      <c r="Q1196" s="26"/>
      <c r="R1196" s="26"/>
      <c r="S1196" s="26"/>
      <c r="T1196" s="26"/>
      <c r="U1196" s="26">
        <f t="shared" si="189"/>
        <v>316989.31999999995</v>
      </c>
      <c r="V1196" s="26">
        <f t="shared" si="189"/>
        <v>155682.28</v>
      </c>
      <c r="W1196" s="26">
        <f t="shared" si="189"/>
        <v>67443.75</v>
      </c>
      <c r="X1196" s="26"/>
      <c r="Y1196" s="26">
        <f t="shared" si="189"/>
        <v>24992.46</v>
      </c>
      <c r="Z1196" s="26">
        <f t="shared" si="189"/>
        <v>63246.07</v>
      </c>
      <c r="AA1196" s="26"/>
      <c r="AB1196" s="26"/>
      <c r="AC1196" s="26">
        <f t="shared" si="189"/>
        <v>37559.31</v>
      </c>
      <c r="AD1196" s="26"/>
      <c r="AE1196" s="26">
        <f t="shared" si="189"/>
        <v>72340.84</v>
      </c>
      <c r="AF1196" s="26">
        <f t="shared" si="189"/>
        <v>51406.89</v>
      </c>
      <c r="AG1196" s="26"/>
      <c r="AH1196" s="26"/>
      <c r="AI1196" s="26">
        <f t="shared" si="189"/>
        <v>18797.14</v>
      </c>
      <c r="AJ1196" s="26"/>
      <c r="AK1196" s="26"/>
      <c r="AL1196" s="26"/>
      <c r="AM1196" s="26"/>
      <c r="AN1196" s="26"/>
      <c r="AO1196" s="26"/>
      <c r="AP1196" s="26"/>
      <c r="AQ1196" s="26">
        <f t="shared" si="189"/>
        <v>18797.14</v>
      </c>
      <c r="AR1196" s="26"/>
      <c r="AS1196" s="26"/>
      <c r="AT1196" s="26"/>
      <c r="AU1196" s="26"/>
      <c r="AV1196" s="26"/>
    </row>
    <row r="1197" spans="1:48" s="16" customFormat="1" ht="15.75" hidden="1">
      <c r="A1197" s="27" t="s">
        <v>641</v>
      </c>
      <c r="B1197" s="27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</row>
    <row r="1198" spans="1:48" s="16" customFormat="1" ht="15.75" hidden="1">
      <c r="A1198" s="25" t="s">
        <v>2567</v>
      </c>
      <c r="B1198" s="27" t="s">
        <v>654</v>
      </c>
      <c r="C1198" s="26">
        <f t="shared" si="177"/>
        <v>432530.85000000003</v>
      </c>
      <c r="D1198" s="26">
        <f t="shared" ref="D1198:D1212" si="190">SUM(E1198:J1198)</f>
        <v>395510.11</v>
      </c>
      <c r="E1198" s="26">
        <v>395510.11</v>
      </c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>
        <f t="shared" si="179"/>
        <v>27610.03</v>
      </c>
      <c r="V1198" s="26">
        <f t="shared" ref="V1198:V1212" si="191">SUM(W1198:AB1198)</f>
        <v>27610.03</v>
      </c>
      <c r="W1198" s="26">
        <v>27610.03</v>
      </c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>
        <f t="shared" ref="AI1198:AI1212" si="192">AJ1198+AQ1198+AR1198+AS1198+AT1198+AU1198+AV1198</f>
        <v>9410.7099999999991</v>
      </c>
      <c r="AJ1198" s="26">
        <f t="shared" si="178"/>
        <v>9410.7099999999991</v>
      </c>
      <c r="AK1198" s="26">
        <v>9410.7099999999991</v>
      </c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</row>
    <row r="1199" spans="1:48" s="16" customFormat="1" ht="15.75" hidden="1">
      <c r="A1199" s="25" t="s">
        <v>2568</v>
      </c>
      <c r="B1199" s="27" t="s">
        <v>644</v>
      </c>
      <c r="C1199" s="26">
        <f t="shared" si="177"/>
        <v>2226375.9500000002</v>
      </c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>
        <v>1213.56</v>
      </c>
      <c r="P1199" s="26">
        <v>2141006.87</v>
      </c>
      <c r="Q1199" s="26"/>
      <c r="R1199" s="26"/>
      <c r="S1199" s="26"/>
      <c r="T1199" s="26"/>
      <c r="U1199" s="26">
        <f t="shared" si="179"/>
        <v>64728.92</v>
      </c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>
        <v>64728.92</v>
      </c>
      <c r="AF1199" s="26"/>
      <c r="AG1199" s="26"/>
      <c r="AH1199" s="26"/>
      <c r="AI1199" s="26">
        <f t="shared" si="192"/>
        <v>20640.16</v>
      </c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>
        <v>20640.16</v>
      </c>
      <c r="AT1199" s="26"/>
      <c r="AU1199" s="26"/>
      <c r="AV1199" s="26"/>
    </row>
    <row r="1200" spans="1:48" s="16" customFormat="1" ht="15.75" hidden="1">
      <c r="A1200" s="25" t="s">
        <v>2569</v>
      </c>
      <c r="B1200" s="27" t="s">
        <v>648</v>
      </c>
      <c r="C1200" s="26">
        <f t="shared" si="177"/>
        <v>41721.29</v>
      </c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>
        <f t="shared" si="179"/>
        <v>41721.29</v>
      </c>
      <c r="V1200" s="26">
        <f t="shared" si="191"/>
        <v>41721.29</v>
      </c>
      <c r="W1200" s="26">
        <v>41721.29</v>
      </c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</row>
    <row r="1201" spans="1:48" s="16" customFormat="1" ht="15.75" hidden="1">
      <c r="A1201" s="25" t="s">
        <v>2570</v>
      </c>
      <c r="B1201" s="27" t="s">
        <v>645</v>
      </c>
      <c r="C1201" s="26">
        <f t="shared" si="177"/>
        <v>1939920.05</v>
      </c>
      <c r="D1201" s="26"/>
      <c r="E1201" s="26"/>
      <c r="F1201" s="26"/>
      <c r="G1201" s="26"/>
      <c r="H1201" s="26"/>
      <c r="I1201" s="26"/>
      <c r="J1201" s="26"/>
      <c r="K1201" s="26">
        <v>1089</v>
      </c>
      <c r="L1201" s="26">
        <v>1840740.07</v>
      </c>
      <c r="M1201" s="26"/>
      <c r="N1201" s="26"/>
      <c r="O1201" s="26"/>
      <c r="P1201" s="26"/>
      <c r="Q1201" s="26"/>
      <c r="R1201" s="26"/>
      <c r="S1201" s="26"/>
      <c r="T1201" s="26"/>
      <c r="U1201" s="26">
        <f t="shared" si="179"/>
        <v>66800.179999999993</v>
      </c>
      <c r="V1201" s="26"/>
      <c r="W1201" s="26"/>
      <c r="X1201" s="26"/>
      <c r="Y1201" s="26"/>
      <c r="Z1201" s="26"/>
      <c r="AA1201" s="26"/>
      <c r="AB1201" s="26"/>
      <c r="AC1201" s="26">
        <v>66800.179999999993</v>
      </c>
      <c r="AD1201" s="26"/>
      <c r="AE1201" s="26"/>
      <c r="AF1201" s="26"/>
      <c r="AG1201" s="26"/>
      <c r="AH1201" s="26"/>
      <c r="AI1201" s="26">
        <f t="shared" si="192"/>
        <v>32379.8</v>
      </c>
      <c r="AJ1201" s="26"/>
      <c r="AK1201" s="26"/>
      <c r="AL1201" s="26"/>
      <c r="AM1201" s="26"/>
      <c r="AN1201" s="26"/>
      <c r="AO1201" s="26"/>
      <c r="AP1201" s="26"/>
      <c r="AQ1201" s="26">
        <v>32379.8</v>
      </c>
      <c r="AR1201" s="26"/>
      <c r="AS1201" s="26"/>
      <c r="AT1201" s="26"/>
      <c r="AU1201" s="26"/>
      <c r="AV1201" s="26"/>
    </row>
    <row r="1202" spans="1:48" s="16" customFormat="1" ht="15.75" hidden="1">
      <c r="A1202" s="25" t="s">
        <v>2571</v>
      </c>
      <c r="B1202" s="27" t="s">
        <v>643</v>
      </c>
      <c r="C1202" s="26">
        <f t="shared" si="177"/>
        <v>26235.19</v>
      </c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>
        <f t="shared" si="179"/>
        <v>26235.19</v>
      </c>
      <c r="V1202" s="26">
        <f t="shared" si="191"/>
        <v>26235.19</v>
      </c>
      <c r="W1202" s="26"/>
      <c r="X1202" s="26"/>
      <c r="Y1202" s="26"/>
      <c r="Z1202" s="26"/>
      <c r="AA1202" s="26"/>
      <c r="AB1202" s="26">
        <v>26235.19</v>
      </c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</row>
    <row r="1203" spans="1:48" s="16" customFormat="1" ht="15.75" hidden="1">
      <c r="A1203" s="25" t="s">
        <v>2572</v>
      </c>
      <c r="B1203" s="27" t="s">
        <v>656</v>
      </c>
      <c r="C1203" s="26">
        <f t="shared" si="177"/>
        <v>46121.33</v>
      </c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>
        <f t="shared" si="179"/>
        <v>46121.33</v>
      </c>
      <c r="V1203" s="26">
        <f t="shared" si="191"/>
        <v>46121.33</v>
      </c>
      <c r="W1203" s="26">
        <v>46121.33</v>
      </c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</row>
    <row r="1204" spans="1:48" s="16" customFormat="1" ht="15.75" hidden="1">
      <c r="A1204" s="25" t="s">
        <v>2573</v>
      </c>
      <c r="B1204" s="27" t="s">
        <v>653</v>
      </c>
      <c r="C1204" s="26">
        <f t="shared" si="177"/>
        <v>31243.94</v>
      </c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>
        <f t="shared" si="179"/>
        <v>31243.94</v>
      </c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>
        <v>31243.94</v>
      </c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</row>
    <row r="1205" spans="1:48" s="16" customFormat="1" ht="15.75" hidden="1">
      <c r="A1205" s="25" t="s">
        <v>2574</v>
      </c>
      <c r="B1205" s="27" t="s">
        <v>652</v>
      </c>
      <c r="C1205" s="26">
        <f t="shared" si="177"/>
        <v>833266.95</v>
      </c>
      <c r="D1205" s="26"/>
      <c r="E1205" s="26"/>
      <c r="F1205" s="26"/>
      <c r="G1205" s="26"/>
      <c r="H1205" s="26"/>
      <c r="I1205" s="26"/>
      <c r="J1205" s="26"/>
      <c r="K1205" s="26">
        <v>590.85</v>
      </c>
      <c r="L1205" s="26">
        <v>796219</v>
      </c>
      <c r="M1205" s="26"/>
      <c r="N1205" s="26"/>
      <c r="O1205" s="26"/>
      <c r="P1205" s="26"/>
      <c r="Q1205" s="26"/>
      <c r="R1205" s="26"/>
      <c r="S1205" s="26"/>
      <c r="T1205" s="26"/>
      <c r="U1205" s="26">
        <f t="shared" si="179"/>
        <v>27819.34</v>
      </c>
      <c r="V1205" s="26"/>
      <c r="W1205" s="26"/>
      <c r="X1205" s="26"/>
      <c r="Y1205" s="26"/>
      <c r="Z1205" s="26"/>
      <c r="AA1205" s="26"/>
      <c r="AB1205" s="26"/>
      <c r="AC1205" s="26">
        <v>27819.34</v>
      </c>
      <c r="AD1205" s="26"/>
      <c r="AE1205" s="26"/>
      <c r="AF1205" s="26"/>
      <c r="AG1205" s="26"/>
      <c r="AH1205" s="26"/>
      <c r="AI1205" s="26">
        <f t="shared" si="192"/>
        <v>9228.61</v>
      </c>
      <c r="AJ1205" s="26"/>
      <c r="AK1205" s="26"/>
      <c r="AL1205" s="26"/>
      <c r="AM1205" s="26"/>
      <c r="AN1205" s="26"/>
      <c r="AO1205" s="26"/>
      <c r="AP1205" s="26"/>
      <c r="AQ1205" s="26">
        <v>9228.61</v>
      </c>
      <c r="AR1205" s="26"/>
      <c r="AS1205" s="26"/>
      <c r="AT1205" s="26"/>
      <c r="AU1205" s="26"/>
      <c r="AV1205" s="26"/>
    </row>
    <row r="1206" spans="1:48" s="16" customFormat="1" ht="15.75" hidden="1">
      <c r="A1206" s="25" t="s">
        <v>2575</v>
      </c>
      <c r="B1206" s="27" t="s">
        <v>655</v>
      </c>
      <c r="C1206" s="26">
        <f t="shared" si="177"/>
        <v>29718.58</v>
      </c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>
        <f t="shared" si="179"/>
        <v>29718.58</v>
      </c>
      <c r="V1206" s="26"/>
      <c r="W1206" s="26"/>
      <c r="X1206" s="26"/>
      <c r="Y1206" s="26"/>
      <c r="Z1206" s="26"/>
      <c r="AA1206" s="26"/>
      <c r="AB1206" s="26"/>
      <c r="AC1206" s="26">
        <v>29718.58</v>
      </c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</row>
    <row r="1207" spans="1:48" s="16" customFormat="1" ht="15.75" hidden="1">
      <c r="A1207" s="25" t="s">
        <v>2576</v>
      </c>
      <c r="B1207" s="27" t="s">
        <v>650</v>
      </c>
      <c r="C1207" s="26">
        <f t="shared" si="177"/>
        <v>49769.440000000002</v>
      </c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>
        <f t="shared" si="179"/>
        <v>49769.440000000002</v>
      </c>
      <c r="V1207" s="26">
        <f t="shared" si="191"/>
        <v>49769.440000000002</v>
      </c>
      <c r="W1207" s="26">
        <v>49769.440000000002</v>
      </c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</row>
    <row r="1208" spans="1:48" s="16" customFormat="1" ht="15.75" hidden="1">
      <c r="A1208" s="25" t="s">
        <v>2577</v>
      </c>
      <c r="B1208" s="27" t="s">
        <v>649</v>
      </c>
      <c r="C1208" s="26">
        <f t="shared" si="177"/>
        <v>820630.94</v>
      </c>
      <c r="D1208" s="26">
        <f t="shared" si="190"/>
        <v>763460.32</v>
      </c>
      <c r="E1208" s="26">
        <v>763460.32</v>
      </c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>
        <f t="shared" si="179"/>
        <v>41612.800000000003</v>
      </c>
      <c r="V1208" s="26">
        <f t="shared" si="191"/>
        <v>41612.800000000003</v>
      </c>
      <c r="W1208" s="26">
        <v>41612.800000000003</v>
      </c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>
        <f t="shared" si="192"/>
        <v>15557.82</v>
      </c>
      <c r="AJ1208" s="26">
        <f t="shared" si="178"/>
        <v>15557.82</v>
      </c>
      <c r="AK1208" s="26">
        <v>15557.82</v>
      </c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</row>
    <row r="1209" spans="1:48" s="16" customFormat="1" ht="15.75" hidden="1">
      <c r="A1209" s="25" t="s">
        <v>2578</v>
      </c>
      <c r="B1209" s="27" t="s">
        <v>646</v>
      </c>
      <c r="C1209" s="26">
        <f t="shared" si="177"/>
        <v>31512.13</v>
      </c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>
        <f t="shared" si="179"/>
        <v>31512.13</v>
      </c>
      <c r="V1209" s="26">
        <f t="shared" si="191"/>
        <v>31512.13</v>
      </c>
      <c r="W1209" s="26">
        <v>31512.13</v>
      </c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</row>
    <row r="1210" spans="1:48" s="16" customFormat="1" ht="15.75" hidden="1">
      <c r="A1210" s="25" t="s">
        <v>2579</v>
      </c>
      <c r="B1210" s="27" t="s">
        <v>642</v>
      </c>
      <c r="C1210" s="26">
        <f t="shared" si="177"/>
        <v>32608.03</v>
      </c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>
        <f t="shared" si="179"/>
        <v>32608.03</v>
      </c>
      <c r="V1210" s="26">
        <f t="shared" si="191"/>
        <v>32608.03</v>
      </c>
      <c r="W1210" s="26">
        <v>32608.03</v>
      </c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</row>
    <row r="1211" spans="1:48" s="16" customFormat="1" ht="15.75" hidden="1">
      <c r="A1211" s="25" t="s">
        <v>2580</v>
      </c>
      <c r="B1211" s="27" t="s">
        <v>647</v>
      </c>
      <c r="C1211" s="26">
        <f t="shared" si="177"/>
        <v>4058694.3300000005</v>
      </c>
      <c r="D1211" s="26"/>
      <c r="E1211" s="26"/>
      <c r="F1211" s="26"/>
      <c r="G1211" s="26"/>
      <c r="H1211" s="26"/>
      <c r="I1211" s="26"/>
      <c r="J1211" s="26"/>
      <c r="K1211" s="26">
        <v>1369</v>
      </c>
      <c r="L1211" s="26">
        <v>2341816.2000000002</v>
      </c>
      <c r="M1211" s="26"/>
      <c r="N1211" s="26"/>
      <c r="O1211" s="26">
        <v>1042.3</v>
      </c>
      <c r="P1211" s="26">
        <v>1662674.28</v>
      </c>
      <c r="Q1211" s="26"/>
      <c r="R1211" s="26"/>
      <c r="S1211" s="26"/>
      <c r="T1211" s="26"/>
      <c r="U1211" s="26">
        <f t="shared" si="179"/>
        <v>19026.849999999999</v>
      </c>
      <c r="V1211" s="26">
        <f t="shared" si="191"/>
        <v>19026.849999999999</v>
      </c>
      <c r="W1211" s="26"/>
      <c r="X1211" s="26"/>
      <c r="Y1211" s="26"/>
      <c r="Z1211" s="26"/>
      <c r="AA1211" s="26"/>
      <c r="AB1211" s="26">
        <v>19026.849999999999</v>
      </c>
      <c r="AC1211" s="26"/>
      <c r="AD1211" s="26"/>
      <c r="AE1211" s="26"/>
      <c r="AF1211" s="26"/>
      <c r="AG1211" s="26"/>
      <c r="AH1211" s="26"/>
      <c r="AI1211" s="26">
        <f t="shared" si="192"/>
        <v>35177</v>
      </c>
      <c r="AJ1211" s="26"/>
      <c r="AK1211" s="26"/>
      <c r="AL1211" s="26"/>
      <c r="AM1211" s="26"/>
      <c r="AN1211" s="26"/>
      <c r="AO1211" s="26"/>
      <c r="AP1211" s="26"/>
      <c r="AQ1211" s="26">
        <v>20261</v>
      </c>
      <c r="AR1211" s="26"/>
      <c r="AS1211" s="26">
        <v>14916</v>
      </c>
      <c r="AT1211" s="26"/>
      <c r="AU1211" s="26"/>
      <c r="AV1211" s="26"/>
    </row>
    <row r="1212" spans="1:48" s="16" customFormat="1" ht="15.75" hidden="1">
      <c r="A1212" s="25" t="s">
        <v>2581</v>
      </c>
      <c r="B1212" s="27" t="s">
        <v>651</v>
      </c>
      <c r="C1212" s="26">
        <f t="shared" si="177"/>
        <v>212543.33</v>
      </c>
      <c r="D1212" s="26">
        <f t="shared" si="190"/>
        <v>185521.33</v>
      </c>
      <c r="E1212" s="26">
        <v>185521.33</v>
      </c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>
        <f t="shared" si="179"/>
        <v>23241.99</v>
      </c>
      <c r="V1212" s="26">
        <f t="shared" si="191"/>
        <v>23241.99</v>
      </c>
      <c r="W1212" s="26">
        <v>23241.99</v>
      </c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>
        <f t="shared" si="192"/>
        <v>3780.01</v>
      </c>
      <c r="AJ1212" s="26">
        <f t="shared" si="178"/>
        <v>3780.01</v>
      </c>
      <c r="AK1212" s="26">
        <v>3780.01</v>
      </c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</row>
    <row r="1213" spans="1:48" s="16" customFormat="1" ht="15.75" hidden="1">
      <c r="A1213" s="27" t="s">
        <v>2721</v>
      </c>
      <c r="B1213" s="27"/>
      <c r="C1213" s="26">
        <f>SUM(C1198:C1212)</f>
        <v>10812892.330000002</v>
      </c>
      <c r="D1213" s="26">
        <f t="shared" ref="D1213:AS1213" si="193">SUM(D1198:D1212)</f>
        <v>1344491.76</v>
      </c>
      <c r="E1213" s="26">
        <f t="shared" si="193"/>
        <v>1344491.76</v>
      </c>
      <c r="F1213" s="26"/>
      <c r="G1213" s="26"/>
      <c r="H1213" s="26"/>
      <c r="I1213" s="26"/>
      <c r="J1213" s="26"/>
      <c r="K1213" s="26">
        <f t="shared" si="193"/>
        <v>3048.85</v>
      </c>
      <c r="L1213" s="26">
        <f t="shared" si="193"/>
        <v>4978775.2700000005</v>
      </c>
      <c r="M1213" s="26"/>
      <c r="N1213" s="26"/>
      <c r="O1213" s="26">
        <f t="shared" si="193"/>
        <v>2255.8599999999997</v>
      </c>
      <c r="P1213" s="26">
        <f t="shared" si="193"/>
        <v>3803681.1500000004</v>
      </c>
      <c r="Q1213" s="26"/>
      <c r="R1213" s="26"/>
      <c r="S1213" s="26"/>
      <c r="T1213" s="26"/>
      <c r="U1213" s="26">
        <f t="shared" si="193"/>
        <v>559770.04</v>
      </c>
      <c r="V1213" s="26">
        <f t="shared" si="193"/>
        <v>339459.07999999996</v>
      </c>
      <c r="W1213" s="26">
        <f t="shared" si="193"/>
        <v>294197.04000000004</v>
      </c>
      <c r="X1213" s="26"/>
      <c r="Y1213" s="26"/>
      <c r="Z1213" s="26"/>
      <c r="AA1213" s="26"/>
      <c r="AB1213" s="26">
        <f t="shared" si="193"/>
        <v>45262.039999999994</v>
      </c>
      <c r="AC1213" s="26">
        <f t="shared" si="193"/>
        <v>124338.09999999999</v>
      </c>
      <c r="AD1213" s="26"/>
      <c r="AE1213" s="26">
        <f t="shared" si="193"/>
        <v>95972.86</v>
      </c>
      <c r="AF1213" s="26"/>
      <c r="AG1213" s="26"/>
      <c r="AH1213" s="26"/>
      <c r="AI1213" s="26">
        <f>SUM(AI1198:AI1212)</f>
        <v>126174.11</v>
      </c>
      <c r="AJ1213" s="26">
        <f t="shared" si="193"/>
        <v>28748.54</v>
      </c>
      <c r="AK1213" s="26">
        <f t="shared" si="193"/>
        <v>28748.54</v>
      </c>
      <c r="AL1213" s="26"/>
      <c r="AM1213" s="26"/>
      <c r="AN1213" s="26"/>
      <c r="AO1213" s="26"/>
      <c r="AP1213" s="26"/>
      <c r="AQ1213" s="26">
        <f t="shared" si="193"/>
        <v>61869.41</v>
      </c>
      <c r="AR1213" s="26"/>
      <c r="AS1213" s="26">
        <f t="shared" si="193"/>
        <v>35556.160000000003</v>
      </c>
      <c r="AT1213" s="26"/>
      <c r="AU1213" s="26"/>
      <c r="AV1213" s="26"/>
    </row>
    <row r="1214" spans="1:48" s="16" customFormat="1" ht="15.75" hidden="1">
      <c r="A1214" s="27" t="s">
        <v>659</v>
      </c>
      <c r="B1214" s="27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</row>
    <row r="1215" spans="1:48" s="16" customFormat="1" ht="15.75" hidden="1">
      <c r="A1215" s="25" t="s">
        <v>2582</v>
      </c>
      <c r="B1215" s="27" t="s">
        <v>663</v>
      </c>
      <c r="C1215" s="26">
        <f>D1215+L1215+N1215+P1215+R1215+S1215+T1215+U1215+AI1215</f>
        <v>600226.56999999995</v>
      </c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>
        <v>530.1</v>
      </c>
      <c r="P1215" s="26">
        <v>585086.48</v>
      </c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>
        <f>AJ1215+AQ1215+AR1215+AS1215+AT1215+AU1215+AV1215</f>
        <v>15140.09</v>
      </c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>
        <v>15140.09</v>
      </c>
      <c r="AT1215" s="26"/>
      <c r="AU1215" s="26"/>
      <c r="AV1215" s="26"/>
    </row>
    <row r="1216" spans="1:48" s="16" customFormat="1" ht="15.75" hidden="1">
      <c r="A1216" s="25" t="s">
        <v>2583</v>
      </c>
      <c r="B1216" s="27" t="s">
        <v>661</v>
      </c>
      <c r="C1216" s="26">
        <f t="shared" si="177"/>
        <v>593749.54999999993</v>
      </c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>
        <v>530.20000000000005</v>
      </c>
      <c r="P1216" s="26">
        <v>578609.46</v>
      </c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>
        <f t="shared" ref="AI1216:AI1254" si="194">AJ1216+AQ1216+AR1216+AS1216+AT1216+AU1216+AV1216</f>
        <v>15140.09</v>
      </c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>
        <v>15140.09</v>
      </c>
      <c r="AT1216" s="26"/>
      <c r="AU1216" s="26"/>
      <c r="AV1216" s="26"/>
    </row>
    <row r="1217" spans="1:48" s="16" customFormat="1" ht="15.75" hidden="1">
      <c r="A1217" s="25" t="s">
        <v>2584</v>
      </c>
      <c r="B1217" s="27" t="s">
        <v>662</v>
      </c>
      <c r="C1217" s="26">
        <f t="shared" si="177"/>
        <v>757416.32999999984</v>
      </c>
      <c r="D1217" s="26">
        <f t="shared" ref="D1217:D1254" si="195">SUM(E1217:J1217)</f>
        <v>88169.600000000006</v>
      </c>
      <c r="E1217" s="26"/>
      <c r="F1217" s="26"/>
      <c r="G1217" s="26"/>
      <c r="H1217" s="26"/>
      <c r="I1217" s="26">
        <v>88169.600000000006</v>
      </c>
      <c r="J1217" s="26"/>
      <c r="K1217" s="26"/>
      <c r="L1217" s="26"/>
      <c r="M1217" s="26"/>
      <c r="N1217" s="26"/>
      <c r="O1217" s="26">
        <v>520</v>
      </c>
      <c r="P1217" s="26">
        <v>603909.84</v>
      </c>
      <c r="Q1217" s="26">
        <v>73.37</v>
      </c>
      <c r="R1217" s="26">
        <v>46914.44</v>
      </c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>
        <f t="shared" si="194"/>
        <v>18422.449999999997</v>
      </c>
      <c r="AJ1217" s="26">
        <f t="shared" si="178"/>
        <v>2172.12</v>
      </c>
      <c r="AK1217" s="26"/>
      <c r="AL1217" s="26"/>
      <c r="AM1217" s="26"/>
      <c r="AN1217" s="26"/>
      <c r="AO1217" s="26">
        <v>2172.12</v>
      </c>
      <c r="AP1217" s="26"/>
      <c r="AQ1217" s="26"/>
      <c r="AR1217" s="26"/>
      <c r="AS1217" s="26">
        <v>14571.25</v>
      </c>
      <c r="AT1217" s="26">
        <v>1679.08</v>
      </c>
      <c r="AU1217" s="26"/>
      <c r="AV1217" s="26"/>
    </row>
    <row r="1218" spans="1:48" s="16" customFormat="1" ht="15.75" hidden="1">
      <c r="A1218" s="25" t="s">
        <v>2585</v>
      </c>
      <c r="B1218" s="27" t="s">
        <v>665</v>
      </c>
      <c r="C1218" s="26">
        <f t="shared" si="177"/>
        <v>657288.46</v>
      </c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>
        <v>533.4</v>
      </c>
      <c r="P1218" s="26">
        <v>595253.36</v>
      </c>
      <c r="Q1218" s="26">
        <v>72.73</v>
      </c>
      <c r="R1218" s="26">
        <v>45425.279999999999</v>
      </c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>
        <f t="shared" si="194"/>
        <v>16609.82</v>
      </c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>
        <v>14946.75</v>
      </c>
      <c r="AT1218" s="26">
        <v>1663.07</v>
      </c>
      <c r="AU1218" s="26"/>
      <c r="AV1218" s="26"/>
    </row>
    <row r="1219" spans="1:48" s="16" customFormat="1" ht="15.75" hidden="1">
      <c r="A1219" s="25" t="s">
        <v>2586</v>
      </c>
      <c r="B1219" s="27" t="s">
        <v>671</v>
      </c>
      <c r="C1219" s="26">
        <f t="shared" si="177"/>
        <v>1796641.4400000002</v>
      </c>
      <c r="D1219" s="26">
        <f t="shared" si="195"/>
        <v>1758998.86</v>
      </c>
      <c r="E1219" s="26"/>
      <c r="F1219" s="26">
        <v>427432.58</v>
      </c>
      <c r="G1219" s="26">
        <v>150972.74</v>
      </c>
      <c r="H1219" s="26">
        <v>1180593.54</v>
      </c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>
        <f t="shared" si="194"/>
        <v>37642.58</v>
      </c>
      <c r="AJ1219" s="26">
        <f t="shared" si="178"/>
        <v>37642.58</v>
      </c>
      <c r="AK1219" s="26"/>
      <c r="AL1219" s="26">
        <v>9147.06</v>
      </c>
      <c r="AM1219" s="26">
        <v>3230.82</v>
      </c>
      <c r="AN1219" s="26">
        <v>25264.7</v>
      </c>
      <c r="AO1219" s="26"/>
      <c r="AP1219" s="26"/>
      <c r="AQ1219" s="26"/>
      <c r="AR1219" s="26"/>
      <c r="AS1219" s="26"/>
      <c r="AT1219" s="26"/>
      <c r="AU1219" s="26"/>
      <c r="AV1219" s="26"/>
    </row>
    <row r="1220" spans="1:48" s="16" customFormat="1" ht="15.75" hidden="1">
      <c r="A1220" s="25" t="s">
        <v>2587</v>
      </c>
      <c r="B1220" s="27" t="s">
        <v>672</v>
      </c>
      <c r="C1220" s="26">
        <f t="shared" si="177"/>
        <v>1009160.2300000001</v>
      </c>
      <c r="D1220" s="26">
        <f t="shared" si="195"/>
        <v>689612.06</v>
      </c>
      <c r="E1220" s="26"/>
      <c r="F1220" s="26"/>
      <c r="G1220" s="26"/>
      <c r="H1220" s="26"/>
      <c r="I1220" s="26">
        <v>689612.06</v>
      </c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>
        <f t="shared" si="179"/>
        <v>299591.78999999998</v>
      </c>
      <c r="V1220" s="26">
        <f t="shared" ref="V1220:V1253" si="196">SUM(W1220:AB1220)</f>
        <v>67546.64</v>
      </c>
      <c r="W1220" s="26">
        <v>67546.64</v>
      </c>
      <c r="X1220" s="26"/>
      <c r="Y1220" s="26"/>
      <c r="Z1220" s="26"/>
      <c r="AA1220" s="26"/>
      <c r="AB1220" s="26"/>
      <c r="AC1220" s="26"/>
      <c r="AD1220" s="26">
        <v>82524.89</v>
      </c>
      <c r="AE1220" s="26">
        <v>72642.47</v>
      </c>
      <c r="AF1220" s="26">
        <v>76877.789999999994</v>
      </c>
      <c r="AG1220" s="26"/>
      <c r="AH1220" s="26"/>
      <c r="AI1220" s="26">
        <f t="shared" si="194"/>
        <v>19956.38</v>
      </c>
      <c r="AJ1220" s="26">
        <f t="shared" si="178"/>
        <v>19956.38</v>
      </c>
      <c r="AK1220" s="26"/>
      <c r="AL1220" s="26"/>
      <c r="AM1220" s="26"/>
      <c r="AN1220" s="26"/>
      <c r="AO1220" s="26">
        <v>19956.38</v>
      </c>
      <c r="AP1220" s="26"/>
      <c r="AQ1220" s="26"/>
      <c r="AR1220" s="26"/>
      <c r="AS1220" s="26"/>
      <c r="AT1220" s="26"/>
      <c r="AU1220" s="26"/>
      <c r="AV1220" s="26"/>
    </row>
    <row r="1221" spans="1:48" s="16" customFormat="1" ht="15.75" hidden="1">
      <c r="A1221" s="25" t="s">
        <v>2588</v>
      </c>
      <c r="B1221" s="27" t="s">
        <v>673</v>
      </c>
      <c r="C1221" s="26">
        <f t="shared" si="177"/>
        <v>122149.84</v>
      </c>
      <c r="D1221" s="26">
        <f t="shared" si="195"/>
        <v>119841.98</v>
      </c>
      <c r="E1221" s="26"/>
      <c r="F1221" s="26"/>
      <c r="G1221" s="26"/>
      <c r="H1221" s="26"/>
      <c r="I1221" s="26">
        <v>119841.98</v>
      </c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>
        <f t="shared" si="194"/>
        <v>2307.86</v>
      </c>
      <c r="AJ1221" s="26">
        <f t="shared" si="178"/>
        <v>2307.86</v>
      </c>
      <c r="AK1221" s="26"/>
      <c r="AL1221" s="26"/>
      <c r="AM1221" s="26"/>
      <c r="AN1221" s="26"/>
      <c r="AO1221" s="26">
        <v>2307.86</v>
      </c>
      <c r="AP1221" s="26"/>
      <c r="AQ1221" s="26"/>
      <c r="AR1221" s="26"/>
      <c r="AS1221" s="26"/>
      <c r="AT1221" s="26"/>
      <c r="AU1221" s="26"/>
      <c r="AV1221" s="26"/>
    </row>
    <row r="1222" spans="1:48" s="16" customFormat="1" ht="15.75" hidden="1">
      <c r="A1222" s="25" t="s">
        <v>2589</v>
      </c>
      <c r="B1222" s="27" t="s">
        <v>675</v>
      </c>
      <c r="C1222" s="26">
        <f t="shared" si="177"/>
        <v>383457.74</v>
      </c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>
        <f t="shared" si="179"/>
        <v>383457.74</v>
      </c>
      <c r="V1222" s="26">
        <f t="shared" si="196"/>
        <v>234722.7</v>
      </c>
      <c r="W1222" s="26">
        <v>59574.86</v>
      </c>
      <c r="X1222" s="26">
        <v>53649.18</v>
      </c>
      <c r="Y1222" s="26">
        <v>53944.68</v>
      </c>
      <c r="Z1222" s="26">
        <v>67553.98</v>
      </c>
      <c r="AA1222" s="26"/>
      <c r="AB1222" s="26"/>
      <c r="AC1222" s="26">
        <v>76700.03</v>
      </c>
      <c r="AD1222" s="26">
        <v>72035.009999999995</v>
      </c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</row>
    <row r="1223" spans="1:48" s="16" customFormat="1" ht="15.75" hidden="1">
      <c r="A1223" s="25" t="s">
        <v>2590</v>
      </c>
      <c r="B1223" s="27" t="s">
        <v>668</v>
      </c>
      <c r="C1223" s="26">
        <f t="shared" si="177"/>
        <v>2828751.99</v>
      </c>
      <c r="D1223" s="26">
        <f t="shared" si="195"/>
        <v>2377727.14</v>
      </c>
      <c r="E1223" s="26"/>
      <c r="F1223" s="26">
        <v>318579.94</v>
      </c>
      <c r="G1223" s="26">
        <v>171002.06</v>
      </c>
      <c r="H1223" s="26">
        <v>1502656.84</v>
      </c>
      <c r="I1223" s="26">
        <v>385488.3</v>
      </c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>
        <v>211068.96</v>
      </c>
      <c r="U1223" s="26">
        <f t="shared" si="179"/>
        <v>172869.81</v>
      </c>
      <c r="V1223" s="26">
        <f t="shared" si="196"/>
        <v>29683.53</v>
      </c>
      <c r="W1223" s="26">
        <v>29683.53</v>
      </c>
      <c r="X1223" s="26"/>
      <c r="Y1223" s="26"/>
      <c r="Z1223" s="26"/>
      <c r="AA1223" s="26"/>
      <c r="AB1223" s="26"/>
      <c r="AC1223" s="26">
        <v>39336.959999999999</v>
      </c>
      <c r="AD1223" s="26">
        <v>36976.699999999997</v>
      </c>
      <c r="AE1223" s="26">
        <v>32470.75</v>
      </c>
      <c r="AF1223" s="26">
        <v>34401.870000000003</v>
      </c>
      <c r="AG1223" s="26"/>
      <c r="AH1223" s="26"/>
      <c r="AI1223" s="26">
        <f t="shared" si="194"/>
        <v>67086.080000000002</v>
      </c>
      <c r="AJ1223" s="26">
        <f t="shared" si="178"/>
        <v>54566.560000000005</v>
      </c>
      <c r="AK1223" s="26"/>
      <c r="AL1223" s="26">
        <v>7524.14</v>
      </c>
      <c r="AM1223" s="26">
        <v>4490.6000000000004</v>
      </c>
      <c r="AN1223" s="26">
        <v>35628.19</v>
      </c>
      <c r="AO1223" s="26">
        <v>6923.63</v>
      </c>
      <c r="AP1223" s="26"/>
      <c r="AQ1223" s="26"/>
      <c r="AR1223" s="26"/>
      <c r="AS1223" s="26"/>
      <c r="AT1223" s="26"/>
      <c r="AU1223" s="26"/>
      <c r="AV1223" s="26">
        <v>12519.52</v>
      </c>
    </row>
    <row r="1224" spans="1:48" s="16" customFormat="1" ht="15.75" hidden="1">
      <c r="A1224" s="25" t="s">
        <v>2591</v>
      </c>
      <c r="B1224" s="27" t="s">
        <v>669</v>
      </c>
      <c r="C1224" s="26">
        <f t="shared" si="177"/>
        <v>346286.74999999994</v>
      </c>
      <c r="D1224" s="26">
        <f t="shared" si="195"/>
        <v>196624.58</v>
      </c>
      <c r="E1224" s="26"/>
      <c r="F1224" s="26"/>
      <c r="G1224" s="26"/>
      <c r="H1224" s="26"/>
      <c r="I1224" s="26">
        <v>196624.58</v>
      </c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>
        <f t="shared" si="179"/>
        <v>145996.72999999998</v>
      </c>
      <c r="V1224" s="26">
        <f t="shared" si="196"/>
        <v>25485.05</v>
      </c>
      <c r="W1224" s="26">
        <v>25485.05</v>
      </c>
      <c r="X1224" s="26"/>
      <c r="Y1224" s="26"/>
      <c r="Z1224" s="26"/>
      <c r="AA1224" s="26"/>
      <c r="AB1224" s="26"/>
      <c r="AC1224" s="26">
        <v>33220.99</v>
      </c>
      <c r="AD1224" s="26">
        <v>31158.94</v>
      </c>
      <c r="AE1224" s="26">
        <v>27222.31</v>
      </c>
      <c r="AF1224" s="26">
        <v>28909.439999999999</v>
      </c>
      <c r="AG1224" s="26"/>
      <c r="AH1224" s="26"/>
      <c r="AI1224" s="26">
        <f t="shared" si="194"/>
        <v>3665.44</v>
      </c>
      <c r="AJ1224" s="26">
        <f t="shared" si="178"/>
        <v>3665.44</v>
      </c>
      <c r="AK1224" s="26"/>
      <c r="AL1224" s="26"/>
      <c r="AM1224" s="26"/>
      <c r="AN1224" s="26"/>
      <c r="AO1224" s="26">
        <v>3665.44</v>
      </c>
      <c r="AP1224" s="26"/>
      <c r="AQ1224" s="26"/>
      <c r="AR1224" s="26"/>
      <c r="AS1224" s="26"/>
      <c r="AT1224" s="26"/>
      <c r="AU1224" s="26"/>
      <c r="AV1224" s="26"/>
    </row>
    <row r="1225" spans="1:48" s="16" customFormat="1" ht="15.75" hidden="1">
      <c r="A1225" s="25" t="s">
        <v>2592</v>
      </c>
      <c r="B1225" s="27" t="s">
        <v>670</v>
      </c>
      <c r="C1225" s="26">
        <f t="shared" si="177"/>
        <v>259711.75000000003</v>
      </c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>
        <f t="shared" si="179"/>
        <v>259711.75000000003</v>
      </c>
      <c r="V1225" s="26">
        <f t="shared" si="196"/>
        <v>124563.41</v>
      </c>
      <c r="W1225" s="26">
        <v>25193.05</v>
      </c>
      <c r="X1225" s="26">
        <v>23253.79</v>
      </c>
      <c r="Y1225" s="26">
        <v>23647.79</v>
      </c>
      <c r="Z1225" s="26">
        <v>29313.49</v>
      </c>
      <c r="AA1225" s="26">
        <v>23155.29</v>
      </c>
      <c r="AB1225" s="26"/>
      <c r="AC1225" s="26">
        <v>32795.629999999997</v>
      </c>
      <c r="AD1225" s="26">
        <v>30754.32</v>
      </c>
      <c r="AE1225" s="26">
        <v>26857.279999999999</v>
      </c>
      <c r="AF1225" s="26">
        <v>28527.439999999999</v>
      </c>
      <c r="AG1225" s="26"/>
      <c r="AH1225" s="26">
        <v>16213.67</v>
      </c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</row>
    <row r="1226" spans="1:48" s="16" customFormat="1" ht="15.75" hidden="1">
      <c r="A1226" s="25" t="s">
        <v>2593</v>
      </c>
      <c r="B1226" s="27" t="s">
        <v>676</v>
      </c>
      <c r="C1226" s="26">
        <f t="shared" si="177"/>
        <v>1446826.4100000001</v>
      </c>
      <c r="D1226" s="26">
        <f t="shared" si="195"/>
        <v>1205431.3600000001</v>
      </c>
      <c r="E1226" s="26"/>
      <c r="F1226" s="26">
        <v>276706.46000000002</v>
      </c>
      <c r="G1226" s="26">
        <v>64464.58</v>
      </c>
      <c r="H1226" s="26">
        <v>718644.78</v>
      </c>
      <c r="I1226" s="26">
        <v>145615.54</v>
      </c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>
        <v>104904.36</v>
      </c>
      <c r="U1226" s="26">
        <f t="shared" si="179"/>
        <v>107723.27</v>
      </c>
      <c r="V1226" s="26"/>
      <c r="W1226" s="26"/>
      <c r="X1226" s="26"/>
      <c r="Y1226" s="26"/>
      <c r="Z1226" s="26"/>
      <c r="AA1226" s="26"/>
      <c r="AB1226" s="26"/>
      <c r="AC1226" s="26">
        <v>29771.599999999999</v>
      </c>
      <c r="AD1226" s="26">
        <v>27877.75</v>
      </c>
      <c r="AE1226" s="26">
        <v>24262.2</v>
      </c>
      <c r="AF1226" s="26">
        <v>25811.72</v>
      </c>
      <c r="AG1226" s="26"/>
      <c r="AH1226" s="26"/>
      <c r="AI1226" s="26">
        <f t="shared" si="194"/>
        <v>28767.420000000002</v>
      </c>
      <c r="AJ1226" s="26">
        <f t="shared" si="178"/>
        <v>16247.900000000001</v>
      </c>
      <c r="AK1226" s="26"/>
      <c r="AL1226" s="26">
        <v>376.48</v>
      </c>
      <c r="AM1226" s="26">
        <v>1408.06</v>
      </c>
      <c r="AN1226" s="26">
        <v>12155.5</v>
      </c>
      <c r="AO1226" s="26">
        <v>2307.86</v>
      </c>
      <c r="AP1226" s="26"/>
      <c r="AQ1226" s="26"/>
      <c r="AR1226" s="26"/>
      <c r="AS1226" s="26"/>
      <c r="AT1226" s="26"/>
      <c r="AU1226" s="26"/>
      <c r="AV1226" s="26">
        <v>12519.52</v>
      </c>
    </row>
    <row r="1227" spans="1:48" s="16" customFormat="1" ht="15.75" hidden="1">
      <c r="A1227" s="25" t="s">
        <v>2594</v>
      </c>
      <c r="B1227" s="27" t="s">
        <v>677</v>
      </c>
      <c r="C1227" s="26">
        <f t="shared" si="177"/>
        <v>2588280.8199999998</v>
      </c>
      <c r="D1227" s="26">
        <f t="shared" si="195"/>
        <v>2201188.52</v>
      </c>
      <c r="E1227" s="26"/>
      <c r="F1227" s="26">
        <v>301521.86</v>
      </c>
      <c r="G1227" s="26">
        <v>152432.4</v>
      </c>
      <c r="H1227" s="26">
        <v>1460514.32</v>
      </c>
      <c r="I1227" s="26">
        <v>286719.94</v>
      </c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>
        <v>220560.88</v>
      </c>
      <c r="U1227" s="26">
        <f t="shared" si="179"/>
        <v>105854.91</v>
      </c>
      <c r="V1227" s="26"/>
      <c r="W1227" s="26"/>
      <c r="X1227" s="26"/>
      <c r="Y1227" s="26"/>
      <c r="Z1227" s="26"/>
      <c r="AA1227" s="26"/>
      <c r="AB1227" s="26"/>
      <c r="AC1227" s="26">
        <v>39208.28</v>
      </c>
      <c r="AD1227" s="26"/>
      <c r="AE1227" s="26">
        <v>32360.32</v>
      </c>
      <c r="AF1227" s="26">
        <v>34286.31</v>
      </c>
      <c r="AG1227" s="26"/>
      <c r="AH1227" s="26"/>
      <c r="AI1227" s="26">
        <f t="shared" si="194"/>
        <v>60676.509999999995</v>
      </c>
      <c r="AJ1227" s="26">
        <f t="shared" si="178"/>
        <v>48156.99</v>
      </c>
      <c r="AK1227" s="26"/>
      <c r="AL1227" s="26">
        <v>847.1</v>
      </c>
      <c r="AM1227" s="26">
        <v>3919.76</v>
      </c>
      <c r="AN1227" s="26">
        <v>36466.5</v>
      </c>
      <c r="AO1227" s="26">
        <v>6923.63</v>
      </c>
      <c r="AP1227" s="26"/>
      <c r="AQ1227" s="26"/>
      <c r="AR1227" s="26"/>
      <c r="AS1227" s="26"/>
      <c r="AT1227" s="26"/>
      <c r="AU1227" s="26"/>
      <c r="AV1227" s="26">
        <v>12519.52</v>
      </c>
    </row>
    <row r="1228" spans="1:48" s="16" customFormat="1" ht="15.75" hidden="1">
      <c r="A1228" s="25" t="s">
        <v>2595</v>
      </c>
      <c r="B1228" s="27" t="s">
        <v>678</v>
      </c>
      <c r="C1228" s="26">
        <f t="shared" si="177"/>
        <v>357820.01</v>
      </c>
      <c r="D1228" s="26">
        <f t="shared" si="195"/>
        <v>177115.64</v>
      </c>
      <c r="E1228" s="26"/>
      <c r="F1228" s="26"/>
      <c r="G1228" s="26"/>
      <c r="H1228" s="26"/>
      <c r="I1228" s="26">
        <v>177115.64</v>
      </c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>
        <f t="shared" si="179"/>
        <v>173780.74</v>
      </c>
      <c r="V1228" s="26">
        <f t="shared" si="196"/>
        <v>29825.84</v>
      </c>
      <c r="W1228" s="26">
        <v>29825.84</v>
      </c>
      <c r="X1228" s="26"/>
      <c r="Y1228" s="26"/>
      <c r="Z1228" s="26"/>
      <c r="AA1228" s="26"/>
      <c r="AB1228" s="26"/>
      <c r="AC1228" s="26">
        <v>39544.28</v>
      </c>
      <c r="AD1228" s="26">
        <v>37173.910000000003</v>
      </c>
      <c r="AE1228" s="26">
        <v>32648.66</v>
      </c>
      <c r="AF1228" s="26">
        <v>34588.050000000003</v>
      </c>
      <c r="AG1228" s="26"/>
      <c r="AH1228" s="26"/>
      <c r="AI1228" s="26">
        <f t="shared" si="194"/>
        <v>6923.63</v>
      </c>
      <c r="AJ1228" s="26">
        <f t="shared" si="178"/>
        <v>6923.63</v>
      </c>
      <c r="AK1228" s="26"/>
      <c r="AL1228" s="26"/>
      <c r="AM1228" s="26"/>
      <c r="AN1228" s="26"/>
      <c r="AO1228" s="26">
        <v>6923.63</v>
      </c>
      <c r="AP1228" s="26"/>
      <c r="AQ1228" s="26"/>
      <c r="AR1228" s="26"/>
      <c r="AS1228" s="26"/>
      <c r="AT1228" s="26"/>
      <c r="AU1228" s="26"/>
      <c r="AV1228" s="26"/>
    </row>
    <row r="1229" spans="1:48" s="16" customFormat="1" ht="15.75" hidden="1">
      <c r="A1229" s="25" t="s">
        <v>2596</v>
      </c>
      <c r="B1229" s="27" t="s">
        <v>664</v>
      </c>
      <c r="C1229" s="26">
        <f t="shared" si="177"/>
        <v>3139078.6799999997</v>
      </c>
      <c r="D1229" s="26">
        <f t="shared" si="195"/>
        <v>2879014.7399999998</v>
      </c>
      <c r="E1229" s="26"/>
      <c r="F1229" s="26">
        <v>457713.74</v>
      </c>
      <c r="G1229" s="26">
        <v>176522.1</v>
      </c>
      <c r="H1229" s="26">
        <v>1830687.4</v>
      </c>
      <c r="I1229" s="26">
        <v>414091.5</v>
      </c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>
        <v>106054.86</v>
      </c>
      <c r="U1229" s="26">
        <f t="shared" si="179"/>
        <v>95939.17</v>
      </c>
      <c r="V1229" s="26">
        <f t="shared" si="196"/>
        <v>43217.4</v>
      </c>
      <c r="W1229" s="26">
        <v>43217.4</v>
      </c>
      <c r="X1229" s="26"/>
      <c r="Y1229" s="26"/>
      <c r="Z1229" s="26"/>
      <c r="AA1229" s="26"/>
      <c r="AB1229" s="26"/>
      <c r="AC1229" s="26"/>
      <c r="AD1229" s="26">
        <v>52721.77</v>
      </c>
      <c r="AE1229" s="26"/>
      <c r="AF1229" s="26"/>
      <c r="AG1229" s="26"/>
      <c r="AH1229" s="26"/>
      <c r="AI1229" s="26">
        <f t="shared" si="194"/>
        <v>58069.91</v>
      </c>
      <c r="AJ1229" s="26">
        <f t="shared" si="178"/>
        <v>45550.39</v>
      </c>
      <c r="AK1229" s="26"/>
      <c r="AL1229" s="26">
        <v>1129.46</v>
      </c>
      <c r="AM1229" s="26">
        <v>4338.3900000000003</v>
      </c>
      <c r="AN1229" s="26">
        <v>34244.97</v>
      </c>
      <c r="AO1229" s="26">
        <v>5837.57</v>
      </c>
      <c r="AP1229" s="26"/>
      <c r="AQ1229" s="26"/>
      <c r="AR1229" s="26"/>
      <c r="AS1229" s="26"/>
      <c r="AT1229" s="26"/>
      <c r="AU1229" s="26"/>
      <c r="AV1229" s="26">
        <v>12519.52</v>
      </c>
    </row>
    <row r="1230" spans="1:48" s="16" customFormat="1" ht="15.75" hidden="1">
      <c r="A1230" s="25" t="s">
        <v>2597</v>
      </c>
      <c r="B1230" s="27" t="s">
        <v>674</v>
      </c>
      <c r="C1230" s="26">
        <f t="shared" ref="C1230:C1293" si="197">D1230+L1230+N1230+P1230+R1230+S1230+T1230+U1230+AI1230</f>
        <v>1714969.94</v>
      </c>
      <c r="D1230" s="26">
        <f t="shared" si="195"/>
        <v>747703.46</v>
      </c>
      <c r="E1230" s="26"/>
      <c r="F1230" s="26">
        <v>111832.14</v>
      </c>
      <c r="G1230" s="26">
        <v>50221.98</v>
      </c>
      <c r="H1230" s="26">
        <v>453798.5</v>
      </c>
      <c r="I1230" s="26">
        <v>131850.84</v>
      </c>
      <c r="J1230" s="26"/>
      <c r="K1230" s="26">
        <v>257</v>
      </c>
      <c r="L1230" s="26">
        <v>779378</v>
      </c>
      <c r="M1230" s="26"/>
      <c r="N1230" s="26"/>
      <c r="O1230" s="26"/>
      <c r="P1230" s="26"/>
      <c r="Q1230" s="26">
        <v>63.58</v>
      </c>
      <c r="R1230" s="26">
        <v>64129.46</v>
      </c>
      <c r="S1230" s="26"/>
      <c r="T1230" s="26">
        <v>75091.66</v>
      </c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>
        <f t="shared" si="194"/>
        <v>48667.360000000001</v>
      </c>
      <c r="AJ1230" s="26">
        <f t="shared" ref="AJ1230:AJ1291" si="198">SUM(AK1230:AP1230)</f>
        <v>15649.09</v>
      </c>
      <c r="AK1230" s="26"/>
      <c r="AL1230" s="26">
        <v>2258.9299999999998</v>
      </c>
      <c r="AM1230" s="26">
        <v>1446.13</v>
      </c>
      <c r="AN1230" s="26">
        <v>11401.02</v>
      </c>
      <c r="AO1230" s="26">
        <v>543.01</v>
      </c>
      <c r="AP1230" s="26"/>
      <c r="AQ1230" s="26">
        <v>19043.86</v>
      </c>
      <c r="AR1230" s="26"/>
      <c r="AS1230" s="26"/>
      <c r="AT1230" s="26">
        <v>1454.89</v>
      </c>
      <c r="AU1230" s="26"/>
      <c r="AV1230" s="26">
        <v>12519.52</v>
      </c>
    </row>
    <row r="1231" spans="1:48" s="16" customFormat="1" ht="15.75" hidden="1">
      <c r="A1231" s="25" t="s">
        <v>2598</v>
      </c>
      <c r="B1231" s="27" t="s">
        <v>666</v>
      </c>
      <c r="C1231" s="26">
        <f t="shared" si="197"/>
        <v>1535431.39</v>
      </c>
      <c r="D1231" s="26">
        <f t="shared" si="195"/>
        <v>1388877.7</v>
      </c>
      <c r="E1231" s="26"/>
      <c r="F1231" s="26">
        <v>215125.8</v>
      </c>
      <c r="G1231" s="26">
        <v>133495.76</v>
      </c>
      <c r="H1231" s="26">
        <v>856159.62</v>
      </c>
      <c r="I1231" s="26">
        <v>184096.52</v>
      </c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>
        <v>111341.26</v>
      </c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>
        <f t="shared" si="194"/>
        <v>35212.43</v>
      </c>
      <c r="AJ1231" s="26">
        <f t="shared" si="198"/>
        <v>22692.91</v>
      </c>
      <c r="AK1231" s="26"/>
      <c r="AL1231" s="26">
        <v>564.73</v>
      </c>
      <c r="AM1231" s="26">
        <v>2283.36</v>
      </c>
      <c r="AN1231" s="26">
        <v>16179.38</v>
      </c>
      <c r="AO1231" s="26">
        <v>3665.44</v>
      </c>
      <c r="AP1231" s="26"/>
      <c r="AQ1231" s="26"/>
      <c r="AR1231" s="26"/>
      <c r="AS1231" s="26"/>
      <c r="AT1231" s="26"/>
      <c r="AU1231" s="26"/>
      <c r="AV1231" s="26">
        <v>12519.52</v>
      </c>
    </row>
    <row r="1232" spans="1:48" s="16" customFormat="1" ht="15.75" hidden="1">
      <c r="A1232" s="25" t="s">
        <v>2599</v>
      </c>
      <c r="B1232" s="27" t="s">
        <v>697</v>
      </c>
      <c r="C1232" s="26">
        <f t="shared" si="197"/>
        <v>4076476.44</v>
      </c>
      <c r="D1232" s="26">
        <f t="shared" si="195"/>
        <v>1251574.0799999998</v>
      </c>
      <c r="E1232" s="26"/>
      <c r="F1232" s="26">
        <v>197972.14</v>
      </c>
      <c r="G1232" s="26">
        <v>85763.58</v>
      </c>
      <c r="H1232" s="26">
        <v>786466.46</v>
      </c>
      <c r="I1232" s="26">
        <v>181371.9</v>
      </c>
      <c r="J1232" s="26"/>
      <c r="K1232" s="26">
        <v>556</v>
      </c>
      <c r="L1232" s="26">
        <v>1684865</v>
      </c>
      <c r="M1232" s="26"/>
      <c r="N1232" s="26"/>
      <c r="O1232" s="26">
        <v>890.4</v>
      </c>
      <c r="P1232" s="26">
        <v>746514.02</v>
      </c>
      <c r="Q1232" s="26">
        <v>117.92</v>
      </c>
      <c r="R1232" s="26">
        <v>95077.32</v>
      </c>
      <c r="S1232" s="26"/>
      <c r="T1232" s="26">
        <v>194386.12</v>
      </c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>
        <f t="shared" si="194"/>
        <v>104059.9</v>
      </c>
      <c r="AJ1232" s="26">
        <f t="shared" si="198"/>
        <v>22692.91</v>
      </c>
      <c r="AK1232" s="26"/>
      <c r="AL1232" s="26">
        <v>564.73</v>
      </c>
      <c r="AM1232" s="26">
        <v>2283.36</v>
      </c>
      <c r="AN1232" s="26">
        <v>16179.38</v>
      </c>
      <c r="AO1232" s="26">
        <v>3665.44</v>
      </c>
      <c r="AP1232" s="26"/>
      <c r="AQ1232" s="26">
        <v>41199.949999999997</v>
      </c>
      <c r="AR1232" s="26"/>
      <c r="AS1232" s="26">
        <v>24950.48</v>
      </c>
      <c r="AT1232" s="26">
        <v>2697.04</v>
      </c>
      <c r="AU1232" s="26"/>
      <c r="AV1232" s="26">
        <v>12519.52</v>
      </c>
    </row>
    <row r="1233" spans="1:48" s="16" customFormat="1" ht="15.75" hidden="1">
      <c r="A1233" s="25" t="s">
        <v>2600</v>
      </c>
      <c r="B1233" s="27" t="s">
        <v>696</v>
      </c>
      <c r="C1233" s="26">
        <f t="shared" si="197"/>
        <v>1043933.85</v>
      </c>
      <c r="D1233" s="26"/>
      <c r="E1233" s="26"/>
      <c r="F1233" s="26"/>
      <c r="G1233" s="26"/>
      <c r="H1233" s="26"/>
      <c r="I1233" s="26"/>
      <c r="J1233" s="26"/>
      <c r="K1233" s="26">
        <v>376</v>
      </c>
      <c r="L1233" s="26">
        <v>1016072</v>
      </c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>
        <f t="shared" si="194"/>
        <v>27861.85</v>
      </c>
      <c r="AJ1233" s="26"/>
      <c r="AK1233" s="26"/>
      <c r="AL1233" s="26"/>
      <c r="AM1233" s="26"/>
      <c r="AN1233" s="26"/>
      <c r="AO1233" s="26"/>
      <c r="AP1233" s="26"/>
      <c r="AQ1233" s="26">
        <v>27861.85</v>
      </c>
      <c r="AR1233" s="26"/>
      <c r="AS1233" s="26"/>
      <c r="AT1233" s="26"/>
      <c r="AU1233" s="26"/>
      <c r="AV1233" s="26"/>
    </row>
    <row r="1234" spans="1:48" s="16" customFormat="1" ht="15.75" hidden="1">
      <c r="A1234" s="25" t="s">
        <v>2601</v>
      </c>
      <c r="B1234" s="27" t="s">
        <v>690</v>
      </c>
      <c r="C1234" s="26">
        <f t="shared" si="197"/>
        <v>1468987.38</v>
      </c>
      <c r="D1234" s="26">
        <f t="shared" si="195"/>
        <v>1358441.96</v>
      </c>
      <c r="E1234" s="26"/>
      <c r="F1234" s="26">
        <v>238487.44</v>
      </c>
      <c r="G1234" s="26">
        <v>93628.28</v>
      </c>
      <c r="H1234" s="26">
        <v>825323.86</v>
      </c>
      <c r="I1234" s="26">
        <v>201002.38</v>
      </c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>
        <v>73362.960000000006</v>
      </c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>
        <f t="shared" si="194"/>
        <v>37182.46</v>
      </c>
      <c r="AJ1234" s="26">
        <f t="shared" si="198"/>
        <v>24662.94</v>
      </c>
      <c r="AK1234" s="26"/>
      <c r="AL1234" s="26">
        <v>564.73</v>
      </c>
      <c r="AM1234" s="26">
        <v>2283.36</v>
      </c>
      <c r="AN1234" s="26">
        <v>18149.41</v>
      </c>
      <c r="AO1234" s="26">
        <v>3665.44</v>
      </c>
      <c r="AP1234" s="26"/>
      <c r="AQ1234" s="26"/>
      <c r="AR1234" s="26"/>
      <c r="AS1234" s="26"/>
      <c r="AT1234" s="26"/>
      <c r="AU1234" s="26"/>
      <c r="AV1234" s="26">
        <v>12519.52</v>
      </c>
    </row>
    <row r="1235" spans="1:48" s="16" customFormat="1" ht="15.75" hidden="1">
      <c r="A1235" s="25" t="s">
        <v>2602</v>
      </c>
      <c r="B1235" s="27" t="s">
        <v>691</v>
      </c>
      <c r="C1235" s="26">
        <f t="shared" si="197"/>
        <v>1180375.8599999999</v>
      </c>
      <c r="D1235" s="26">
        <f t="shared" si="195"/>
        <v>1048494.9</v>
      </c>
      <c r="E1235" s="26"/>
      <c r="F1235" s="26">
        <v>183751.96</v>
      </c>
      <c r="G1235" s="26">
        <v>65848.72</v>
      </c>
      <c r="H1235" s="26">
        <v>678009.12</v>
      </c>
      <c r="I1235" s="26">
        <v>120885.1</v>
      </c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>
        <v>104585.76</v>
      </c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>
        <f t="shared" si="194"/>
        <v>27295.200000000001</v>
      </c>
      <c r="AJ1235" s="26">
        <f t="shared" si="198"/>
        <v>14775.68</v>
      </c>
      <c r="AK1235" s="26"/>
      <c r="AL1235" s="26">
        <v>382.87</v>
      </c>
      <c r="AM1235" s="26">
        <v>1522.24</v>
      </c>
      <c r="AN1235" s="26">
        <v>10562.71</v>
      </c>
      <c r="AO1235" s="26">
        <v>2307.86</v>
      </c>
      <c r="AP1235" s="26"/>
      <c r="AQ1235" s="26"/>
      <c r="AR1235" s="26"/>
      <c r="AS1235" s="26"/>
      <c r="AT1235" s="26"/>
      <c r="AU1235" s="26"/>
      <c r="AV1235" s="26">
        <v>12519.52</v>
      </c>
    </row>
    <row r="1236" spans="1:48" s="16" customFormat="1" ht="15.75" hidden="1">
      <c r="A1236" s="25" t="s">
        <v>2603</v>
      </c>
      <c r="B1236" s="27" t="s">
        <v>699</v>
      </c>
      <c r="C1236" s="26">
        <f t="shared" si="197"/>
        <v>574171.82000000007</v>
      </c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>
        <v>380</v>
      </c>
      <c r="P1236" s="26">
        <v>538968.54</v>
      </c>
      <c r="Q1236" s="26"/>
      <c r="R1236" s="26"/>
      <c r="S1236" s="26"/>
      <c r="T1236" s="26"/>
      <c r="U1236" s="26">
        <f t="shared" ref="U1236:U1293" si="199">V1236+AC1236+AD1236+AE1236+AF1236+AG1236+AH1236</f>
        <v>24555.06</v>
      </c>
      <c r="V1236" s="26">
        <f t="shared" si="196"/>
        <v>24555.06</v>
      </c>
      <c r="W1236" s="26">
        <v>24555.06</v>
      </c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>
        <f t="shared" si="194"/>
        <v>10648.22</v>
      </c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>
        <v>10648.22</v>
      </c>
      <c r="AT1236" s="26"/>
      <c r="AU1236" s="26"/>
      <c r="AV1236" s="26"/>
    </row>
    <row r="1237" spans="1:48" s="16" customFormat="1" ht="15.75" hidden="1">
      <c r="A1237" s="25" t="s">
        <v>2604</v>
      </c>
      <c r="B1237" s="27" t="s">
        <v>679</v>
      </c>
      <c r="C1237" s="26">
        <f t="shared" si="197"/>
        <v>945943.24000000011</v>
      </c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>
        <v>826.7</v>
      </c>
      <c r="P1237" s="26">
        <v>926124.18</v>
      </c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>
        <f t="shared" si="194"/>
        <v>19819.060000000001</v>
      </c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>
        <v>19819.060000000001</v>
      </c>
      <c r="AT1237" s="26"/>
      <c r="AU1237" s="26"/>
      <c r="AV1237" s="26"/>
    </row>
    <row r="1238" spans="1:48" s="16" customFormat="1" ht="15.75" hidden="1">
      <c r="A1238" s="25" t="s">
        <v>2605</v>
      </c>
      <c r="B1238" s="27" t="s">
        <v>667</v>
      </c>
      <c r="C1238" s="26">
        <f t="shared" si="197"/>
        <v>780205.97</v>
      </c>
      <c r="D1238" s="26">
        <f t="shared" si="195"/>
        <v>742323.84</v>
      </c>
      <c r="E1238" s="26"/>
      <c r="F1238" s="26"/>
      <c r="G1238" s="26"/>
      <c r="H1238" s="26">
        <v>742323.84</v>
      </c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>
        <f t="shared" si="199"/>
        <v>24469.18</v>
      </c>
      <c r="V1238" s="26">
        <f t="shared" si="196"/>
        <v>24469.18</v>
      </c>
      <c r="W1238" s="26">
        <v>24469.18</v>
      </c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>
        <f t="shared" si="194"/>
        <v>13412.95</v>
      </c>
      <c r="AJ1238" s="26">
        <f t="shared" si="198"/>
        <v>13412.95</v>
      </c>
      <c r="AK1238" s="26"/>
      <c r="AL1238" s="26"/>
      <c r="AM1238" s="26"/>
      <c r="AN1238" s="26">
        <v>13412.95</v>
      </c>
      <c r="AO1238" s="26"/>
      <c r="AP1238" s="26"/>
      <c r="AQ1238" s="26"/>
      <c r="AR1238" s="26"/>
      <c r="AS1238" s="26"/>
      <c r="AT1238" s="26"/>
      <c r="AU1238" s="26"/>
      <c r="AV1238" s="26"/>
    </row>
    <row r="1239" spans="1:48" s="16" customFormat="1" ht="15.75" hidden="1">
      <c r="A1239" s="25" t="s">
        <v>2606</v>
      </c>
      <c r="B1239" s="27" t="s">
        <v>680</v>
      </c>
      <c r="C1239" s="26">
        <f t="shared" si="197"/>
        <v>1368355.6799999997</v>
      </c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>
        <v>944</v>
      </c>
      <c r="P1239" s="26">
        <v>1061773.44</v>
      </c>
      <c r="Q1239" s="26">
        <v>555.5</v>
      </c>
      <c r="R1239" s="26">
        <v>262159.42</v>
      </c>
      <c r="S1239" s="26"/>
      <c r="T1239" s="26"/>
      <c r="U1239" s="26">
        <f t="shared" si="199"/>
        <v>16090.66</v>
      </c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>
        <v>16090.66</v>
      </c>
      <c r="AI1239" s="26">
        <f t="shared" si="194"/>
        <v>28332.16</v>
      </c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>
        <v>22721.95</v>
      </c>
      <c r="AT1239" s="26">
        <v>5610.21</v>
      </c>
      <c r="AU1239" s="26"/>
      <c r="AV1239" s="26"/>
    </row>
    <row r="1240" spans="1:48" s="16" customFormat="1" ht="15.75" hidden="1">
      <c r="A1240" s="25" t="s">
        <v>2607</v>
      </c>
      <c r="B1240" s="27" t="s">
        <v>682</v>
      </c>
      <c r="C1240" s="26">
        <f t="shared" si="197"/>
        <v>2976022.7</v>
      </c>
      <c r="D1240" s="26">
        <f t="shared" si="195"/>
        <v>1560778.92</v>
      </c>
      <c r="E1240" s="26"/>
      <c r="F1240" s="26">
        <v>345698.7</v>
      </c>
      <c r="G1240" s="26">
        <v>198716.72</v>
      </c>
      <c r="H1240" s="26">
        <v>1016363.5</v>
      </c>
      <c r="I1240" s="26"/>
      <c r="J1240" s="26"/>
      <c r="K1240" s="26"/>
      <c r="L1240" s="26"/>
      <c r="M1240" s="26">
        <v>88.48</v>
      </c>
      <c r="N1240" s="26">
        <v>41508.86</v>
      </c>
      <c r="O1240" s="26">
        <v>840</v>
      </c>
      <c r="P1240" s="26">
        <v>1014442.46</v>
      </c>
      <c r="Q1240" s="26">
        <v>414.6</v>
      </c>
      <c r="R1240" s="26">
        <v>296939.92</v>
      </c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>
        <f t="shared" si="194"/>
        <v>62352.54</v>
      </c>
      <c r="AJ1240" s="26">
        <f t="shared" si="198"/>
        <v>33400.67</v>
      </c>
      <c r="AK1240" s="26"/>
      <c r="AL1240" s="26">
        <v>7397.95</v>
      </c>
      <c r="AM1240" s="26">
        <v>4252.54</v>
      </c>
      <c r="AN1240" s="26">
        <v>21750.18</v>
      </c>
      <c r="AO1240" s="26"/>
      <c r="AP1240" s="26"/>
      <c r="AQ1240" s="26"/>
      <c r="AR1240" s="26">
        <v>888.29</v>
      </c>
      <c r="AS1240" s="26">
        <v>21709.07</v>
      </c>
      <c r="AT1240" s="26">
        <v>6354.51</v>
      </c>
      <c r="AU1240" s="26"/>
      <c r="AV1240" s="26"/>
    </row>
    <row r="1241" spans="1:48" s="16" customFormat="1" ht="15.75" hidden="1">
      <c r="A1241" s="25" t="s">
        <v>2608</v>
      </c>
      <c r="B1241" s="27" t="s">
        <v>687</v>
      </c>
      <c r="C1241" s="26">
        <f t="shared" si="197"/>
        <v>3940573.78</v>
      </c>
      <c r="D1241" s="26">
        <f t="shared" si="195"/>
        <v>1367251.56</v>
      </c>
      <c r="E1241" s="26"/>
      <c r="F1241" s="26">
        <v>128579</v>
      </c>
      <c r="G1241" s="26">
        <v>68117</v>
      </c>
      <c r="H1241" s="26">
        <v>1026472.56</v>
      </c>
      <c r="I1241" s="26">
        <v>144083</v>
      </c>
      <c r="J1241" s="26"/>
      <c r="K1241" s="26">
        <v>624</v>
      </c>
      <c r="L1241" s="26">
        <v>1678984</v>
      </c>
      <c r="M1241" s="26"/>
      <c r="N1241" s="26"/>
      <c r="O1241" s="26">
        <v>416</v>
      </c>
      <c r="P1241" s="26">
        <v>753867.78</v>
      </c>
      <c r="Q1241" s="26"/>
      <c r="R1241" s="26"/>
      <c r="S1241" s="26"/>
      <c r="T1241" s="26"/>
      <c r="U1241" s="26">
        <f t="shared" si="199"/>
        <v>47508.04</v>
      </c>
      <c r="V1241" s="26">
        <f t="shared" si="196"/>
        <v>27114.38</v>
      </c>
      <c r="W1241" s="26">
        <v>27114.38</v>
      </c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>
        <v>20393.66</v>
      </c>
      <c r="AI1241" s="26">
        <f t="shared" si="194"/>
        <v>92962.4</v>
      </c>
      <c r="AJ1241" s="26">
        <f t="shared" si="198"/>
        <v>35066.589999999997</v>
      </c>
      <c r="AK1241" s="26"/>
      <c r="AL1241" s="26">
        <v>6070.91</v>
      </c>
      <c r="AM1241" s="26">
        <v>4909.2299999999996</v>
      </c>
      <c r="AN1241" s="26">
        <v>19742.21</v>
      </c>
      <c r="AO1241" s="26">
        <v>4344.24</v>
      </c>
      <c r="AP1241" s="26"/>
      <c r="AQ1241" s="26">
        <v>46238.81</v>
      </c>
      <c r="AR1241" s="26"/>
      <c r="AS1241" s="26">
        <v>11657</v>
      </c>
      <c r="AT1241" s="26"/>
      <c r="AU1241" s="26"/>
      <c r="AV1241" s="26"/>
    </row>
    <row r="1242" spans="1:48" s="16" customFormat="1" ht="15.75" hidden="1">
      <c r="A1242" s="25" t="s">
        <v>2609</v>
      </c>
      <c r="B1242" s="27" t="s">
        <v>660</v>
      </c>
      <c r="C1242" s="26">
        <f t="shared" si="197"/>
        <v>866999.41</v>
      </c>
      <c r="D1242" s="26">
        <f t="shared" si="195"/>
        <v>171607.4</v>
      </c>
      <c r="E1242" s="26"/>
      <c r="F1242" s="26"/>
      <c r="G1242" s="26"/>
      <c r="H1242" s="26"/>
      <c r="I1242" s="26">
        <v>171607.4</v>
      </c>
      <c r="J1242" s="26"/>
      <c r="K1242" s="26"/>
      <c r="L1242" s="26"/>
      <c r="M1242" s="26"/>
      <c r="N1242" s="26"/>
      <c r="O1242" s="26">
        <v>601</v>
      </c>
      <c r="P1242" s="26">
        <v>648706.18000000005</v>
      </c>
      <c r="Q1242" s="26"/>
      <c r="R1242" s="26"/>
      <c r="S1242" s="26"/>
      <c r="T1242" s="26"/>
      <c r="U1242" s="26">
        <f t="shared" si="199"/>
        <v>25568.48</v>
      </c>
      <c r="V1242" s="26">
        <f t="shared" si="196"/>
        <v>25568.48</v>
      </c>
      <c r="W1242" s="26">
        <v>25568.48</v>
      </c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>
        <f t="shared" si="194"/>
        <v>21117.350000000002</v>
      </c>
      <c r="AJ1242" s="26">
        <f t="shared" si="198"/>
        <v>4276.3599999999997</v>
      </c>
      <c r="AK1242" s="26"/>
      <c r="AL1242" s="26"/>
      <c r="AM1242" s="26"/>
      <c r="AN1242" s="26"/>
      <c r="AO1242" s="26">
        <v>4276.3599999999997</v>
      </c>
      <c r="AP1242" s="26"/>
      <c r="AQ1242" s="26"/>
      <c r="AR1242" s="26"/>
      <c r="AS1242" s="26">
        <v>16840.990000000002</v>
      </c>
      <c r="AT1242" s="26"/>
      <c r="AU1242" s="26"/>
      <c r="AV1242" s="26"/>
    </row>
    <row r="1243" spans="1:48" s="16" customFormat="1" ht="15.75" hidden="1">
      <c r="A1243" s="25" t="s">
        <v>2610</v>
      </c>
      <c r="B1243" s="27" t="s">
        <v>683</v>
      </c>
      <c r="C1243" s="26">
        <f t="shared" si="197"/>
        <v>1175733.22</v>
      </c>
      <c r="D1243" s="26">
        <f t="shared" si="195"/>
        <v>1126892.92</v>
      </c>
      <c r="E1243" s="26"/>
      <c r="F1243" s="26"/>
      <c r="G1243" s="26"/>
      <c r="H1243" s="26">
        <v>1126892.92</v>
      </c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>
        <f t="shared" si="199"/>
        <v>38445.269999999997</v>
      </c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>
        <v>38445.269999999997</v>
      </c>
      <c r="AI1243" s="26">
        <f t="shared" si="194"/>
        <v>10395.030000000001</v>
      </c>
      <c r="AJ1243" s="26">
        <f t="shared" si="198"/>
        <v>10395.030000000001</v>
      </c>
      <c r="AK1243" s="26"/>
      <c r="AL1243" s="26"/>
      <c r="AM1243" s="26"/>
      <c r="AN1243" s="26">
        <v>10395.030000000001</v>
      </c>
      <c r="AO1243" s="26"/>
      <c r="AP1243" s="26"/>
      <c r="AQ1243" s="26"/>
      <c r="AR1243" s="26"/>
      <c r="AS1243" s="26"/>
      <c r="AT1243" s="26"/>
      <c r="AU1243" s="26"/>
      <c r="AV1243" s="26"/>
    </row>
    <row r="1244" spans="1:48" s="16" customFormat="1" ht="15.75" hidden="1">
      <c r="A1244" s="25" t="s">
        <v>2611</v>
      </c>
      <c r="B1244" s="27" t="s">
        <v>684</v>
      </c>
      <c r="C1244" s="26">
        <f t="shared" si="197"/>
        <v>44033.880000000005</v>
      </c>
      <c r="D1244" s="26"/>
      <c r="E1244" s="26"/>
      <c r="F1244" s="26"/>
      <c r="G1244" s="26"/>
      <c r="H1244" s="26"/>
      <c r="I1244" s="26"/>
      <c r="J1244" s="26"/>
      <c r="K1244" s="26"/>
      <c r="L1244" s="26"/>
      <c r="M1244" s="26">
        <v>95.8</v>
      </c>
      <c r="N1244" s="26">
        <v>43111.3</v>
      </c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>
        <f t="shared" si="194"/>
        <v>922.58</v>
      </c>
      <c r="AJ1244" s="26"/>
      <c r="AK1244" s="26"/>
      <c r="AL1244" s="26"/>
      <c r="AM1244" s="26"/>
      <c r="AN1244" s="26"/>
      <c r="AO1244" s="26"/>
      <c r="AP1244" s="26"/>
      <c r="AQ1244" s="26"/>
      <c r="AR1244" s="26">
        <v>922.58</v>
      </c>
      <c r="AS1244" s="26"/>
      <c r="AT1244" s="26"/>
      <c r="AU1244" s="26"/>
      <c r="AV1244" s="26"/>
    </row>
    <row r="1245" spans="1:48" s="16" customFormat="1" ht="15.75" hidden="1">
      <c r="A1245" s="25" t="s">
        <v>2612</v>
      </c>
      <c r="B1245" s="27" t="s">
        <v>685</v>
      </c>
      <c r="C1245" s="26">
        <f t="shared" si="197"/>
        <v>2947941.53</v>
      </c>
      <c r="D1245" s="26"/>
      <c r="E1245" s="26"/>
      <c r="F1245" s="26"/>
      <c r="G1245" s="26"/>
      <c r="H1245" s="26"/>
      <c r="I1245" s="26"/>
      <c r="J1245" s="26"/>
      <c r="K1245" s="26">
        <v>558</v>
      </c>
      <c r="L1245" s="26">
        <v>1438146.24</v>
      </c>
      <c r="M1245" s="26">
        <v>121.4</v>
      </c>
      <c r="N1245" s="26">
        <v>69205.820000000007</v>
      </c>
      <c r="O1245" s="26">
        <v>848</v>
      </c>
      <c r="P1245" s="26">
        <v>1122100.94</v>
      </c>
      <c r="Q1245" s="26">
        <v>362.6</v>
      </c>
      <c r="R1245" s="26">
        <v>256724.34</v>
      </c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>
        <f t="shared" si="194"/>
        <v>61764.19</v>
      </c>
      <c r="AJ1245" s="26"/>
      <c r="AK1245" s="26"/>
      <c r="AL1245" s="26"/>
      <c r="AM1245" s="26"/>
      <c r="AN1245" s="26"/>
      <c r="AO1245" s="26"/>
      <c r="AP1245" s="26"/>
      <c r="AQ1245" s="26">
        <v>30776.33</v>
      </c>
      <c r="AR1245" s="26">
        <v>1481</v>
      </c>
      <c r="AS1245" s="26">
        <v>24012.959999999999</v>
      </c>
      <c r="AT1245" s="26">
        <v>5493.9</v>
      </c>
      <c r="AU1245" s="26"/>
      <c r="AV1245" s="26"/>
    </row>
    <row r="1246" spans="1:48" s="16" customFormat="1" ht="15.75" hidden="1">
      <c r="A1246" s="25" t="s">
        <v>2613</v>
      </c>
      <c r="B1246" s="27" t="s">
        <v>681</v>
      </c>
      <c r="C1246" s="26">
        <f t="shared" si="197"/>
        <v>2293688.2199999997</v>
      </c>
      <c r="D1246" s="26">
        <f t="shared" si="195"/>
        <v>1459143.1599999997</v>
      </c>
      <c r="E1246" s="26"/>
      <c r="F1246" s="26">
        <v>233953.88</v>
      </c>
      <c r="G1246" s="26">
        <v>62083.34</v>
      </c>
      <c r="H1246" s="26">
        <v>1017049.08</v>
      </c>
      <c r="I1246" s="26">
        <v>146056.85999999999</v>
      </c>
      <c r="J1246" s="26"/>
      <c r="K1246" s="26"/>
      <c r="L1246" s="26"/>
      <c r="M1246" s="26"/>
      <c r="N1246" s="26"/>
      <c r="O1246" s="26">
        <v>601</v>
      </c>
      <c r="P1246" s="26">
        <v>731450.14</v>
      </c>
      <c r="Q1246" s="26"/>
      <c r="R1246" s="26"/>
      <c r="S1246" s="26"/>
      <c r="T1246" s="26"/>
      <c r="U1246" s="26">
        <f t="shared" si="199"/>
        <v>61964.28</v>
      </c>
      <c r="V1246" s="26">
        <f t="shared" si="196"/>
        <v>25870.3</v>
      </c>
      <c r="W1246" s="26">
        <v>25870.3</v>
      </c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>
        <v>36093.980000000003</v>
      </c>
      <c r="AI1246" s="26">
        <f t="shared" si="194"/>
        <v>41130.639999999999</v>
      </c>
      <c r="AJ1246" s="26">
        <f t="shared" si="198"/>
        <v>24289.65</v>
      </c>
      <c r="AK1246" s="26"/>
      <c r="AL1246" s="26">
        <v>5317.93</v>
      </c>
      <c r="AM1246" s="26">
        <v>4300.33</v>
      </c>
      <c r="AN1246" s="26">
        <v>10395.030000000001</v>
      </c>
      <c r="AO1246" s="26">
        <v>4276.3599999999997</v>
      </c>
      <c r="AP1246" s="26"/>
      <c r="AQ1246" s="26"/>
      <c r="AR1246" s="26"/>
      <c r="AS1246" s="26">
        <v>16840.990000000002</v>
      </c>
      <c r="AT1246" s="26"/>
      <c r="AU1246" s="26"/>
      <c r="AV1246" s="26"/>
    </row>
    <row r="1247" spans="1:48" s="16" customFormat="1" ht="15.75" hidden="1">
      <c r="A1247" s="25" t="s">
        <v>2614</v>
      </c>
      <c r="B1247" s="27" t="s">
        <v>692</v>
      </c>
      <c r="C1247" s="26">
        <f t="shared" si="197"/>
        <v>217566.66999999998</v>
      </c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>
        <f t="shared" si="199"/>
        <v>217566.66999999998</v>
      </c>
      <c r="V1247" s="26"/>
      <c r="W1247" s="26"/>
      <c r="X1247" s="26"/>
      <c r="Y1247" s="26"/>
      <c r="Z1247" s="26"/>
      <c r="AA1247" s="26"/>
      <c r="AB1247" s="26"/>
      <c r="AC1247" s="26">
        <v>80418.34</v>
      </c>
      <c r="AD1247" s="26"/>
      <c r="AE1247" s="26">
        <v>66636.03</v>
      </c>
      <c r="AF1247" s="26">
        <v>70512.3</v>
      </c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</row>
    <row r="1248" spans="1:48" s="16" customFormat="1" ht="15.75" hidden="1">
      <c r="A1248" s="25" t="s">
        <v>2615</v>
      </c>
      <c r="B1248" s="27" t="s">
        <v>689</v>
      </c>
      <c r="C1248" s="26">
        <f t="shared" si="197"/>
        <v>1673173.01</v>
      </c>
      <c r="D1248" s="26">
        <f t="shared" si="195"/>
        <v>1638117.3</v>
      </c>
      <c r="E1248" s="26"/>
      <c r="F1248" s="26"/>
      <c r="G1248" s="26"/>
      <c r="H1248" s="26">
        <v>1242407.8400000001</v>
      </c>
      <c r="I1248" s="26">
        <v>395709.46</v>
      </c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>
        <f t="shared" si="194"/>
        <v>35055.71</v>
      </c>
      <c r="AJ1248" s="26">
        <f t="shared" si="198"/>
        <v>35055.71</v>
      </c>
      <c r="AK1248" s="26"/>
      <c r="AL1248" s="26"/>
      <c r="AM1248" s="26"/>
      <c r="AN1248" s="26">
        <v>26587.53</v>
      </c>
      <c r="AO1248" s="26">
        <v>8468.18</v>
      </c>
      <c r="AP1248" s="26"/>
      <c r="AQ1248" s="26"/>
      <c r="AR1248" s="26"/>
      <c r="AS1248" s="26"/>
      <c r="AT1248" s="26"/>
      <c r="AU1248" s="26"/>
      <c r="AV1248" s="26"/>
    </row>
    <row r="1249" spans="1:48" s="16" customFormat="1" ht="15.75" hidden="1">
      <c r="A1249" s="25" t="s">
        <v>2616</v>
      </c>
      <c r="B1249" s="27" t="s">
        <v>695</v>
      </c>
      <c r="C1249" s="26">
        <f t="shared" si="197"/>
        <v>1750481.68</v>
      </c>
      <c r="D1249" s="26">
        <f t="shared" si="195"/>
        <v>1071626.44</v>
      </c>
      <c r="E1249" s="26"/>
      <c r="F1249" s="26">
        <v>166578.23999999999</v>
      </c>
      <c r="G1249" s="26"/>
      <c r="H1249" s="26">
        <v>905048.2</v>
      </c>
      <c r="I1249" s="26"/>
      <c r="J1249" s="26"/>
      <c r="K1249" s="26"/>
      <c r="L1249" s="26"/>
      <c r="M1249" s="26"/>
      <c r="N1249" s="26"/>
      <c r="O1249" s="26">
        <v>639</v>
      </c>
      <c r="P1249" s="26">
        <v>582372.48</v>
      </c>
      <c r="Q1249" s="26"/>
      <c r="R1249" s="26"/>
      <c r="S1249" s="26"/>
      <c r="T1249" s="26"/>
      <c r="U1249" s="26">
        <f t="shared" si="199"/>
        <v>60437.350000000006</v>
      </c>
      <c r="V1249" s="26">
        <f t="shared" si="196"/>
        <v>25426.16</v>
      </c>
      <c r="W1249" s="26">
        <v>25426.16</v>
      </c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>
        <v>35011.19</v>
      </c>
      <c r="AI1249" s="26">
        <f t="shared" si="194"/>
        <v>36045.410000000003</v>
      </c>
      <c r="AJ1249" s="26">
        <f t="shared" si="198"/>
        <v>18139.59</v>
      </c>
      <c r="AK1249" s="26"/>
      <c r="AL1249" s="26">
        <v>7576.88</v>
      </c>
      <c r="AM1249" s="26"/>
      <c r="AN1249" s="26">
        <v>10562.71</v>
      </c>
      <c r="AO1249" s="26"/>
      <c r="AP1249" s="26"/>
      <c r="AQ1249" s="26"/>
      <c r="AR1249" s="26"/>
      <c r="AS1249" s="26">
        <v>17905.82</v>
      </c>
      <c r="AT1249" s="26"/>
      <c r="AU1249" s="26"/>
      <c r="AV1249" s="26"/>
    </row>
    <row r="1250" spans="1:48" s="16" customFormat="1" ht="15.75" hidden="1">
      <c r="A1250" s="25" t="s">
        <v>2617</v>
      </c>
      <c r="B1250" s="27" t="s">
        <v>693</v>
      </c>
      <c r="C1250" s="26">
        <f t="shared" si="197"/>
        <v>904695.62</v>
      </c>
      <c r="D1250" s="26">
        <f t="shared" si="195"/>
        <v>197478.9</v>
      </c>
      <c r="E1250" s="26"/>
      <c r="F1250" s="26"/>
      <c r="G1250" s="26"/>
      <c r="H1250" s="26"/>
      <c r="I1250" s="26">
        <v>197478.9</v>
      </c>
      <c r="J1250" s="26"/>
      <c r="K1250" s="26"/>
      <c r="L1250" s="26"/>
      <c r="M1250" s="26"/>
      <c r="N1250" s="26"/>
      <c r="O1250" s="26">
        <v>448</v>
      </c>
      <c r="P1250" s="26">
        <v>626339.28</v>
      </c>
      <c r="Q1250" s="26"/>
      <c r="R1250" s="26"/>
      <c r="S1250" s="26"/>
      <c r="T1250" s="26"/>
      <c r="U1250" s="26">
        <f t="shared" si="199"/>
        <v>65269.2</v>
      </c>
      <c r="V1250" s="26">
        <f t="shared" si="196"/>
        <v>25624.92</v>
      </c>
      <c r="W1250" s="26">
        <v>25624.92</v>
      </c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>
        <v>39644.28</v>
      </c>
      <c r="AI1250" s="26">
        <f t="shared" si="194"/>
        <v>15608.240000000002</v>
      </c>
      <c r="AJ1250" s="26">
        <f t="shared" si="198"/>
        <v>3054.54</v>
      </c>
      <c r="AK1250" s="26"/>
      <c r="AL1250" s="26"/>
      <c r="AM1250" s="26"/>
      <c r="AN1250" s="26"/>
      <c r="AO1250" s="26">
        <v>3054.54</v>
      </c>
      <c r="AP1250" s="26"/>
      <c r="AQ1250" s="26"/>
      <c r="AR1250" s="26"/>
      <c r="AS1250" s="26">
        <v>12553.7</v>
      </c>
      <c r="AT1250" s="26"/>
      <c r="AU1250" s="26"/>
      <c r="AV1250" s="26"/>
    </row>
    <row r="1251" spans="1:48" s="16" customFormat="1" ht="15.75" hidden="1">
      <c r="A1251" s="25" t="s">
        <v>2618</v>
      </c>
      <c r="B1251" s="27" t="s">
        <v>688</v>
      </c>
      <c r="C1251" s="26">
        <f t="shared" si="197"/>
        <v>4173909.97</v>
      </c>
      <c r="D1251" s="26">
        <f t="shared" si="195"/>
        <v>722502</v>
      </c>
      <c r="E1251" s="26">
        <v>722502</v>
      </c>
      <c r="F1251" s="26"/>
      <c r="G1251" s="26"/>
      <c r="H1251" s="26"/>
      <c r="I1251" s="26"/>
      <c r="J1251" s="26"/>
      <c r="K1251" s="26"/>
      <c r="L1251" s="26"/>
      <c r="M1251" s="26"/>
      <c r="N1251" s="26"/>
      <c r="O1251" s="26">
        <v>2643.09</v>
      </c>
      <c r="P1251" s="26">
        <v>3033684.42</v>
      </c>
      <c r="Q1251" s="26">
        <v>842.36</v>
      </c>
      <c r="R1251" s="26">
        <v>305145.64</v>
      </c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>
        <f t="shared" si="194"/>
        <v>112577.91</v>
      </c>
      <c r="AJ1251" s="26">
        <f t="shared" si="198"/>
        <v>41126.94</v>
      </c>
      <c r="AK1251" s="26">
        <v>41126.94</v>
      </c>
      <c r="AL1251" s="26"/>
      <c r="AM1251" s="26"/>
      <c r="AN1251" s="26"/>
      <c r="AO1251" s="26"/>
      <c r="AP1251" s="26"/>
      <c r="AQ1251" s="26"/>
      <c r="AR1251" s="26"/>
      <c r="AS1251" s="26">
        <v>64920.85</v>
      </c>
      <c r="AT1251" s="26">
        <v>6530.12</v>
      </c>
      <c r="AU1251" s="26"/>
      <c r="AV1251" s="26"/>
    </row>
    <row r="1252" spans="1:48" s="16" customFormat="1" ht="15.75" hidden="1">
      <c r="A1252" s="25" t="s">
        <v>2619</v>
      </c>
      <c r="B1252" s="27" t="s">
        <v>698</v>
      </c>
      <c r="C1252" s="26">
        <f t="shared" si="197"/>
        <v>2783953.36</v>
      </c>
      <c r="D1252" s="26">
        <f t="shared" si="195"/>
        <v>2656598.9</v>
      </c>
      <c r="E1252" s="26"/>
      <c r="F1252" s="26">
        <v>439745.68</v>
      </c>
      <c r="G1252" s="26">
        <v>223821.42</v>
      </c>
      <c r="H1252" s="26">
        <v>1993031.8</v>
      </c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>
        <f t="shared" si="199"/>
        <v>50223.040000000001</v>
      </c>
      <c r="V1252" s="26">
        <f t="shared" si="196"/>
        <v>50223.040000000001</v>
      </c>
      <c r="W1252" s="26">
        <v>50223.040000000001</v>
      </c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>
        <f t="shared" si="194"/>
        <v>77131.42</v>
      </c>
      <c r="AJ1252" s="26">
        <f t="shared" si="198"/>
        <v>77131.42</v>
      </c>
      <c r="AK1252" s="26"/>
      <c r="AL1252" s="26">
        <v>12518.32</v>
      </c>
      <c r="AM1252" s="26">
        <v>10122.93</v>
      </c>
      <c r="AN1252" s="26">
        <v>54490.17</v>
      </c>
      <c r="AO1252" s="26"/>
      <c r="AP1252" s="26"/>
      <c r="AQ1252" s="26"/>
      <c r="AR1252" s="26"/>
      <c r="AS1252" s="26"/>
      <c r="AT1252" s="26"/>
      <c r="AU1252" s="26"/>
      <c r="AV1252" s="26"/>
    </row>
    <row r="1253" spans="1:48" s="16" customFormat="1" ht="15.75" hidden="1">
      <c r="A1253" s="25" t="s">
        <v>2620</v>
      </c>
      <c r="B1253" s="27" t="s">
        <v>694</v>
      </c>
      <c r="C1253" s="26">
        <f t="shared" si="197"/>
        <v>590135.43000000005</v>
      </c>
      <c r="D1253" s="26">
        <f t="shared" si="195"/>
        <v>546663.32000000007</v>
      </c>
      <c r="E1253" s="26"/>
      <c r="F1253" s="26">
        <v>262214.88</v>
      </c>
      <c r="G1253" s="26">
        <v>92608.76</v>
      </c>
      <c r="H1253" s="26"/>
      <c r="I1253" s="26">
        <v>191839.68</v>
      </c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>
        <f t="shared" si="199"/>
        <v>26118.14</v>
      </c>
      <c r="V1253" s="26">
        <f t="shared" si="196"/>
        <v>26118.14</v>
      </c>
      <c r="W1253" s="26">
        <v>26118.14</v>
      </c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>
        <f t="shared" si="194"/>
        <v>17353.97</v>
      </c>
      <c r="AJ1253" s="26">
        <f t="shared" si="198"/>
        <v>17353.97</v>
      </c>
      <c r="AK1253" s="26"/>
      <c r="AL1253" s="26">
        <v>7576.88</v>
      </c>
      <c r="AM1253" s="26">
        <v>6926.2</v>
      </c>
      <c r="AN1253" s="26"/>
      <c r="AO1253" s="26">
        <v>2850.89</v>
      </c>
      <c r="AP1253" s="26"/>
      <c r="AQ1253" s="26"/>
      <c r="AR1253" s="26"/>
      <c r="AS1253" s="26"/>
      <c r="AT1253" s="26"/>
      <c r="AU1253" s="26"/>
      <c r="AV1253" s="26"/>
    </row>
    <row r="1254" spans="1:48" s="16" customFormat="1" ht="15.75" hidden="1">
      <c r="A1254" s="25" t="s">
        <v>2621</v>
      </c>
      <c r="B1254" s="27" t="s">
        <v>686</v>
      </c>
      <c r="C1254" s="26">
        <f t="shared" si="197"/>
        <v>778433.7</v>
      </c>
      <c r="D1254" s="26">
        <f t="shared" si="195"/>
        <v>762124.24</v>
      </c>
      <c r="E1254" s="26"/>
      <c r="F1254" s="26">
        <v>534643.84</v>
      </c>
      <c r="G1254" s="26">
        <v>227480.4</v>
      </c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>
        <f t="shared" si="194"/>
        <v>16309.46</v>
      </c>
      <c r="AJ1254" s="26">
        <f t="shared" si="198"/>
        <v>16309.46</v>
      </c>
      <c r="AK1254" s="26"/>
      <c r="AL1254" s="26">
        <v>11441.38</v>
      </c>
      <c r="AM1254" s="26">
        <v>4868.08</v>
      </c>
      <c r="AN1254" s="26"/>
      <c r="AO1254" s="26"/>
      <c r="AP1254" s="26"/>
      <c r="AQ1254" s="26"/>
      <c r="AR1254" s="26"/>
      <c r="AS1254" s="26"/>
      <c r="AT1254" s="26"/>
      <c r="AU1254" s="26"/>
      <c r="AV1254" s="26"/>
    </row>
    <row r="1255" spans="1:48" s="16" customFormat="1" ht="15.75" hidden="1">
      <c r="A1255" s="27" t="s">
        <v>2722</v>
      </c>
      <c r="B1255" s="27"/>
      <c r="C1255" s="26">
        <f>SUM(C1215:C1254)</f>
        <v>58693040.32</v>
      </c>
      <c r="D1255" s="26">
        <f t="shared" ref="D1255:AV1255" si="200">SUM(D1215:D1254)</f>
        <v>31511925.479999989</v>
      </c>
      <c r="E1255" s="26">
        <f t="shared" si="200"/>
        <v>722502</v>
      </c>
      <c r="F1255" s="26">
        <f t="shared" si="200"/>
        <v>4840538.28</v>
      </c>
      <c r="G1255" s="26">
        <f t="shared" si="200"/>
        <v>2017179.8399999999</v>
      </c>
      <c r="H1255" s="26">
        <f t="shared" si="200"/>
        <v>19362444.18</v>
      </c>
      <c r="I1255" s="26">
        <f t="shared" si="200"/>
        <v>4569261.18</v>
      </c>
      <c r="J1255" s="26"/>
      <c r="K1255" s="26">
        <f t="shared" si="200"/>
        <v>2371</v>
      </c>
      <c r="L1255" s="26">
        <f t="shared" si="200"/>
        <v>6597445.2400000002</v>
      </c>
      <c r="M1255" s="26">
        <f t="shared" si="200"/>
        <v>305.68</v>
      </c>
      <c r="N1255" s="26">
        <f t="shared" si="200"/>
        <v>153825.98000000001</v>
      </c>
      <c r="O1255" s="26">
        <f t="shared" si="200"/>
        <v>12190.89</v>
      </c>
      <c r="P1255" s="26">
        <f t="shared" si="200"/>
        <v>14149203</v>
      </c>
      <c r="Q1255" s="26">
        <f t="shared" si="200"/>
        <v>2502.6600000000003</v>
      </c>
      <c r="R1255" s="26">
        <f t="shared" si="200"/>
        <v>1372515.8199999998</v>
      </c>
      <c r="S1255" s="26"/>
      <c r="T1255" s="26">
        <f t="shared" si="200"/>
        <v>1201356.82</v>
      </c>
      <c r="U1255" s="26">
        <f t="shared" si="200"/>
        <v>2403141.2800000003</v>
      </c>
      <c r="V1255" s="26">
        <f t="shared" si="200"/>
        <v>810014.23000000021</v>
      </c>
      <c r="W1255" s="26">
        <f t="shared" si="200"/>
        <v>535496.02999999991</v>
      </c>
      <c r="X1255" s="26">
        <f t="shared" si="200"/>
        <v>76902.97</v>
      </c>
      <c r="Y1255" s="26">
        <f t="shared" si="200"/>
        <v>77592.47</v>
      </c>
      <c r="Z1255" s="26">
        <f t="shared" si="200"/>
        <v>96867.47</v>
      </c>
      <c r="AA1255" s="26">
        <f t="shared" si="200"/>
        <v>23155.29</v>
      </c>
      <c r="AB1255" s="26"/>
      <c r="AC1255" s="26">
        <f t="shared" si="200"/>
        <v>370996.11</v>
      </c>
      <c r="AD1255" s="26">
        <f t="shared" si="200"/>
        <v>371223.29000000004</v>
      </c>
      <c r="AE1255" s="26">
        <f t="shared" si="200"/>
        <v>315100.02</v>
      </c>
      <c r="AF1255" s="26">
        <f t="shared" si="200"/>
        <v>333914.92</v>
      </c>
      <c r="AG1255" s="26"/>
      <c r="AH1255" s="26">
        <f t="shared" si="200"/>
        <v>201892.71000000002</v>
      </c>
      <c r="AI1255" s="26">
        <f t="shared" si="200"/>
        <v>1303626.6999999997</v>
      </c>
      <c r="AJ1255" s="26">
        <f t="shared" si="200"/>
        <v>666676.26</v>
      </c>
      <c r="AK1255" s="26">
        <f t="shared" si="200"/>
        <v>41126.94</v>
      </c>
      <c r="AL1255" s="26">
        <f t="shared" si="200"/>
        <v>81260.479999999996</v>
      </c>
      <c r="AM1255" s="26">
        <f t="shared" si="200"/>
        <v>62585.390000000007</v>
      </c>
      <c r="AN1255" s="26">
        <f t="shared" si="200"/>
        <v>383567.57000000007</v>
      </c>
      <c r="AO1255" s="26">
        <f t="shared" si="200"/>
        <v>98135.88</v>
      </c>
      <c r="AP1255" s="26"/>
      <c r="AQ1255" s="26">
        <f t="shared" si="200"/>
        <v>165120.79999999999</v>
      </c>
      <c r="AR1255" s="26">
        <f t="shared" si="200"/>
        <v>3291.87</v>
      </c>
      <c r="AS1255" s="26">
        <f t="shared" si="200"/>
        <v>324379.27</v>
      </c>
      <c r="AT1255" s="26">
        <f t="shared" si="200"/>
        <v>31482.820000000003</v>
      </c>
      <c r="AU1255" s="26"/>
      <c r="AV1255" s="26">
        <f t="shared" si="200"/>
        <v>112675.68000000002</v>
      </c>
    </row>
    <row r="1256" spans="1:48" s="16" customFormat="1" ht="15.75" hidden="1">
      <c r="A1256" s="27" t="s">
        <v>728</v>
      </c>
      <c r="B1256" s="27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</row>
    <row r="1257" spans="1:48" s="16" customFormat="1" ht="15.75" hidden="1">
      <c r="A1257" s="25" t="s">
        <v>2622</v>
      </c>
      <c r="B1257" s="27" t="s">
        <v>744</v>
      </c>
      <c r="C1257" s="26">
        <f t="shared" si="197"/>
        <v>395401.54000000004</v>
      </c>
      <c r="D1257" s="26">
        <f t="shared" ref="D1257:D1272" si="201">SUM(E1257:J1257)</f>
        <v>391179.59</v>
      </c>
      <c r="E1257" s="26">
        <v>391179.59</v>
      </c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>
        <f t="shared" ref="AI1257:AI1275" si="202">AJ1257+AQ1257+AR1257+AS1257+AT1257+AU1257+AV1257</f>
        <v>4221.95</v>
      </c>
      <c r="AJ1257" s="26">
        <f t="shared" si="198"/>
        <v>4221.95</v>
      </c>
      <c r="AK1257" s="26">
        <v>4221.95</v>
      </c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</row>
    <row r="1258" spans="1:48" s="16" customFormat="1" ht="15.75" hidden="1">
      <c r="A1258" s="25" t="s">
        <v>2623</v>
      </c>
      <c r="B1258" s="27" t="s">
        <v>729</v>
      </c>
      <c r="C1258" s="26">
        <f t="shared" si="197"/>
        <v>866791.61</v>
      </c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>
        <v>480</v>
      </c>
      <c r="P1258" s="26">
        <v>584271.96</v>
      </c>
      <c r="Q1258" s="26">
        <v>60</v>
      </c>
      <c r="R1258" s="26">
        <v>233819.83</v>
      </c>
      <c r="S1258" s="26"/>
      <c r="T1258" s="26"/>
      <c r="U1258" s="26">
        <f t="shared" si="199"/>
        <v>32486.9</v>
      </c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>
        <v>15667.94</v>
      </c>
      <c r="AF1258" s="26">
        <v>16818.96</v>
      </c>
      <c r="AG1258" s="26"/>
      <c r="AH1258" s="26"/>
      <c r="AI1258" s="26">
        <f t="shared" si="202"/>
        <v>16212.92</v>
      </c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>
        <v>12961.2</v>
      </c>
      <c r="AT1258" s="26">
        <v>3251.72</v>
      </c>
      <c r="AU1258" s="26"/>
      <c r="AV1258" s="26"/>
    </row>
    <row r="1259" spans="1:48" s="16" customFormat="1" ht="15.75" hidden="1">
      <c r="A1259" s="25" t="s">
        <v>2624</v>
      </c>
      <c r="B1259" s="27" t="s">
        <v>738</v>
      </c>
      <c r="C1259" s="26">
        <f t="shared" si="197"/>
        <v>3332020.7699999996</v>
      </c>
      <c r="D1259" s="26">
        <f t="shared" si="201"/>
        <v>3137674.3899999997</v>
      </c>
      <c r="E1259" s="26"/>
      <c r="F1259" s="26">
        <v>819911.44</v>
      </c>
      <c r="G1259" s="26">
        <v>345691.66</v>
      </c>
      <c r="H1259" s="26">
        <v>1972071.29</v>
      </c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>
        <f t="shared" si="199"/>
        <v>124071.86</v>
      </c>
      <c r="V1259" s="26">
        <f t="shared" ref="V1259:V1276" si="203">SUM(W1259:AB1259)</f>
        <v>91580.02</v>
      </c>
      <c r="W1259" s="26"/>
      <c r="X1259" s="26">
        <v>28067.7</v>
      </c>
      <c r="Y1259" s="26">
        <v>28163.7</v>
      </c>
      <c r="Z1259" s="26">
        <v>35348.620000000003</v>
      </c>
      <c r="AA1259" s="26"/>
      <c r="AB1259" s="26"/>
      <c r="AC1259" s="26"/>
      <c r="AD1259" s="26">
        <v>32491.84</v>
      </c>
      <c r="AE1259" s="26"/>
      <c r="AF1259" s="26"/>
      <c r="AG1259" s="26"/>
      <c r="AH1259" s="26"/>
      <c r="AI1259" s="26">
        <f t="shared" si="202"/>
        <v>70274.51999999999</v>
      </c>
      <c r="AJ1259" s="26">
        <f t="shared" si="198"/>
        <v>70274.51999999999</v>
      </c>
      <c r="AK1259" s="26"/>
      <c r="AL1259" s="26">
        <v>23029.19</v>
      </c>
      <c r="AM1259" s="26">
        <v>14201.49</v>
      </c>
      <c r="AN1259" s="26">
        <v>33043.839999999997</v>
      </c>
      <c r="AO1259" s="26"/>
      <c r="AP1259" s="26"/>
      <c r="AQ1259" s="26"/>
      <c r="AR1259" s="26"/>
      <c r="AS1259" s="26"/>
      <c r="AT1259" s="26"/>
      <c r="AU1259" s="26"/>
      <c r="AV1259" s="26"/>
    </row>
    <row r="1260" spans="1:48" s="16" customFormat="1" ht="15.75" hidden="1">
      <c r="A1260" s="25" t="s">
        <v>2625</v>
      </c>
      <c r="B1260" s="27" t="s">
        <v>740</v>
      </c>
      <c r="C1260" s="26">
        <f t="shared" si="197"/>
        <v>20442.560000000001</v>
      </c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>
        <f t="shared" si="199"/>
        <v>20442.560000000001</v>
      </c>
      <c r="V1260" s="26">
        <f t="shared" si="203"/>
        <v>20442.560000000001</v>
      </c>
      <c r="W1260" s="26">
        <v>20442.560000000001</v>
      </c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</row>
    <row r="1261" spans="1:48" s="16" customFormat="1" ht="15.75" hidden="1">
      <c r="A1261" s="25" t="s">
        <v>2626</v>
      </c>
      <c r="B1261" s="27" t="s">
        <v>741</v>
      </c>
      <c r="C1261" s="26">
        <f t="shared" si="197"/>
        <v>21954.44</v>
      </c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>
        <f t="shared" si="199"/>
        <v>21954.44</v>
      </c>
      <c r="V1261" s="26">
        <f t="shared" si="203"/>
        <v>21954.44</v>
      </c>
      <c r="W1261" s="26">
        <v>21954.44</v>
      </c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</row>
    <row r="1262" spans="1:48" s="16" customFormat="1" ht="15.75" hidden="1">
      <c r="A1262" s="25" t="s">
        <v>2627</v>
      </c>
      <c r="B1262" s="27" t="s">
        <v>742</v>
      </c>
      <c r="C1262" s="26">
        <f t="shared" si="197"/>
        <v>24861.09</v>
      </c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>
        <f t="shared" si="199"/>
        <v>24861.09</v>
      </c>
      <c r="V1262" s="26">
        <f t="shared" si="203"/>
        <v>24861.09</v>
      </c>
      <c r="W1262" s="26">
        <v>24861.09</v>
      </c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</row>
    <row r="1263" spans="1:48" s="16" customFormat="1" ht="15.75" hidden="1">
      <c r="A1263" s="25" t="s">
        <v>2628</v>
      </c>
      <c r="B1263" s="27" t="s">
        <v>743</v>
      </c>
      <c r="C1263" s="26">
        <f t="shared" si="197"/>
        <v>30522.15</v>
      </c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>
        <f t="shared" si="199"/>
        <v>30522.15</v>
      </c>
      <c r="V1263" s="26">
        <f t="shared" si="203"/>
        <v>30522.15</v>
      </c>
      <c r="W1263" s="26">
        <v>30522.15</v>
      </c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</row>
    <row r="1264" spans="1:48" s="16" customFormat="1" ht="15.75" hidden="1">
      <c r="A1264" s="25" t="s">
        <v>2629</v>
      </c>
      <c r="B1264" s="27" t="s">
        <v>739</v>
      </c>
      <c r="C1264" s="26">
        <f t="shared" si="197"/>
        <v>32747.86</v>
      </c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>
        <f t="shared" si="199"/>
        <v>32747.86</v>
      </c>
      <c r="V1264" s="26">
        <f t="shared" si="203"/>
        <v>15629.71</v>
      </c>
      <c r="W1264" s="26">
        <v>15629.71</v>
      </c>
      <c r="X1264" s="26"/>
      <c r="Y1264" s="26"/>
      <c r="Z1264" s="26"/>
      <c r="AA1264" s="26"/>
      <c r="AB1264" s="26"/>
      <c r="AC1264" s="26"/>
      <c r="AD1264" s="26"/>
      <c r="AE1264" s="26"/>
      <c r="AF1264" s="26">
        <v>17118.150000000001</v>
      </c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</row>
    <row r="1265" spans="1:48" s="16" customFormat="1" ht="15.75" hidden="1">
      <c r="A1265" s="25" t="s">
        <v>2630</v>
      </c>
      <c r="B1265" s="27" t="s">
        <v>730</v>
      </c>
      <c r="C1265" s="26">
        <f t="shared" si="197"/>
        <v>17832.080000000002</v>
      </c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>
        <f t="shared" si="199"/>
        <v>17832.080000000002</v>
      </c>
      <c r="V1265" s="26">
        <f t="shared" si="203"/>
        <v>17832.080000000002</v>
      </c>
      <c r="W1265" s="26">
        <v>17832.080000000002</v>
      </c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</row>
    <row r="1266" spans="1:48" s="16" customFormat="1" ht="15.75" hidden="1">
      <c r="A1266" s="25" t="s">
        <v>2631</v>
      </c>
      <c r="B1266" s="27" t="s">
        <v>731</v>
      </c>
      <c r="C1266" s="26">
        <f t="shared" si="197"/>
        <v>835363.91999999993</v>
      </c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>
        <v>64</v>
      </c>
      <c r="R1266" s="26">
        <v>287272.82</v>
      </c>
      <c r="S1266" s="26"/>
      <c r="T1266" s="26">
        <v>471846.91</v>
      </c>
      <c r="U1266" s="26">
        <f t="shared" si="199"/>
        <v>63975.97</v>
      </c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>
        <v>26313.95</v>
      </c>
      <c r="AF1266" s="26">
        <v>28206.55</v>
      </c>
      <c r="AG1266" s="26"/>
      <c r="AH1266" s="26">
        <v>9455.4699999999993</v>
      </c>
      <c r="AI1266" s="26">
        <f t="shared" si="202"/>
        <v>12268.22</v>
      </c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>
        <v>2438.8200000000002</v>
      </c>
      <c r="AU1266" s="26"/>
      <c r="AV1266" s="26">
        <v>9829.4</v>
      </c>
    </row>
    <row r="1267" spans="1:48" s="16" customFormat="1" ht="15.75" hidden="1">
      <c r="A1267" s="25" t="s">
        <v>2632</v>
      </c>
      <c r="B1267" s="27" t="s">
        <v>736</v>
      </c>
      <c r="C1267" s="26">
        <f t="shared" si="197"/>
        <v>22186.9</v>
      </c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>
        <f t="shared" si="199"/>
        <v>22186.9</v>
      </c>
      <c r="V1267" s="26">
        <f t="shared" si="203"/>
        <v>22186.9</v>
      </c>
      <c r="W1267" s="26">
        <v>22186.9</v>
      </c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</row>
    <row r="1268" spans="1:48" s="16" customFormat="1" ht="15.75" hidden="1">
      <c r="A1268" s="25" t="s">
        <v>2633</v>
      </c>
      <c r="B1268" s="27" t="s">
        <v>747</v>
      </c>
      <c r="C1268" s="26">
        <f t="shared" si="197"/>
        <v>30109.16</v>
      </c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>
        <f t="shared" si="199"/>
        <v>30109.16</v>
      </c>
      <c r="V1268" s="26">
        <f t="shared" si="203"/>
        <v>30109.16</v>
      </c>
      <c r="W1268" s="26">
        <v>30109.16</v>
      </c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</row>
    <row r="1269" spans="1:48" s="16" customFormat="1" ht="15.75" hidden="1">
      <c r="A1269" s="25" t="s">
        <v>2634</v>
      </c>
      <c r="B1269" s="27" t="s">
        <v>732</v>
      </c>
      <c r="C1269" s="26">
        <f t="shared" si="197"/>
        <v>410619.67999999993</v>
      </c>
      <c r="D1269" s="26">
        <f t="shared" si="201"/>
        <v>380722.42</v>
      </c>
      <c r="E1269" s="26">
        <v>380722.42</v>
      </c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>
        <f t="shared" si="199"/>
        <v>20091.28</v>
      </c>
      <c r="V1269" s="26">
        <f t="shared" si="203"/>
        <v>20091.28</v>
      </c>
      <c r="W1269" s="26">
        <v>20091.28</v>
      </c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>
        <f t="shared" si="202"/>
        <v>9805.98</v>
      </c>
      <c r="AJ1269" s="26">
        <f t="shared" si="198"/>
        <v>9805.98</v>
      </c>
      <c r="AK1269" s="26">
        <v>9805.98</v>
      </c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</row>
    <row r="1270" spans="1:48" s="16" customFormat="1" ht="15.75" hidden="1">
      <c r="A1270" s="25" t="s">
        <v>2635</v>
      </c>
      <c r="B1270" s="27" t="s">
        <v>737</v>
      </c>
      <c r="C1270" s="26">
        <f t="shared" si="197"/>
        <v>18835.990000000002</v>
      </c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>
        <f t="shared" si="199"/>
        <v>18835.990000000002</v>
      </c>
      <c r="V1270" s="26">
        <f t="shared" si="203"/>
        <v>18835.990000000002</v>
      </c>
      <c r="W1270" s="26">
        <v>18835.990000000002</v>
      </c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</row>
    <row r="1271" spans="1:48" s="16" customFormat="1" ht="15.75" hidden="1">
      <c r="A1271" s="25" t="s">
        <v>2636</v>
      </c>
      <c r="B1271" s="27" t="s">
        <v>733</v>
      </c>
      <c r="C1271" s="26">
        <f t="shared" si="197"/>
        <v>18835.98</v>
      </c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>
        <f t="shared" si="199"/>
        <v>18835.98</v>
      </c>
      <c r="V1271" s="26">
        <f t="shared" si="203"/>
        <v>18835.98</v>
      </c>
      <c r="W1271" s="26">
        <v>18835.98</v>
      </c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</row>
    <row r="1272" spans="1:48" s="16" customFormat="1" ht="15.75" hidden="1">
      <c r="A1272" s="25" t="s">
        <v>2637</v>
      </c>
      <c r="B1272" s="27" t="s">
        <v>748</v>
      </c>
      <c r="C1272" s="26">
        <f t="shared" si="197"/>
        <v>257923.66</v>
      </c>
      <c r="D1272" s="26">
        <f t="shared" si="201"/>
        <v>180394.59</v>
      </c>
      <c r="E1272" s="26"/>
      <c r="F1272" s="26"/>
      <c r="G1272" s="26">
        <v>180394.59</v>
      </c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>
        <f t="shared" si="199"/>
        <v>76352.260000000009</v>
      </c>
      <c r="V1272" s="26">
        <f t="shared" si="203"/>
        <v>37217.22</v>
      </c>
      <c r="W1272" s="26">
        <v>37217.22</v>
      </c>
      <c r="X1272" s="26"/>
      <c r="Y1272" s="26"/>
      <c r="Z1272" s="26"/>
      <c r="AA1272" s="26"/>
      <c r="AB1272" s="26"/>
      <c r="AC1272" s="26"/>
      <c r="AD1272" s="26"/>
      <c r="AE1272" s="26">
        <v>39135.040000000001</v>
      </c>
      <c r="AF1272" s="26"/>
      <c r="AG1272" s="26"/>
      <c r="AH1272" s="26"/>
      <c r="AI1272" s="26">
        <f t="shared" si="202"/>
        <v>1176.81</v>
      </c>
      <c r="AJ1272" s="26">
        <f t="shared" si="198"/>
        <v>1176.81</v>
      </c>
      <c r="AK1272" s="26"/>
      <c r="AL1272" s="26"/>
      <c r="AM1272" s="26">
        <v>1176.81</v>
      </c>
      <c r="AN1272" s="26"/>
      <c r="AO1272" s="26"/>
      <c r="AP1272" s="26"/>
      <c r="AQ1272" s="26"/>
      <c r="AR1272" s="26"/>
      <c r="AS1272" s="26"/>
      <c r="AT1272" s="26"/>
      <c r="AU1272" s="26"/>
      <c r="AV1272" s="26"/>
    </row>
    <row r="1273" spans="1:48" s="16" customFormat="1" ht="15.75" hidden="1">
      <c r="A1273" s="25" t="s">
        <v>2638</v>
      </c>
      <c r="B1273" s="27" t="s">
        <v>746</v>
      </c>
      <c r="C1273" s="26">
        <f t="shared" si="197"/>
        <v>1745059.1199999999</v>
      </c>
      <c r="D1273" s="26"/>
      <c r="E1273" s="26"/>
      <c r="F1273" s="26"/>
      <c r="G1273" s="26"/>
      <c r="H1273" s="26"/>
      <c r="I1273" s="26"/>
      <c r="J1273" s="26"/>
      <c r="K1273" s="26">
        <v>560</v>
      </c>
      <c r="L1273" s="26">
        <v>1669308.71</v>
      </c>
      <c r="M1273" s="26"/>
      <c r="N1273" s="26"/>
      <c r="O1273" s="26"/>
      <c r="P1273" s="26"/>
      <c r="Q1273" s="26"/>
      <c r="R1273" s="26"/>
      <c r="S1273" s="26"/>
      <c r="T1273" s="26"/>
      <c r="U1273" s="26">
        <f t="shared" si="199"/>
        <v>42419.630000000005</v>
      </c>
      <c r="V1273" s="26">
        <f t="shared" si="203"/>
        <v>18687.89</v>
      </c>
      <c r="W1273" s="26">
        <v>18687.89</v>
      </c>
      <c r="X1273" s="26"/>
      <c r="Y1273" s="26"/>
      <c r="Z1273" s="26"/>
      <c r="AA1273" s="26"/>
      <c r="AB1273" s="26"/>
      <c r="AC1273" s="26">
        <v>23731.74</v>
      </c>
      <c r="AD1273" s="26"/>
      <c r="AE1273" s="26"/>
      <c r="AF1273" s="26"/>
      <c r="AG1273" s="26"/>
      <c r="AH1273" s="26"/>
      <c r="AI1273" s="26">
        <f t="shared" si="202"/>
        <v>33330.78</v>
      </c>
      <c r="AJ1273" s="26"/>
      <c r="AK1273" s="26"/>
      <c r="AL1273" s="26"/>
      <c r="AM1273" s="26"/>
      <c r="AN1273" s="26"/>
      <c r="AO1273" s="26"/>
      <c r="AP1273" s="26"/>
      <c r="AQ1273" s="26">
        <v>33330.78</v>
      </c>
      <c r="AR1273" s="26"/>
      <c r="AS1273" s="26"/>
      <c r="AT1273" s="26"/>
      <c r="AU1273" s="26"/>
      <c r="AV1273" s="26"/>
    </row>
    <row r="1274" spans="1:48" s="16" customFormat="1" ht="15.75" hidden="1">
      <c r="A1274" s="25" t="s">
        <v>2639</v>
      </c>
      <c r="B1274" s="27" t="s">
        <v>735</v>
      </c>
      <c r="C1274" s="26">
        <f t="shared" si="197"/>
        <v>21787.41</v>
      </c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>
        <f t="shared" si="199"/>
        <v>21787.41</v>
      </c>
      <c r="V1274" s="26">
        <f t="shared" si="203"/>
        <v>21787.41</v>
      </c>
      <c r="W1274" s="26">
        <v>21787.41</v>
      </c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</row>
    <row r="1275" spans="1:48" s="16" customFormat="1" ht="15.75" hidden="1">
      <c r="A1275" s="25" t="s">
        <v>2640</v>
      </c>
      <c r="B1275" s="27" t="s">
        <v>745</v>
      </c>
      <c r="C1275" s="26">
        <f t="shared" si="197"/>
        <v>814814.78999999992</v>
      </c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>
        <v>434</v>
      </c>
      <c r="P1275" s="26">
        <v>339421.96</v>
      </c>
      <c r="Q1275" s="26">
        <v>66.8</v>
      </c>
      <c r="R1275" s="26">
        <v>389563.99</v>
      </c>
      <c r="S1275" s="26"/>
      <c r="T1275" s="26"/>
      <c r="U1275" s="26">
        <f t="shared" si="199"/>
        <v>71180.37</v>
      </c>
      <c r="V1275" s="26">
        <f t="shared" si="203"/>
        <v>33564.9</v>
      </c>
      <c r="W1275" s="26">
        <v>17606.5</v>
      </c>
      <c r="X1275" s="26"/>
      <c r="Y1275" s="26"/>
      <c r="Z1275" s="26"/>
      <c r="AA1275" s="26">
        <v>15958.4</v>
      </c>
      <c r="AB1275" s="26"/>
      <c r="AC1275" s="26"/>
      <c r="AD1275" s="26"/>
      <c r="AE1275" s="26">
        <v>18160.8</v>
      </c>
      <c r="AF1275" s="26">
        <v>19454.669999999998</v>
      </c>
      <c r="AG1275" s="26"/>
      <c r="AH1275" s="26"/>
      <c r="AI1275" s="26">
        <f t="shared" si="202"/>
        <v>14648.47</v>
      </c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>
        <v>8877.39</v>
      </c>
      <c r="AT1275" s="26">
        <v>5771.08</v>
      </c>
      <c r="AU1275" s="26"/>
      <c r="AV1275" s="26"/>
    </row>
    <row r="1276" spans="1:48" s="16" customFormat="1" ht="15.75" hidden="1">
      <c r="A1276" s="25" t="s">
        <v>2641</v>
      </c>
      <c r="B1276" s="27" t="s">
        <v>734</v>
      </c>
      <c r="C1276" s="26">
        <f t="shared" si="197"/>
        <v>18811.87</v>
      </c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>
        <f t="shared" si="199"/>
        <v>18811.87</v>
      </c>
      <c r="V1276" s="26">
        <f t="shared" si="203"/>
        <v>18811.87</v>
      </c>
      <c r="W1276" s="26">
        <v>18811.87</v>
      </c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</row>
    <row r="1277" spans="1:48" s="16" customFormat="1" ht="15.75" hidden="1">
      <c r="A1277" s="27" t="s">
        <v>2723</v>
      </c>
      <c r="B1277" s="27"/>
      <c r="C1277" s="26">
        <f>SUM(C1257:C1276)</f>
        <v>8936922.5800000001</v>
      </c>
      <c r="D1277" s="26">
        <f t="shared" ref="D1277:AV1277" si="204">SUM(D1257:D1276)</f>
        <v>4089970.9899999993</v>
      </c>
      <c r="E1277" s="26">
        <f t="shared" si="204"/>
        <v>771902.01</v>
      </c>
      <c r="F1277" s="26">
        <f t="shared" si="204"/>
        <v>819911.44</v>
      </c>
      <c r="G1277" s="26">
        <f t="shared" si="204"/>
        <v>526086.25</v>
      </c>
      <c r="H1277" s="26">
        <f t="shared" si="204"/>
        <v>1972071.29</v>
      </c>
      <c r="I1277" s="26"/>
      <c r="J1277" s="26"/>
      <c r="K1277" s="26">
        <f t="shared" si="204"/>
        <v>560</v>
      </c>
      <c r="L1277" s="26">
        <f t="shared" si="204"/>
        <v>1669308.71</v>
      </c>
      <c r="M1277" s="26"/>
      <c r="N1277" s="26"/>
      <c r="O1277" s="26">
        <f t="shared" si="204"/>
        <v>914</v>
      </c>
      <c r="P1277" s="26">
        <f t="shared" si="204"/>
        <v>923693.91999999993</v>
      </c>
      <c r="Q1277" s="26">
        <f t="shared" si="204"/>
        <v>190.8</v>
      </c>
      <c r="R1277" s="26">
        <f t="shared" si="204"/>
        <v>910656.64</v>
      </c>
      <c r="S1277" s="26"/>
      <c r="T1277" s="26">
        <f t="shared" si="204"/>
        <v>471846.91</v>
      </c>
      <c r="U1277" s="26">
        <f t="shared" si="204"/>
        <v>709505.76</v>
      </c>
      <c r="V1277" s="26">
        <f t="shared" si="204"/>
        <v>462950.64999999997</v>
      </c>
      <c r="W1277" s="26">
        <f t="shared" si="204"/>
        <v>355412.22999999992</v>
      </c>
      <c r="X1277" s="26">
        <f t="shared" si="204"/>
        <v>28067.7</v>
      </c>
      <c r="Y1277" s="26">
        <f t="shared" si="204"/>
        <v>28163.7</v>
      </c>
      <c r="Z1277" s="26">
        <f t="shared" si="204"/>
        <v>35348.620000000003</v>
      </c>
      <c r="AA1277" s="26">
        <f t="shared" si="204"/>
        <v>15958.4</v>
      </c>
      <c r="AB1277" s="26"/>
      <c r="AC1277" s="26">
        <f t="shared" si="204"/>
        <v>23731.74</v>
      </c>
      <c r="AD1277" s="26">
        <f t="shared" si="204"/>
        <v>32491.84</v>
      </c>
      <c r="AE1277" s="26">
        <f t="shared" si="204"/>
        <v>99277.73</v>
      </c>
      <c r="AF1277" s="26">
        <f t="shared" si="204"/>
        <v>81598.33</v>
      </c>
      <c r="AG1277" s="26"/>
      <c r="AH1277" s="26">
        <f t="shared" si="204"/>
        <v>9455.4699999999993</v>
      </c>
      <c r="AI1277" s="26">
        <f t="shared" si="204"/>
        <v>161939.65</v>
      </c>
      <c r="AJ1277" s="26">
        <f t="shared" si="204"/>
        <v>85479.25999999998</v>
      </c>
      <c r="AK1277" s="26">
        <f t="shared" si="204"/>
        <v>14027.93</v>
      </c>
      <c r="AL1277" s="26">
        <f t="shared" si="204"/>
        <v>23029.19</v>
      </c>
      <c r="AM1277" s="26">
        <f t="shared" si="204"/>
        <v>15378.3</v>
      </c>
      <c r="AN1277" s="26">
        <f t="shared" si="204"/>
        <v>33043.839999999997</v>
      </c>
      <c r="AO1277" s="26"/>
      <c r="AP1277" s="26"/>
      <c r="AQ1277" s="26">
        <f t="shared" si="204"/>
        <v>33330.78</v>
      </c>
      <c r="AR1277" s="26"/>
      <c r="AS1277" s="26">
        <f t="shared" si="204"/>
        <v>21838.59</v>
      </c>
      <c r="AT1277" s="26">
        <f t="shared" si="204"/>
        <v>11461.619999999999</v>
      </c>
      <c r="AU1277" s="26"/>
      <c r="AV1277" s="26">
        <f t="shared" si="204"/>
        <v>9829.4</v>
      </c>
    </row>
    <row r="1278" spans="1:48" s="16" customFormat="1" ht="15.75" hidden="1">
      <c r="A1278" s="27" t="s">
        <v>778</v>
      </c>
      <c r="B1278" s="27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</row>
    <row r="1279" spans="1:48" s="16" customFormat="1" ht="15.75" hidden="1">
      <c r="A1279" s="25" t="s">
        <v>2642</v>
      </c>
      <c r="B1279" s="27" t="s">
        <v>779</v>
      </c>
      <c r="C1279" s="26">
        <f t="shared" si="197"/>
        <v>186682.22999999998</v>
      </c>
      <c r="D1279" s="26">
        <f>SUM(E1279:J1279)</f>
        <v>159804.4</v>
      </c>
      <c r="E1279" s="26">
        <v>159804.4</v>
      </c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>
        <f t="shared" si="199"/>
        <v>21950.59</v>
      </c>
      <c r="V1279" s="26">
        <f>SUM(W1279:AB1279)</f>
        <v>21950.59</v>
      </c>
      <c r="W1279" s="26">
        <v>21950.59</v>
      </c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>
        <f>AJ1279+AQ1279+AR1279+AS1279+AT1279+AU1279+AV1279</f>
        <v>4927.24</v>
      </c>
      <c r="AJ1279" s="26">
        <f t="shared" si="198"/>
        <v>4927.24</v>
      </c>
      <c r="AK1279" s="26">
        <v>4927.24</v>
      </c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</row>
    <row r="1280" spans="1:48" s="16" customFormat="1" ht="15.75" hidden="1">
      <c r="A1280" s="25" t="s">
        <v>2643</v>
      </c>
      <c r="B1280" s="27" t="s">
        <v>782</v>
      </c>
      <c r="C1280" s="26">
        <f t="shared" si="197"/>
        <v>24019.4</v>
      </c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>
        <f t="shared" si="199"/>
        <v>24019.4</v>
      </c>
      <c r="V1280" s="26">
        <f>SUM(W1280:AB1280)</f>
        <v>24019.4</v>
      </c>
      <c r="W1280" s="26"/>
      <c r="X1280" s="26"/>
      <c r="Y1280" s="26"/>
      <c r="Z1280" s="26">
        <v>24019.4</v>
      </c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</row>
    <row r="1281" spans="1:48" s="16" customFormat="1" ht="15.75" hidden="1">
      <c r="A1281" s="25" t="s">
        <v>2644</v>
      </c>
      <c r="B1281" s="27" t="s">
        <v>780</v>
      </c>
      <c r="C1281" s="26">
        <f t="shared" si="197"/>
        <v>24019.4</v>
      </c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>
        <f t="shared" si="199"/>
        <v>24019.4</v>
      </c>
      <c r="V1281" s="26">
        <f>SUM(W1281:AB1281)</f>
        <v>24019.4</v>
      </c>
      <c r="W1281" s="26"/>
      <c r="X1281" s="26"/>
      <c r="Y1281" s="26"/>
      <c r="Z1281" s="26">
        <v>24019.4</v>
      </c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</row>
    <row r="1282" spans="1:48" s="16" customFormat="1" ht="15.75" hidden="1">
      <c r="A1282" s="25" t="s">
        <v>2645</v>
      </c>
      <c r="B1282" s="27" t="s">
        <v>781</v>
      </c>
      <c r="C1282" s="26">
        <f t="shared" si="197"/>
        <v>24019.4</v>
      </c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>
        <f t="shared" si="199"/>
        <v>24019.4</v>
      </c>
      <c r="V1282" s="26">
        <f>SUM(W1282:AB1282)</f>
        <v>24019.4</v>
      </c>
      <c r="W1282" s="26"/>
      <c r="X1282" s="26"/>
      <c r="Y1282" s="26"/>
      <c r="Z1282" s="26">
        <v>24019.4</v>
      </c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</row>
    <row r="1283" spans="1:48" s="16" customFormat="1" ht="15.75" hidden="1">
      <c r="A1283" s="27" t="s">
        <v>2724</v>
      </c>
      <c r="B1283" s="27"/>
      <c r="C1283" s="26">
        <f>SUM(C1279:C1282)</f>
        <v>258740.42999999996</v>
      </c>
      <c r="D1283" s="26">
        <f t="shared" ref="D1283:AK1283" si="205">SUM(D1279:D1282)</f>
        <v>159804.4</v>
      </c>
      <c r="E1283" s="26">
        <f t="shared" si="205"/>
        <v>159804.4</v>
      </c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>
        <f t="shared" si="205"/>
        <v>94008.790000000008</v>
      </c>
      <c r="V1283" s="26">
        <f t="shared" si="205"/>
        <v>94008.790000000008</v>
      </c>
      <c r="W1283" s="26">
        <f t="shared" si="205"/>
        <v>21950.59</v>
      </c>
      <c r="X1283" s="26"/>
      <c r="Y1283" s="26"/>
      <c r="Z1283" s="26">
        <f t="shared" si="205"/>
        <v>72058.200000000012</v>
      </c>
      <c r="AA1283" s="26"/>
      <c r="AB1283" s="26"/>
      <c r="AC1283" s="26"/>
      <c r="AD1283" s="26"/>
      <c r="AE1283" s="26"/>
      <c r="AF1283" s="26"/>
      <c r="AG1283" s="26"/>
      <c r="AH1283" s="26"/>
      <c r="AI1283" s="26">
        <f t="shared" si="205"/>
        <v>4927.24</v>
      </c>
      <c r="AJ1283" s="26">
        <f t="shared" si="205"/>
        <v>4927.24</v>
      </c>
      <c r="AK1283" s="26">
        <f t="shared" si="205"/>
        <v>4927.24</v>
      </c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</row>
    <row r="1284" spans="1:48" s="16" customFormat="1" ht="15.75">
      <c r="A1284" s="27" t="s">
        <v>785</v>
      </c>
      <c r="B1284" s="27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</row>
    <row r="1285" spans="1:48" s="16" customFormat="1" ht="15.75">
      <c r="A1285" s="43">
        <v>1</v>
      </c>
      <c r="B1285" s="27" t="s">
        <v>810</v>
      </c>
      <c r="C1285" s="26">
        <f t="shared" si="197"/>
        <v>26258.240000000002</v>
      </c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>
        <f t="shared" si="199"/>
        <v>26258.240000000002</v>
      </c>
      <c r="V1285" s="26">
        <f t="shared" ref="V1285:V1308" si="206">SUM(W1285:AB1285)</f>
        <v>26258.240000000002</v>
      </c>
      <c r="W1285" s="26">
        <v>26258.240000000002</v>
      </c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</row>
    <row r="1286" spans="1:48" s="16" customFormat="1" ht="15.75">
      <c r="A1286" s="54">
        <v>2</v>
      </c>
      <c r="B1286" s="27" t="s">
        <v>811</v>
      </c>
      <c r="C1286" s="26">
        <f t="shared" si="197"/>
        <v>597337.21</v>
      </c>
      <c r="D1286" s="26">
        <f t="shared" ref="D1286:D1308" si="207">SUM(E1286:J1286)</f>
        <v>291584.21000000002</v>
      </c>
      <c r="E1286" s="26">
        <v>291584.21000000002</v>
      </c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>
        <v>73</v>
      </c>
      <c r="R1286" s="26">
        <v>254075.24</v>
      </c>
      <c r="S1286" s="26"/>
      <c r="T1286" s="26"/>
      <c r="U1286" s="26">
        <f t="shared" si="199"/>
        <v>47164.31</v>
      </c>
      <c r="V1286" s="26">
        <f t="shared" si="206"/>
        <v>22530.240000000002</v>
      </c>
      <c r="W1286" s="26">
        <v>22530.240000000002</v>
      </c>
      <c r="X1286" s="26"/>
      <c r="Y1286" s="26"/>
      <c r="Z1286" s="26"/>
      <c r="AA1286" s="26"/>
      <c r="AB1286" s="26"/>
      <c r="AC1286" s="26"/>
      <c r="AD1286" s="26"/>
      <c r="AE1286" s="26"/>
      <c r="AF1286" s="26">
        <v>24634.07</v>
      </c>
      <c r="AG1286" s="26"/>
      <c r="AH1286" s="26"/>
      <c r="AI1286" s="26">
        <f t="shared" ref="AI1286:AI1312" si="208">AJ1286+AQ1286+AR1286+AS1286+AT1286+AU1286+AV1286</f>
        <v>4513.45</v>
      </c>
      <c r="AJ1286" s="26">
        <f t="shared" si="198"/>
        <v>3283.87</v>
      </c>
      <c r="AK1286" s="26">
        <v>3283.87</v>
      </c>
      <c r="AL1286" s="26"/>
      <c r="AM1286" s="26"/>
      <c r="AN1286" s="26"/>
      <c r="AO1286" s="26"/>
      <c r="AP1286" s="26"/>
      <c r="AQ1286" s="26"/>
      <c r="AR1286" s="26"/>
      <c r="AS1286" s="26"/>
      <c r="AT1286" s="26">
        <v>1229.58</v>
      </c>
      <c r="AU1286" s="26"/>
      <c r="AV1286" s="26"/>
    </row>
    <row r="1287" spans="1:48" s="16" customFormat="1" ht="15.75">
      <c r="A1287" s="54">
        <v>3</v>
      </c>
      <c r="B1287" s="27" t="s">
        <v>797</v>
      </c>
      <c r="C1287" s="26">
        <f t="shared" si="197"/>
        <v>369154.43</v>
      </c>
      <c r="D1287" s="26">
        <f t="shared" si="207"/>
        <v>339644</v>
      </c>
      <c r="E1287" s="26">
        <v>339644</v>
      </c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>
        <f t="shared" si="199"/>
        <v>23406.080000000002</v>
      </c>
      <c r="V1287" s="26">
        <f t="shared" si="206"/>
        <v>23406.080000000002</v>
      </c>
      <c r="W1287" s="26">
        <v>23406.080000000002</v>
      </c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>
        <f t="shared" si="208"/>
        <v>6104.35</v>
      </c>
      <c r="AJ1287" s="26">
        <f t="shared" si="198"/>
        <v>6104.35</v>
      </c>
      <c r="AK1287" s="26">
        <v>6104.35</v>
      </c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</row>
    <row r="1288" spans="1:48" s="16" customFormat="1" ht="15.75">
      <c r="A1288" s="54">
        <v>4</v>
      </c>
      <c r="B1288" s="27" t="s">
        <v>798</v>
      </c>
      <c r="C1288" s="26">
        <f t="shared" si="197"/>
        <v>450066.12000000005</v>
      </c>
      <c r="D1288" s="26">
        <f t="shared" si="207"/>
        <v>417808</v>
      </c>
      <c r="E1288" s="26">
        <v>417808</v>
      </c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>
        <f t="shared" si="199"/>
        <v>25191.78</v>
      </c>
      <c r="V1288" s="26">
        <f t="shared" si="206"/>
        <v>25191.78</v>
      </c>
      <c r="W1288" s="26">
        <v>25191.78</v>
      </c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>
        <f t="shared" si="208"/>
        <v>7066.34</v>
      </c>
      <c r="AJ1288" s="26">
        <f t="shared" si="198"/>
        <v>7066.34</v>
      </c>
      <c r="AK1288" s="26">
        <v>7066.34</v>
      </c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</row>
    <row r="1289" spans="1:48" ht="15.75">
      <c r="A1289" s="54">
        <v>5</v>
      </c>
      <c r="B1289" s="27" t="s">
        <v>788</v>
      </c>
      <c r="C1289" s="26">
        <f t="shared" si="197"/>
        <v>550609.91</v>
      </c>
      <c r="D1289" s="26">
        <f t="shared" si="207"/>
        <v>216805.78</v>
      </c>
      <c r="E1289" s="26">
        <v>216805.78</v>
      </c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>
        <v>342.82</v>
      </c>
      <c r="R1289" s="26">
        <v>283597.88</v>
      </c>
      <c r="S1289" s="26"/>
      <c r="T1289" s="26"/>
      <c r="U1289" s="26">
        <f t="shared" si="199"/>
        <v>43709.619999999995</v>
      </c>
      <c r="V1289" s="26">
        <f t="shared" si="206"/>
        <v>20761.919999999998</v>
      </c>
      <c r="W1289" s="26">
        <v>20761.919999999998</v>
      </c>
      <c r="X1289" s="26"/>
      <c r="Y1289" s="26"/>
      <c r="Z1289" s="26"/>
      <c r="AA1289" s="26"/>
      <c r="AB1289" s="26"/>
      <c r="AC1289" s="26"/>
      <c r="AD1289" s="26"/>
      <c r="AE1289" s="26"/>
      <c r="AF1289" s="26">
        <v>22947.7</v>
      </c>
      <c r="AG1289" s="26"/>
      <c r="AH1289" s="26"/>
      <c r="AI1289" s="26">
        <f t="shared" si="208"/>
        <v>6496.63</v>
      </c>
      <c r="AJ1289" s="26">
        <f t="shared" si="198"/>
        <v>5608.6</v>
      </c>
      <c r="AK1289" s="26">
        <v>5608.6</v>
      </c>
      <c r="AL1289" s="26"/>
      <c r="AM1289" s="26"/>
      <c r="AN1289" s="26"/>
      <c r="AO1289" s="26"/>
      <c r="AP1289" s="26"/>
      <c r="AQ1289" s="26"/>
      <c r="AR1289" s="26"/>
      <c r="AS1289" s="26"/>
      <c r="AT1289" s="26">
        <v>888.03</v>
      </c>
      <c r="AU1289" s="26"/>
      <c r="AV1289" s="26"/>
    </row>
    <row r="1290" spans="1:48" ht="15.75">
      <c r="A1290" s="54">
        <v>6</v>
      </c>
      <c r="B1290" s="27" t="s">
        <v>801</v>
      </c>
      <c r="C1290" s="26">
        <f t="shared" si="197"/>
        <v>2042597.79</v>
      </c>
      <c r="D1290" s="26">
        <f>SUM(E1290:J1290)</f>
        <v>753768.20000000007</v>
      </c>
      <c r="E1290" s="26">
        <v>139436.31</v>
      </c>
      <c r="F1290" s="26"/>
      <c r="G1290" s="26">
        <v>105536.66</v>
      </c>
      <c r="H1290" s="26">
        <v>408382.82</v>
      </c>
      <c r="I1290" s="26">
        <v>100412.41</v>
      </c>
      <c r="J1290" s="26"/>
      <c r="K1290" s="26">
        <v>270</v>
      </c>
      <c r="L1290" s="26">
        <v>771225.49</v>
      </c>
      <c r="M1290" s="26"/>
      <c r="N1290" s="26"/>
      <c r="O1290" s="26">
        <v>520</v>
      </c>
      <c r="P1290" s="26">
        <v>178751.75</v>
      </c>
      <c r="Q1290" s="26">
        <v>241.04</v>
      </c>
      <c r="R1290" s="26">
        <v>167463.47</v>
      </c>
      <c r="S1290" s="26"/>
      <c r="T1290" s="26"/>
      <c r="U1290" s="26">
        <f t="shared" si="199"/>
        <v>146376.78</v>
      </c>
      <c r="V1290" s="26">
        <f t="shared" si="206"/>
        <v>76007.429999999993</v>
      </c>
      <c r="W1290" s="26">
        <v>20428.61</v>
      </c>
      <c r="X1290" s="26"/>
      <c r="Y1290" s="26">
        <v>17817.78</v>
      </c>
      <c r="Z1290" s="26">
        <v>19693.259999999998</v>
      </c>
      <c r="AA1290" s="26">
        <v>18067.78</v>
      </c>
      <c r="AB1290" s="26"/>
      <c r="AC1290" s="26">
        <v>26244.81</v>
      </c>
      <c r="AD1290" s="26"/>
      <c r="AE1290" s="26">
        <v>21474.59</v>
      </c>
      <c r="AF1290" s="26">
        <v>22649.95</v>
      </c>
      <c r="AG1290" s="26"/>
      <c r="AH1290" s="26"/>
      <c r="AI1290" s="26">
        <f t="shared" si="208"/>
        <v>25012.100000000002</v>
      </c>
      <c r="AJ1290" s="26">
        <f t="shared" si="198"/>
        <v>8632.7800000000007</v>
      </c>
      <c r="AK1290" s="26">
        <v>2698.24</v>
      </c>
      <c r="AL1290" s="26"/>
      <c r="AM1290" s="26">
        <v>757.6</v>
      </c>
      <c r="AN1290" s="26">
        <v>3149.99</v>
      </c>
      <c r="AO1290" s="26">
        <v>2026.95</v>
      </c>
      <c r="AP1290" s="26"/>
      <c r="AQ1290" s="26">
        <v>13255.26</v>
      </c>
      <c r="AR1290" s="26"/>
      <c r="AS1290" s="26">
        <v>2463.73</v>
      </c>
      <c r="AT1290" s="26">
        <v>660.33</v>
      </c>
      <c r="AU1290" s="26"/>
      <c r="AV1290" s="26"/>
    </row>
    <row r="1291" spans="1:48" s="16" customFormat="1" ht="15.75">
      <c r="A1291" s="54">
        <v>7</v>
      </c>
      <c r="B1291" s="27" t="s">
        <v>799</v>
      </c>
      <c r="C1291" s="26">
        <f t="shared" si="197"/>
        <v>1265084.83</v>
      </c>
      <c r="D1291" s="26">
        <f t="shared" si="207"/>
        <v>225960</v>
      </c>
      <c r="E1291" s="26">
        <v>225960</v>
      </c>
      <c r="F1291" s="26"/>
      <c r="G1291" s="26"/>
      <c r="H1291" s="26"/>
      <c r="I1291" s="26"/>
      <c r="J1291" s="26"/>
      <c r="K1291" s="26">
        <v>400</v>
      </c>
      <c r="L1291" s="26">
        <v>916735</v>
      </c>
      <c r="M1291" s="26"/>
      <c r="N1291" s="26"/>
      <c r="O1291" s="26"/>
      <c r="P1291" s="26"/>
      <c r="Q1291" s="26"/>
      <c r="R1291" s="26"/>
      <c r="S1291" s="26"/>
      <c r="T1291" s="26"/>
      <c r="U1291" s="26">
        <f t="shared" si="199"/>
        <v>97456.76</v>
      </c>
      <c r="V1291" s="26">
        <f t="shared" si="206"/>
        <v>42559.43</v>
      </c>
      <c r="W1291" s="26">
        <v>20078.03</v>
      </c>
      <c r="X1291" s="26"/>
      <c r="Y1291" s="26"/>
      <c r="Z1291" s="26">
        <v>22481.4</v>
      </c>
      <c r="AA1291" s="26"/>
      <c r="AB1291" s="26"/>
      <c r="AC1291" s="26">
        <v>30170.21</v>
      </c>
      <c r="AD1291" s="26"/>
      <c r="AE1291" s="26">
        <v>24727.119999999999</v>
      </c>
      <c r="AF1291" s="26"/>
      <c r="AG1291" s="26"/>
      <c r="AH1291" s="26"/>
      <c r="AI1291" s="26">
        <f t="shared" si="208"/>
        <v>24933.07</v>
      </c>
      <c r="AJ1291" s="26">
        <f t="shared" si="198"/>
        <v>4864.54</v>
      </c>
      <c r="AK1291" s="26">
        <v>4864.54</v>
      </c>
      <c r="AL1291" s="26"/>
      <c r="AM1291" s="26"/>
      <c r="AN1291" s="26"/>
      <c r="AO1291" s="26"/>
      <c r="AP1291" s="26"/>
      <c r="AQ1291" s="26">
        <v>20068.53</v>
      </c>
      <c r="AR1291" s="26"/>
      <c r="AS1291" s="26"/>
      <c r="AT1291" s="26"/>
      <c r="AU1291" s="26"/>
      <c r="AV1291" s="26"/>
    </row>
    <row r="1292" spans="1:48" s="16" customFormat="1" ht="15.75">
      <c r="A1292" s="54">
        <v>8</v>
      </c>
      <c r="B1292" s="27" t="s">
        <v>791</v>
      </c>
      <c r="C1292" s="26">
        <f t="shared" si="197"/>
        <v>46466.11</v>
      </c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>
        <f t="shared" si="199"/>
        <v>46466.11</v>
      </c>
      <c r="V1292" s="26">
        <f t="shared" si="206"/>
        <v>20772.400000000001</v>
      </c>
      <c r="W1292" s="26">
        <v>20772.400000000001</v>
      </c>
      <c r="X1292" s="26"/>
      <c r="Y1292" s="26"/>
      <c r="Z1292" s="26"/>
      <c r="AA1292" s="26"/>
      <c r="AB1292" s="26"/>
      <c r="AC1292" s="26"/>
      <c r="AD1292" s="26"/>
      <c r="AE1292" s="26">
        <v>25693.71</v>
      </c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</row>
    <row r="1293" spans="1:48" s="16" customFormat="1" ht="15.75">
      <c r="A1293" s="54">
        <v>9</v>
      </c>
      <c r="B1293" s="27" t="s">
        <v>793</v>
      </c>
      <c r="C1293" s="26">
        <f t="shared" si="197"/>
        <v>22880.3</v>
      </c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>
        <f t="shared" si="199"/>
        <v>22880.3</v>
      </c>
      <c r="V1293" s="26">
        <f t="shared" si="206"/>
        <v>22880.3</v>
      </c>
      <c r="W1293" s="26">
        <v>22880.3</v>
      </c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</row>
    <row r="1294" spans="1:48" s="16" customFormat="1" ht="15.75">
      <c r="A1294" s="54">
        <v>10</v>
      </c>
      <c r="B1294" s="27" t="s">
        <v>809</v>
      </c>
      <c r="C1294" s="26">
        <f t="shared" ref="C1294:C1353" si="209">D1294+L1294+N1294+P1294+R1294+S1294+T1294+U1294+AI1294</f>
        <v>23077.65</v>
      </c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>
        <f t="shared" ref="U1294:U1353" si="210">V1294+AC1294+AD1294+AE1294+AF1294+AG1294+AH1294</f>
        <v>23077.65</v>
      </c>
      <c r="V1294" s="26">
        <f t="shared" si="206"/>
        <v>23077.65</v>
      </c>
      <c r="W1294" s="26">
        <v>23077.65</v>
      </c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</row>
    <row r="1295" spans="1:48" s="16" customFormat="1" ht="15.75">
      <c r="A1295" s="54">
        <v>11</v>
      </c>
      <c r="B1295" s="27" t="s">
        <v>792</v>
      </c>
      <c r="C1295" s="26">
        <f t="shared" si="209"/>
        <v>23030</v>
      </c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>
        <f t="shared" si="210"/>
        <v>23030</v>
      </c>
      <c r="V1295" s="26">
        <f t="shared" si="206"/>
        <v>23030</v>
      </c>
      <c r="W1295" s="26">
        <v>23030</v>
      </c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</row>
    <row r="1296" spans="1:48" s="16" customFormat="1" ht="15.75">
      <c r="A1296" s="54">
        <v>12</v>
      </c>
      <c r="B1296" s="27" t="s">
        <v>802</v>
      </c>
      <c r="C1296" s="26">
        <f t="shared" si="209"/>
        <v>23169.05</v>
      </c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>
        <f t="shared" si="210"/>
        <v>23169.05</v>
      </c>
      <c r="V1296" s="26">
        <f t="shared" si="206"/>
        <v>23169.05</v>
      </c>
      <c r="W1296" s="26">
        <v>23169.05</v>
      </c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</row>
    <row r="1297" spans="1:48" s="16" customFormat="1" ht="15.75">
      <c r="A1297" s="54">
        <v>13</v>
      </c>
      <c r="B1297" s="27" t="s">
        <v>790</v>
      </c>
      <c r="C1297" s="26">
        <f t="shared" si="209"/>
        <v>263216.02</v>
      </c>
      <c r="D1297" s="26">
        <f t="shared" si="207"/>
        <v>236858.75</v>
      </c>
      <c r="E1297" s="26">
        <v>236858.75</v>
      </c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>
        <f t="shared" si="210"/>
        <v>21699.47</v>
      </c>
      <c r="V1297" s="26">
        <f t="shared" si="206"/>
        <v>21699.47</v>
      </c>
      <c r="W1297" s="26">
        <v>21699.47</v>
      </c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>
        <f t="shared" si="208"/>
        <v>4657.8</v>
      </c>
      <c r="AJ1297" s="26">
        <f t="shared" ref="AJ1297:AJ1352" si="211">SUM(AK1297:AP1297)</f>
        <v>4657.8</v>
      </c>
      <c r="AK1297" s="26">
        <v>4657.8</v>
      </c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</row>
    <row r="1298" spans="1:48" s="16" customFormat="1" ht="15.75">
      <c r="A1298" s="54">
        <v>14</v>
      </c>
      <c r="B1298" s="27" t="s">
        <v>796</v>
      </c>
      <c r="C1298" s="26">
        <f t="shared" si="209"/>
        <v>24605.53</v>
      </c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>
        <f t="shared" si="210"/>
        <v>24605.53</v>
      </c>
      <c r="V1298" s="26">
        <f t="shared" si="206"/>
        <v>24605.53</v>
      </c>
      <c r="W1298" s="26">
        <v>24605.53</v>
      </c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</row>
    <row r="1299" spans="1:48" s="16" customFormat="1" ht="15.75">
      <c r="A1299" s="54">
        <v>15</v>
      </c>
      <c r="B1299" s="27" t="s">
        <v>794</v>
      </c>
      <c r="C1299" s="26">
        <f t="shared" si="209"/>
        <v>270060.21000000002</v>
      </c>
      <c r="D1299" s="26">
        <f t="shared" si="207"/>
        <v>243221.78</v>
      </c>
      <c r="E1299" s="26">
        <v>243221.78</v>
      </c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>
        <f t="shared" si="210"/>
        <v>22156.73</v>
      </c>
      <c r="V1299" s="26">
        <f t="shared" si="206"/>
        <v>22156.73</v>
      </c>
      <c r="W1299" s="26">
        <v>22156.73</v>
      </c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>
        <f t="shared" si="208"/>
        <v>4681.7</v>
      </c>
      <c r="AJ1299" s="26">
        <f t="shared" si="211"/>
        <v>4681.7</v>
      </c>
      <c r="AK1299" s="26">
        <v>4681.7</v>
      </c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</row>
    <row r="1300" spans="1:48" s="16" customFormat="1" ht="15.75">
      <c r="A1300" s="54">
        <v>16</v>
      </c>
      <c r="B1300" s="27" t="s">
        <v>789</v>
      </c>
      <c r="C1300" s="26">
        <f t="shared" si="209"/>
        <v>221729.38999999998</v>
      </c>
      <c r="D1300" s="26">
        <f t="shared" si="207"/>
        <v>198614.94</v>
      </c>
      <c r="E1300" s="26">
        <v>198614.94</v>
      </c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>
        <f t="shared" si="210"/>
        <v>18521.3</v>
      </c>
      <c r="V1300" s="26">
        <f t="shared" si="206"/>
        <v>18521.3</v>
      </c>
      <c r="W1300" s="26">
        <v>18521.3</v>
      </c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>
        <f t="shared" si="208"/>
        <v>4593.1499999999996</v>
      </c>
      <c r="AJ1300" s="26">
        <f t="shared" si="211"/>
        <v>4593.1499999999996</v>
      </c>
      <c r="AK1300" s="26">
        <v>4593.1499999999996</v>
      </c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</row>
    <row r="1301" spans="1:48" s="16" customFormat="1" ht="15.75">
      <c r="A1301" s="54">
        <v>17</v>
      </c>
      <c r="B1301" s="27" t="s">
        <v>786</v>
      </c>
      <c r="C1301" s="26">
        <f t="shared" si="209"/>
        <v>195890.97</v>
      </c>
      <c r="D1301" s="26">
        <f t="shared" si="207"/>
        <v>170271.5</v>
      </c>
      <c r="E1301" s="26">
        <v>170271.5</v>
      </c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>
        <f t="shared" si="210"/>
        <v>21142.34</v>
      </c>
      <c r="V1301" s="26">
        <f t="shared" si="206"/>
        <v>21142.34</v>
      </c>
      <c r="W1301" s="26">
        <v>21142.34</v>
      </c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>
        <f t="shared" si="208"/>
        <v>4477.13</v>
      </c>
      <c r="AJ1301" s="26">
        <f t="shared" si="211"/>
        <v>4477.13</v>
      </c>
      <c r="AK1301" s="26">
        <v>4477.13</v>
      </c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</row>
    <row r="1302" spans="1:48" s="16" customFormat="1" ht="15.75">
      <c r="A1302" s="54">
        <v>18</v>
      </c>
      <c r="B1302" s="27" t="s">
        <v>806</v>
      </c>
      <c r="C1302" s="26">
        <f t="shared" si="209"/>
        <v>23148.33</v>
      </c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>
        <f t="shared" si="210"/>
        <v>23148.33</v>
      </c>
      <c r="V1302" s="26">
        <f t="shared" si="206"/>
        <v>23148.33</v>
      </c>
      <c r="W1302" s="26">
        <v>23148.33</v>
      </c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</row>
    <row r="1303" spans="1:48" s="16" customFormat="1" ht="15.75">
      <c r="A1303" s="54">
        <v>19</v>
      </c>
      <c r="B1303" s="27" t="s">
        <v>807</v>
      </c>
      <c r="C1303" s="26">
        <f t="shared" si="209"/>
        <v>22728.51</v>
      </c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>
        <f t="shared" si="210"/>
        <v>22728.51</v>
      </c>
      <c r="V1303" s="26">
        <f t="shared" si="206"/>
        <v>22728.51</v>
      </c>
      <c r="W1303" s="26">
        <v>22728.51</v>
      </c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</row>
    <row r="1304" spans="1:48" s="16" customFormat="1" ht="15.75">
      <c r="A1304" s="54">
        <v>20</v>
      </c>
      <c r="B1304" s="27" t="s">
        <v>795</v>
      </c>
      <c r="C1304" s="26">
        <f t="shared" si="209"/>
        <v>23578.65</v>
      </c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>
        <f t="shared" si="210"/>
        <v>23578.65</v>
      </c>
      <c r="V1304" s="26">
        <f t="shared" si="206"/>
        <v>23578.65</v>
      </c>
      <c r="W1304" s="26">
        <v>23578.65</v>
      </c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</row>
    <row r="1305" spans="1:48" s="16" customFormat="1" ht="15.75">
      <c r="A1305" s="54">
        <v>21</v>
      </c>
      <c r="B1305" s="27" t="s">
        <v>812</v>
      </c>
      <c r="C1305" s="26">
        <f t="shared" si="209"/>
        <v>23204.48</v>
      </c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>
        <f t="shared" si="210"/>
        <v>23204.48</v>
      </c>
      <c r="V1305" s="26">
        <f t="shared" si="206"/>
        <v>23204.48</v>
      </c>
      <c r="W1305" s="26">
        <v>23204.48</v>
      </c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</row>
    <row r="1306" spans="1:48" s="16" customFormat="1" ht="15.75">
      <c r="A1306" s="54">
        <v>22</v>
      </c>
      <c r="B1306" s="27" t="s">
        <v>787</v>
      </c>
      <c r="C1306" s="26">
        <f t="shared" si="209"/>
        <v>19269.650000000001</v>
      </c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>
        <f t="shared" si="210"/>
        <v>19269.650000000001</v>
      </c>
      <c r="V1306" s="26">
        <f t="shared" si="206"/>
        <v>19269.650000000001</v>
      </c>
      <c r="W1306" s="26">
        <v>19269.650000000001</v>
      </c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</row>
    <row r="1307" spans="1:48" s="16" customFormat="1" ht="15.75">
      <c r="A1307" s="54">
        <v>23</v>
      </c>
      <c r="B1307" s="27" t="s">
        <v>813</v>
      </c>
      <c r="C1307" s="26">
        <f t="shared" si="209"/>
        <v>33567.97</v>
      </c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>
        <f t="shared" si="210"/>
        <v>33567.97</v>
      </c>
      <c r="V1307" s="26">
        <f t="shared" si="206"/>
        <v>33567.97</v>
      </c>
      <c r="W1307" s="26"/>
      <c r="X1307" s="26"/>
      <c r="Y1307" s="26"/>
      <c r="Z1307" s="26">
        <v>33567.97</v>
      </c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</row>
    <row r="1308" spans="1:48" s="16" customFormat="1" ht="15.75">
      <c r="A1308" s="54">
        <v>24</v>
      </c>
      <c r="B1308" s="27" t="s">
        <v>808</v>
      </c>
      <c r="C1308" s="26">
        <f t="shared" si="209"/>
        <v>314090.55</v>
      </c>
      <c r="D1308" s="26">
        <f t="shared" si="207"/>
        <v>287571.90999999997</v>
      </c>
      <c r="E1308" s="26">
        <v>287571.90999999997</v>
      </c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>
        <f t="shared" si="210"/>
        <v>23234.77</v>
      </c>
      <c r="V1308" s="26">
        <f t="shared" si="206"/>
        <v>23234.77</v>
      </c>
      <c r="W1308" s="26">
        <v>23234.77</v>
      </c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>
        <f t="shared" si="208"/>
        <v>3283.87</v>
      </c>
      <c r="AJ1308" s="26">
        <f t="shared" si="211"/>
        <v>3283.87</v>
      </c>
      <c r="AK1308" s="26">
        <v>3283.87</v>
      </c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</row>
    <row r="1309" spans="1:48" ht="15.75">
      <c r="A1309" s="54">
        <v>25</v>
      </c>
      <c r="B1309" s="27" t="s">
        <v>800</v>
      </c>
      <c r="C1309" s="26">
        <f t="shared" si="209"/>
        <v>396702.18</v>
      </c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>
        <v>255</v>
      </c>
      <c r="P1309" s="26">
        <v>144630.21</v>
      </c>
      <c r="Q1309" s="26">
        <v>227.5</v>
      </c>
      <c r="R1309" s="26">
        <v>205396.85</v>
      </c>
      <c r="S1309" s="26"/>
      <c r="T1309" s="26"/>
      <c r="U1309" s="26">
        <f t="shared" si="210"/>
        <v>43932.82</v>
      </c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>
        <v>21380.75</v>
      </c>
      <c r="AF1309" s="26">
        <v>22552.07</v>
      </c>
      <c r="AG1309" s="26"/>
      <c r="AH1309" s="26"/>
      <c r="AI1309" s="26">
        <f t="shared" si="208"/>
        <v>2742.3</v>
      </c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>
        <v>2094.17</v>
      </c>
      <c r="AT1309" s="26">
        <v>648.13</v>
      </c>
      <c r="AU1309" s="26"/>
      <c r="AV1309" s="26"/>
    </row>
    <row r="1310" spans="1:48" ht="15.75">
      <c r="A1310" s="54">
        <v>26</v>
      </c>
      <c r="B1310" s="27" t="s">
        <v>804</v>
      </c>
      <c r="C1310" s="26">
        <f t="shared" si="209"/>
        <v>427719.31999999995</v>
      </c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>
        <v>261</v>
      </c>
      <c r="P1310" s="26">
        <v>164768.01999999999</v>
      </c>
      <c r="Q1310" s="26">
        <v>243.1</v>
      </c>
      <c r="R1310" s="26">
        <v>216276.18</v>
      </c>
      <c r="S1310" s="26"/>
      <c r="T1310" s="26"/>
      <c r="U1310" s="26">
        <f t="shared" si="210"/>
        <v>43932.82</v>
      </c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>
        <v>21380.75</v>
      </c>
      <c r="AF1310" s="26">
        <v>22552.07</v>
      </c>
      <c r="AG1310" s="26"/>
      <c r="AH1310" s="26"/>
      <c r="AI1310" s="26">
        <f t="shared" si="208"/>
        <v>2742.3</v>
      </c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>
        <v>2094.17</v>
      </c>
      <c r="AT1310" s="26">
        <v>648.13</v>
      </c>
      <c r="AU1310" s="26"/>
      <c r="AV1310" s="26"/>
    </row>
    <row r="1311" spans="1:48" ht="15.75">
      <c r="A1311" s="54">
        <v>27</v>
      </c>
      <c r="B1311" s="27" t="s">
        <v>803</v>
      </c>
      <c r="C1311" s="26">
        <f t="shared" si="209"/>
        <v>576394.04</v>
      </c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>
        <v>310</v>
      </c>
      <c r="P1311" s="26">
        <v>266356.52</v>
      </c>
      <c r="Q1311" s="26">
        <v>336.25</v>
      </c>
      <c r="R1311" s="26">
        <v>260314.88</v>
      </c>
      <c r="S1311" s="26"/>
      <c r="T1311" s="26"/>
      <c r="U1311" s="26">
        <f t="shared" si="210"/>
        <v>46808.75</v>
      </c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>
        <v>22788.34</v>
      </c>
      <c r="AF1311" s="26">
        <v>24020.41</v>
      </c>
      <c r="AG1311" s="26"/>
      <c r="AH1311" s="26"/>
      <c r="AI1311" s="26">
        <f t="shared" si="208"/>
        <v>2913.8900000000003</v>
      </c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>
        <v>2094.17</v>
      </c>
      <c r="AT1311" s="26">
        <v>819.72</v>
      </c>
      <c r="AU1311" s="26"/>
      <c r="AV1311" s="26"/>
    </row>
    <row r="1312" spans="1:48" ht="15.75">
      <c r="A1312" s="54">
        <v>28</v>
      </c>
      <c r="B1312" s="27" t="s">
        <v>805</v>
      </c>
      <c r="C1312" s="26">
        <f t="shared" si="209"/>
        <v>449782.67</v>
      </c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>
        <v>333</v>
      </c>
      <c r="P1312" s="26">
        <v>189253.97</v>
      </c>
      <c r="Q1312" s="26">
        <v>229.12</v>
      </c>
      <c r="R1312" s="26">
        <v>214529.96</v>
      </c>
      <c r="S1312" s="26"/>
      <c r="T1312" s="26"/>
      <c r="U1312" s="26">
        <f t="shared" si="210"/>
        <v>43256.44</v>
      </c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>
        <v>21049.71</v>
      </c>
      <c r="AF1312" s="26">
        <v>22206.73</v>
      </c>
      <c r="AG1312" s="26"/>
      <c r="AH1312" s="26"/>
      <c r="AI1312" s="26">
        <f t="shared" si="208"/>
        <v>2742.3</v>
      </c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>
        <v>2094.17</v>
      </c>
      <c r="AT1312" s="26">
        <v>648.13</v>
      </c>
      <c r="AU1312" s="26"/>
      <c r="AV1312" s="26"/>
    </row>
    <row r="1313" spans="1:48" s="16" customFormat="1" ht="24" customHeight="1">
      <c r="A1313" s="27" t="s">
        <v>2725</v>
      </c>
      <c r="B1313" s="27"/>
      <c r="C1313" s="26">
        <f>SUM(C1285:C1312)</f>
        <v>8725420.1100000013</v>
      </c>
      <c r="D1313" s="26">
        <f t="shared" ref="D1313:AT1313" si="212">SUM(D1285:D1312)</f>
        <v>3382109.07</v>
      </c>
      <c r="E1313" s="26">
        <f t="shared" si="212"/>
        <v>2767777.18</v>
      </c>
      <c r="F1313" s="26"/>
      <c r="G1313" s="26">
        <f t="shared" si="212"/>
        <v>105536.66</v>
      </c>
      <c r="H1313" s="26">
        <f t="shared" si="212"/>
        <v>408382.82</v>
      </c>
      <c r="I1313" s="26">
        <f t="shared" si="212"/>
        <v>100412.41</v>
      </c>
      <c r="J1313" s="26"/>
      <c r="K1313" s="26">
        <f t="shared" si="212"/>
        <v>670</v>
      </c>
      <c r="L1313" s="26">
        <f t="shared" si="212"/>
        <v>1687960.49</v>
      </c>
      <c r="M1313" s="26"/>
      <c r="N1313" s="26"/>
      <c r="O1313" s="26">
        <f t="shared" si="212"/>
        <v>1679</v>
      </c>
      <c r="P1313" s="26">
        <f t="shared" si="212"/>
        <v>943760.47</v>
      </c>
      <c r="Q1313" s="26">
        <f t="shared" si="212"/>
        <v>1692.83</v>
      </c>
      <c r="R1313" s="26">
        <f t="shared" si="212"/>
        <v>1601654.46</v>
      </c>
      <c r="S1313" s="26"/>
      <c r="T1313" s="26"/>
      <c r="U1313" s="26">
        <f t="shared" si="212"/>
        <v>1002975.24</v>
      </c>
      <c r="V1313" s="26">
        <f t="shared" si="212"/>
        <v>626502.25</v>
      </c>
      <c r="W1313" s="26">
        <f t="shared" si="212"/>
        <v>514874.06000000011</v>
      </c>
      <c r="X1313" s="26"/>
      <c r="Y1313" s="26">
        <f t="shared" si="212"/>
        <v>17817.78</v>
      </c>
      <c r="Z1313" s="26">
        <f t="shared" si="212"/>
        <v>75742.63</v>
      </c>
      <c r="AA1313" s="26">
        <f t="shared" si="212"/>
        <v>18067.78</v>
      </c>
      <c r="AB1313" s="26"/>
      <c r="AC1313" s="26">
        <f t="shared" si="212"/>
        <v>56415.020000000004</v>
      </c>
      <c r="AD1313" s="26"/>
      <c r="AE1313" s="26">
        <f t="shared" si="212"/>
        <v>158494.97</v>
      </c>
      <c r="AF1313" s="26">
        <f t="shared" si="212"/>
        <v>161563.00000000003</v>
      </c>
      <c r="AG1313" s="26"/>
      <c r="AH1313" s="26"/>
      <c r="AI1313" s="26">
        <f t="shared" si="212"/>
        <v>106960.38</v>
      </c>
      <c r="AJ1313" s="26">
        <f t="shared" si="212"/>
        <v>57254.130000000005</v>
      </c>
      <c r="AK1313" s="26">
        <f t="shared" si="212"/>
        <v>51319.590000000004</v>
      </c>
      <c r="AL1313" s="26"/>
      <c r="AM1313" s="26">
        <f t="shared" si="212"/>
        <v>757.6</v>
      </c>
      <c r="AN1313" s="26">
        <f t="shared" si="212"/>
        <v>3149.99</v>
      </c>
      <c r="AO1313" s="26">
        <f t="shared" si="212"/>
        <v>2026.95</v>
      </c>
      <c r="AP1313" s="26"/>
      <c r="AQ1313" s="26">
        <f t="shared" si="212"/>
        <v>33323.79</v>
      </c>
      <c r="AR1313" s="26"/>
      <c r="AS1313" s="26">
        <f t="shared" si="212"/>
        <v>10840.41</v>
      </c>
      <c r="AT1313" s="26">
        <f t="shared" si="212"/>
        <v>5542.05</v>
      </c>
      <c r="AU1313" s="26"/>
      <c r="AV1313" s="26"/>
    </row>
    <row r="1314" spans="1:48" s="16" customFormat="1" ht="22.5" hidden="1" customHeight="1">
      <c r="A1314" s="27" t="s">
        <v>816</v>
      </c>
      <c r="B1314" s="27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</row>
    <row r="1315" spans="1:48" s="16" customFormat="1" ht="15.75" hidden="1">
      <c r="A1315" s="43" t="s">
        <v>2646</v>
      </c>
      <c r="B1315" s="27" t="s">
        <v>837</v>
      </c>
      <c r="C1315" s="26">
        <f t="shared" si="209"/>
        <v>19384.689999999999</v>
      </c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>
        <f t="shared" si="210"/>
        <v>19384.689999999999</v>
      </c>
      <c r="V1315" s="26">
        <f t="shared" ref="V1315:V1335" si="213">SUM(W1315:AB1315)</f>
        <v>19384.689999999999</v>
      </c>
      <c r="W1315" s="26">
        <v>19384.689999999999</v>
      </c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</row>
    <row r="1316" spans="1:48" s="16" customFormat="1" ht="15.75" hidden="1">
      <c r="A1316" s="43" t="s">
        <v>2647</v>
      </c>
      <c r="B1316" s="27" t="s">
        <v>829</v>
      </c>
      <c r="C1316" s="26">
        <f t="shared" si="209"/>
        <v>19551.900000000001</v>
      </c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>
        <f t="shared" si="210"/>
        <v>19551.900000000001</v>
      </c>
      <c r="V1316" s="26">
        <f t="shared" si="213"/>
        <v>19551.900000000001</v>
      </c>
      <c r="W1316" s="26">
        <v>19551.900000000001</v>
      </c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</row>
    <row r="1317" spans="1:48" s="16" customFormat="1" ht="15.75" hidden="1">
      <c r="A1317" s="43" t="s">
        <v>2648</v>
      </c>
      <c r="B1317" s="27" t="s">
        <v>817</v>
      </c>
      <c r="C1317" s="26">
        <f t="shared" si="209"/>
        <v>1805594.05</v>
      </c>
      <c r="D1317" s="26">
        <f t="shared" ref="D1317:D1329" si="214">SUM(E1317:J1317)</f>
        <v>1198717.49</v>
      </c>
      <c r="E1317" s="26">
        <v>235040.97</v>
      </c>
      <c r="F1317" s="26"/>
      <c r="G1317" s="26"/>
      <c r="H1317" s="26">
        <v>963676.52</v>
      </c>
      <c r="I1317" s="26"/>
      <c r="J1317" s="26"/>
      <c r="K1317" s="26"/>
      <c r="L1317" s="26"/>
      <c r="M1317" s="26"/>
      <c r="N1317" s="26"/>
      <c r="O1317" s="26">
        <v>538</v>
      </c>
      <c r="P1317" s="26">
        <v>233791.76</v>
      </c>
      <c r="Q1317" s="26">
        <v>84</v>
      </c>
      <c r="R1317" s="26">
        <v>255458.1</v>
      </c>
      <c r="S1317" s="26"/>
      <c r="T1317" s="26"/>
      <c r="U1317" s="26">
        <f t="shared" si="210"/>
        <v>97217.799999999988</v>
      </c>
      <c r="V1317" s="26">
        <f t="shared" si="213"/>
        <v>45626.490000000005</v>
      </c>
      <c r="W1317" s="26">
        <v>23415.95</v>
      </c>
      <c r="X1317" s="26"/>
      <c r="Y1317" s="26"/>
      <c r="Z1317" s="26">
        <v>22210.54</v>
      </c>
      <c r="AA1317" s="26"/>
      <c r="AB1317" s="26"/>
      <c r="AC1317" s="26"/>
      <c r="AD1317" s="26"/>
      <c r="AE1317" s="26">
        <v>25129.1</v>
      </c>
      <c r="AF1317" s="26">
        <v>26462.21</v>
      </c>
      <c r="AG1317" s="26"/>
      <c r="AH1317" s="26"/>
      <c r="AI1317" s="26">
        <f t="shared" ref="AI1317:AI1329" si="215">AJ1317+AQ1317+AR1317+AS1317+AT1317+AU1317+AV1317</f>
        <v>20408.900000000001</v>
      </c>
      <c r="AJ1317" s="26">
        <f t="shared" si="211"/>
        <v>15904.079999999998</v>
      </c>
      <c r="AK1317" s="26">
        <v>3996.7</v>
      </c>
      <c r="AL1317" s="26"/>
      <c r="AM1317" s="26"/>
      <c r="AN1317" s="26">
        <v>11907.38</v>
      </c>
      <c r="AO1317" s="26"/>
      <c r="AP1317" s="26"/>
      <c r="AQ1317" s="26"/>
      <c r="AR1317" s="26"/>
      <c r="AS1317" s="26">
        <v>3120.4</v>
      </c>
      <c r="AT1317" s="26">
        <v>1384.42</v>
      </c>
      <c r="AU1317" s="26"/>
      <c r="AV1317" s="26"/>
    </row>
    <row r="1318" spans="1:48" s="16" customFormat="1" ht="15.75" hidden="1">
      <c r="A1318" s="43" t="s">
        <v>2649</v>
      </c>
      <c r="B1318" s="27" t="s">
        <v>818</v>
      </c>
      <c r="C1318" s="26">
        <f t="shared" si="209"/>
        <v>19511.53</v>
      </c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>
        <f t="shared" si="210"/>
        <v>19511.53</v>
      </c>
      <c r="V1318" s="26">
        <f t="shared" si="213"/>
        <v>19511.53</v>
      </c>
      <c r="W1318" s="26">
        <v>19511.53</v>
      </c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</row>
    <row r="1319" spans="1:48" s="16" customFormat="1" ht="15.75" hidden="1">
      <c r="A1319" s="43" t="s">
        <v>2650</v>
      </c>
      <c r="B1319" s="27" t="s">
        <v>834</v>
      </c>
      <c r="C1319" s="26">
        <f t="shared" si="209"/>
        <v>257284.43</v>
      </c>
      <c r="D1319" s="26">
        <f t="shared" si="214"/>
        <v>230785.87</v>
      </c>
      <c r="E1319" s="26">
        <v>230785.87</v>
      </c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>
        <f t="shared" si="210"/>
        <v>22501.86</v>
      </c>
      <c r="V1319" s="26">
        <f t="shared" si="213"/>
        <v>22501.86</v>
      </c>
      <c r="W1319" s="26">
        <v>22501.86</v>
      </c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>
        <f t="shared" si="215"/>
        <v>3996.7</v>
      </c>
      <c r="AJ1319" s="26">
        <f t="shared" si="211"/>
        <v>3996.7</v>
      </c>
      <c r="AK1319" s="26">
        <v>3996.7</v>
      </c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</row>
    <row r="1320" spans="1:48" s="16" customFormat="1" ht="15.75" hidden="1">
      <c r="A1320" s="43" t="s">
        <v>2651</v>
      </c>
      <c r="B1320" s="27" t="s">
        <v>835</v>
      </c>
      <c r="C1320" s="26">
        <f t="shared" si="209"/>
        <v>495506.94</v>
      </c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>
        <v>529.6</v>
      </c>
      <c r="P1320" s="26">
        <v>468934.22</v>
      </c>
      <c r="Q1320" s="26"/>
      <c r="R1320" s="26"/>
      <c r="S1320" s="26"/>
      <c r="T1320" s="26"/>
      <c r="U1320" s="26">
        <f t="shared" si="210"/>
        <v>24060.38</v>
      </c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>
        <v>24060.38</v>
      </c>
      <c r="AF1320" s="26"/>
      <c r="AG1320" s="26"/>
      <c r="AH1320" s="26"/>
      <c r="AI1320" s="26">
        <f t="shared" si="215"/>
        <v>2512.34</v>
      </c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>
        <v>2512.34</v>
      </c>
      <c r="AT1320" s="26"/>
      <c r="AU1320" s="26"/>
      <c r="AV1320" s="26"/>
    </row>
    <row r="1321" spans="1:48" s="16" customFormat="1" ht="15.75" hidden="1">
      <c r="A1321" s="43" t="s">
        <v>2652</v>
      </c>
      <c r="B1321" s="27" t="s">
        <v>833</v>
      </c>
      <c r="C1321" s="26">
        <f t="shared" si="209"/>
        <v>3180470.7199999993</v>
      </c>
      <c r="D1321" s="26">
        <f t="shared" si="214"/>
        <v>1076170.46</v>
      </c>
      <c r="E1321" s="26"/>
      <c r="F1321" s="26"/>
      <c r="G1321" s="26"/>
      <c r="H1321" s="26">
        <v>853574.11</v>
      </c>
      <c r="I1321" s="26">
        <v>222596.35</v>
      </c>
      <c r="J1321" s="26"/>
      <c r="K1321" s="26">
        <v>680</v>
      </c>
      <c r="L1321" s="26">
        <v>1363573.64</v>
      </c>
      <c r="M1321" s="26"/>
      <c r="N1321" s="26"/>
      <c r="O1321" s="26">
        <v>541</v>
      </c>
      <c r="P1321" s="26">
        <v>218924.29</v>
      </c>
      <c r="Q1321" s="26">
        <v>76</v>
      </c>
      <c r="R1321" s="26">
        <v>364106.15</v>
      </c>
      <c r="S1321" s="26"/>
      <c r="T1321" s="26"/>
      <c r="U1321" s="26">
        <f t="shared" si="210"/>
        <v>120670.67</v>
      </c>
      <c r="V1321" s="26">
        <f t="shared" si="213"/>
        <v>41408.880000000005</v>
      </c>
      <c r="W1321" s="26"/>
      <c r="X1321" s="26"/>
      <c r="Y1321" s="26"/>
      <c r="Z1321" s="26">
        <v>21596.48</v>
      </c>
      <c r="AA1321" s="26">
        <v>19812.400000000001</v>
      </c>
      <c r="AB1321" s="26"/>
      <c r="AC1321" s="26">
        <v>29491.9</v>
      </c>
      <c r="AD1321" s="26"/>
      <c r="AE1321" s="26">
        <v>24237.63</v>
      </c>
      <c r="AF1321" s="26">
        <v>25532.26</v>
      </c>
      <c r="AG1321" s="26"/>
      <c r="AH1321" s="26"/>
      <c r="AI1321" s="26">
        <f t="shared" si="215"/>
        <v>37025.51</v>
      </c>
      <c r="AJ1321" s="26">
        <f t="shared" si="211"/>
        <v>15631.01</v>
      </c>
      <c r="AK1321" s="26"/>
      <c r="AL1321" s="26"/>
      <c r="AM1321" s="26"/>
      <c r="AN1321" s="26">
        <v>11577.1</v>
      </c>
      <c r="AO1321" s="26">
        <v>4053.91</v>
      </c>
      <c r="AP1321" s="26"/>
      <c r="AQ1321" s="26">
        <v>17724.07</v>
      </c>
      <c r="AR1321" s="26"/>
      <c r="AS1321" s="26">
        <v>2552.42</v>
      </c>
      <c r="AT1321" s="26">
        <v>1118.01</v>
      </c>
      <c r="AU1321" s="26"/>
      <c r="AV1321" s="26"/>
    </row>
    <row r="1322" spans="1:48" s="16" customFormat="1" ht="15.75" hidden="1">
      <c r="A1322" s="43" t="s">
        <v>2653</v>
      </c>
      <c r="B1322" s="27" t="s">
        <v>836</v>
      </c>
      <c r="C1322" s="26">
        <f t="shared" si="209"/>
        <v>20846.349999999999</v>
      </c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>
        <f t="shared" si="210"/>
        <v>20846.349999999999</v>
      </c>
      <c r="V1322" s="26">
        <f t="shared" si="213"/>
        <v>20846.349999999999</v>
      </c>
      <c r="W1322" s="26">
        <v>20846.349999999999</v>
      </c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</row>
    <row r="1323" spans="1:48" s="16" customFormat="1" ht="15.75" hidden="1">
      <c r="A1323" s="43" t="s">
        <v>2654</v>
      </c>
      <c r="B1323" s="27" t="s">
        <v>823</v>
      </c>
      <c r="C1323" s="26">
        <f t="shared" si="209"/>
        <v>404136.96000000002</v>
      </c>
      <c r="D1323" s="26">
        <f t="shared" si="214"/>
        <v>377590.25</v>
      </c>
      <c r="E1323" s="26">
        <v>377590.25</v>
      </c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>
        <f t="shared" si="210"/>
        <v>18384.28</v>
      </c>
      <c r="V1323" s="26">
        <f t="shared" si="213"/>
        <v>18384.28</v>
      </c>
      <c r="W1323" s="26">
        <v>18384.28</v>
      </c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>
        <f t="shared" si="215"/>
        <v>8162.43</v>
      </c>
      <c r="AJ1323" s="26">
        <f t="shared" si="211"/>
        <v>8162.43</v>
      </c>
      <c r="AK1323" s="26">
        <v>8162.43</v>
      </c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</row>
    <row r="1324" spans="1:48" s="16" customFormat="1" ht="15.75" hidden="1">
      <c r="A1324" s="43" t="s">
        <v>2655</v>
      </c>
      <c r="B1324" s="27" t="s">
        <v>831</v>
      </c>
      <c r="C1324" s="26">
        <f t="shared" si="209"/>
        <v>296733.10000000003</v>
      </c>
      <c r="D1324" s="26">
        <f t="shared" si="214"/>
        <v>271585.07</v>
      </c>
      <c r="E1324" s="26">
        <v>271585.07</v>
      </c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>
        <f t="shared" si="210"/>
        <v>19629.330000000002</v>
      </c>
      <c r="V1324" s="26">
        <f t="shared" si="213"/>
        <v>19629.330000000002</v>
      </c>
      <c r="W1324" s="26">
        <v>19629.330000000002</v>
      </c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>
        <f t="shared" si="215"/>
        <v>5518.7</v>
      </c>
      <c r="AJ1324" s="26">
        <f t="shared" si="211"/>
        <v>5518.7</v>
      </c>
      <c r="AK1324" s="26">
        <v>5518.7</v>
      </c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</row>
    <row r="1325" spans="1:48" s="16" customFormat="1" ht="15.75" hidden="1">
      <c r="A1325" s="43" t="s">
        <v>2656</v>
      </c>
      <c r="B1325" s="27" t="s">
        <v>826</v>
      </c>
      <c r="C1325" s="26">
        <f t="shared" si="209"/>
        <v>288455.06000000006</v>
      </c>
      <c r="D1325" s="26">
        <f t="shared" si="214"/>
        <v>260491.14</v>
      </c>
      <c r="E1325" s="26">
        <v>260491.14</v>
      </c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>
        <f t="shared" si="210"/>
        <v>21768.28</v>
      </c>
      <c r="V1325" s="26">
        <f t="shared" si="213"/>
        <v>21768.28</v>
      </c>
      <c r="W1325" s="26">
        <v>21768.28</v>
      </c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>
        <f t="shared" si="215"/>
        <v>6195.64</v>
      </c>
      <c r="AJ1325" s="26">
        <f t="shared" si="211"/>
        <v>6195.64</v>
      </c>
      <c r="AK1325" s="26">
        <v>6195.64</v>
      </c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</row>
    <row r="1326" spans="1:48" s="16" customFormat="1" ht="15.75" hidden="1">
      <c r="A1326" s="43" t="s">
        <v>2657</v>
      </c>
      <c r="B1326" s="27" t="s">
        <v>819</v>
      </c>
      <c r="C1326" s="26">
        <f t="shared" si="209"/>
        <v>287582.69</v>
      </c>
      <c r="D1326" s="26">
        <f t="shared" si="214"/>
        <v>248443.51999999999</v>
      </c>
      <c r="E1326" s="26">
        <v>248443.51999999999</v>
      </c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>
        <f t="shared" si="210"/>
        <v>33290.5</v>
      </c>
      <c r="V1326" s="26">
        <f t="shared" si="213"/>
        <v>17598.84</v>
      </c>
      <c r="W1326" s="26">
        <v>17598.84</v>
      </c>
      <c r="X1326" s="26"/>
      <c r="Y1326" s="26"/>
      <c r="Z1326" s="26"/>
      <c r="AA1326" s="26"/>
      <c r="AB1326" s="26"/>
      <c r="AC1326" s="26"/>
      <c r="AD1326" s="26"/>
      <c r="AE1326" s="26">
        <v>15691.66</v>
      </c>
      <c r="AF1326" s="26"/>
      <c r="AG1326" s="26"/>
      <c r="AH1326" s="26"/>
      <c r="AI1326" s="26">
        <f t="shared" si="215"/>
        <v>5848.67</v>
      </c>
      <c r="AJ1326" s="26">
        <f t="shared" si="211"/>
        <v>5848.67</v>
      </c>
      <c r="AK1326" s="26">
        <v>5848.67</v>
      </c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</row>
    <row r="1327" spans="1:48" s="16" customFormat="1" ht="15.75" hidden="1">
      <c r="A1327" s="43" t="s">
        <v>2658</v>
      </c>
      <c r="B1327" s="27" t="s">
        <v>820</v>
      </c>
      <c r="C1327" s="26">
        <f t="shared" si="209"/>
        <v>328970.96999999997</v>
      </c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>
        <v>645</v>
      </c>
      <c r="P1327" s="26">
        <v>304408.69</v>
      </c>
      <c r="Q1327" s="26"/>
      <c r="R1327" s="26"/>
      <c r="S1327" s="26"/>
      <c r="T1327" s="26"/>
      <c r="U1327" s="26">
        <f t="shared" si="210"/>
        <v>18771.68</v>
      </c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>
        <v>18771.68</v>
      </c>
      <c r="AF1327" s="26"/>
      <c r="AG1327" s="26"/>
      <c r="AH1327" s="26"/>
      <c r="AI1327" s="26">
        <f t="shared" si="215"/>
        <v>5790.6</v>
      </c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>
        <v>5790.6</v>
      </c>
      <c r="AT1327" s="26"/>
      <c r="AU1327" s="26"/>
      <c r="AV1327" s="26"/>
    </row>
    <row r="1328" spans="1:48" s="16" customFormat="1" ht="15.75" hidden="1">
      <c r="A1328" s="43" t="s">
        <v>2659</v>
      </c>
      <c r="B1328" s="27" t="s">
        <v>832</v>
      </c>
      <c r="C1328" s="26">
        <f t="shared" si="209"/>
        <v>263221.13</v>
      </c>
      <c r="D1328" s="26">
        <f t="shared" si="214"/>
        <v>237738.56</v>
      </c>
      <c r="E1328" s="26">
        <v>237738.56</v>
      </c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>
        <f t="shared" si="210"/>
        <v>19830.150000000001</v>
      </c>
      <c r="V1328" s="26">
        <f t="shared" si="213"/>
        <v>19830.150000000001</v>
      </c>
      <c r="W1328" s="26">
        <v>19830.150000000001</v>
      </c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>
        <f t="shared" si="215"/>
        <v>5652.42</v>
      </c>
      <c r="AJ1328" s="26">
        <f t="shared" si="211"/>
        <v>5652.42</v>
      </c>
      <c r="AK1328" s="26">
        <v>5652.42</v>
      </c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</row>
    <row r="1329" spans="1:48" s="16" customFormat="1" ht="15.75" hidden="1">
      <c r="A1329" s="43" t="s">
        <v>2660</v>
      </c>
      <c r="B1329" s="27" t="s">
        <v>828</v>
      </c>
      <c r="C1329" s="26">
        <f t="shared" si="209"/>
        <v>655008.3899999999</v>
      </c>
      <c r="D1329" s="26">
        <f t="shared" si="214"/>
        <v>230268.7</v>
      </c>
      <c r="E1329" s="26">
        <v>230268.7</v>
      </c>
      <c r="F1329" s="26"/>
      <c r="G1329" s="26"/>
      <c r="H1329" s="26"/>
      <c r="I1329" s="26"/>
      <c r="J1329" s="26"/>
      <c r="K1329" s="26"/>
      <c r="L1329" s="26"/>
      <c r="M1329" s="26"/>
      <c r="N1329" s="26"/>
      <c r="O1329" s="26">
        <v>135</v>
      </c>
      <c r="P1329" s="26">
        <v>368434.67</v>
      </c>
      <c r="Q1329" s="26"/>
      <c r="R1329" s="26"/>
      <c r="S1329" s="26"/>
      <c r="T1329" s="26"/>
      <c r="U1329" s="26">
        <f t="shared" si="210"/>
        <v>48405.08</v>
      </c>
      <c r="V1329" s="26">
        <f t="shared" si="213"/>
        <v>23362</v>
      </c>
      <c r="W1329" s="26">
        <v>23362</v>
      </c>
      <c r="X1329" s="26"/>
      <c r="Y1329" s="26"/>
      <c r="Z1329" s="26"/>
      <c r="AA1329" s="26"/>
      <c r="AB1329" s="26"/>
      <c r="AC1329" s="26"/>
      <c r="AD1329" s="26"/>
      <c r="AE1329" s="26">
        <v>25043.08</v>
      </c>
      <c r="AF1329" s="26"/>
      <c r="AG1329" s="26"/>
      <c r="AH1329" s="26"/>
      <c r="AI1329" s="26">
        <f t="shared" si="215"/>
        <v>7899.9400000000005</v>
      </c>
      <c r="AJ1329" s="26">
        <f t="shared" si="211"/>
        <v>3834.03</v>
      </c>
      <c r="AK1329" s="26">
        <v>3834.03</v>
      </c>
      <c r="AL1329" s="26"/>
      <c r="AM1329" s="26"/>
      <c r="AN1329" s="26"/>
      <c r="AO1329" s="26"/>
      <c r="AP1329" s="26"/>
      <c r="AQ1329" s="26"/>
      <c r="AR1329" s="26"/>
      <c r="AS1329" s="26">
        <v>4065.91</v>
      </c>
      <c r="AT1329" s="26"/>
      <c r="AU1329" s="26"/>
      <c r="AV1329" s="26"/>
    </row>
    <row r="1330" spans="1:48" s="16" customFormat="1" ht="15.75" hidden="1">
      <c r="A1330" s="43" t="s">
        <v>2661</v>
      </c>
      <c r="B1330" s="27" t="s">
        <v>821</v>
      </c>
      <c r="C1330" s="26">
        <f t="shared" si="209"/>
        <v>17010.560000000001</v>
      </c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>
        <f t="shared" si="210"/>
        <v>17010.560000000001</v>
      </c>
      <c r="V1330" s="26">
        <f t="shared" si="213"/>
        <v>17010.560000000001</v>
      </c>
      <c r="W1330" s="26">
        <v>17010.560000000001</v>
      </c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</row>
    <row r="1331" spans="1:48" s="16" customFormat="1" ht="15.75" hidden="1">
      <c r="A1331" s="25" t="s">
        <v>2662</v>
      </c>
      <c r="B1331" s="27" t="s">
        <v>830</v>
      </c>
      <c r="C1331" s="26">
        <f t="shared" si="209"/>
        <v>20949.36</v>
      </c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>
        <f t="shared" si="210"/>
        <v>20949.36</v>
      </c>
      <c r="V1331" s="26"/>
      <c r="W1331" s="26"/>
      <c r="X1331" s="26"/>
      <c r="Y1331" s="26"/>
      <c r="Z1331" s="26"/>
      <c r="AA1331" s="26"/>
      <c r="AB1331" s="26"/>
      <c r="AC1331" s="26">
        <v>20949.36</v>
      </c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</row>
    <row r="1332" spans="1:48" s="16" customFormat="1" ht="15.75" hidden="1">
      <c r="A1332" s="25" t="s">
        <v>2663</v>
      </c>
      <c r="B1332" s="27" t="s">
        <v>827</v>
      </c>
      <c r="C1332" s="26">
        <f t="shared" si="209"/>
        <v>19046.740000000002</v>
      </c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>
        <f t="shared" si="210"/>
        <v>19046.740000000002</v>
      </c>
      <c r="V1332" s="26">
        <f t="shared" si="213"/>
        <v>19046.740000000002</v>
      </c>
      <c r="W1332" s="26">
        <v>19046.740000000002</v>
      </c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</row>
    <row r="1333" spans="1:48" s="16" customFormat="1" ht="15.75" hidden="1">
      <c r="A1333" s="25" t="s">
        <v>2664</v>
      </c>
      <c r="B1333" s="27" t="s">
        <v>824</v>
      </c>
      <c r="C1333" s="26">
        <f t="shared" si="209"/>
        <v>25560.87</v>
      </c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>
        <f t="shared" si="210"/>
        <v>25560.87</v>
      </c>
      <c r="V1333" s="26">
        <f t="shared" si="213"/>
        <v>25560.87</v>
      </c>
      <c r="W1333" s="26">
        <v>25560.87</v>
      </c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</row>
    <row r="1334" spans="1:48" s="16" customFormat="1" ht="15.75" hidden="1">
      <c r="A1334" s="25" t="s">
        <v>2665</v>
      </c>
      <c r="B1334" s="27" t="s">
        <v>822</v>
      </c>
      <c r="C1334" s="26">
        <f t="shared" si="209"/>
        <v>21343.03</v>
      </c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>
        <f t="shared" si="210"/>
        <v>21343.03</v>
      </c>
      <c r="V1334" s="26">
        <f t="shared" si="213"/>
        <v>21343.03</v>
      </c>
      <c r="W1334" s="26">
        <v>21343.03</v>
      </c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</row>
    <row r="1335" spans="1:48" s="16" customFormat="1" ht="15.75" hidden="1">
      <c r="A1335" s="25" t="s">
        <v>2666</v>
      </c>
      <c r="B1335" s="27" t="s">
        <v>825</v>
      </c>
      <c r="C1335" s="26">
        <f t="shared" si="209"/>
        <v>19611.78</v>
      </c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>
        <f t="shared" si="210"/>
        <v>19611.78</v>
      </c>
      <c r="V1335" s="26">
        <f t="shared" si="213"/>
        <v>19611.78</v>
      </c>
      <c r="W1335" s="26">
        <v>19611.78</v>
      </c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</row>
    <row r="1336" spans="1:48" s="16" customFormat="1" ht="22.5" hidden="1" customHeight="1">
      <c r="A1336" s="27" t="s">
        <v>2726</v>
      </c>
      <c r="B1336" s="27"/>
      <c r="C1336" s="26">
        <f>SUM(C1315:C1335)</f>
        <v>8465781.2499999963</v>
      </c>
      <c r="D1336" s="26">
        <f t="shared" ref="D1336:AT1336" si="216">SUM(D1315:D1335)</f>
        <v>4131791.06</v>
      </c>
      <c r="E1336" s="26">
        <f t="shared" si="216"/>
        <v>2091944.0799999998</v>
      </c>
      <c r="F1336" s="26"/>
      <c r="G1336" s="26"/>
      <c r="H1336" s="26">
        <f t="shared" si="216"/>
        <v>1817250.63</v>
      </c>
      <c r="I1336" s="26">
        <f t="shared" si="216"/>
        <v>222596.35</v>
      </c>
      <c r="J1336" s="26"/>
      <c r="K1336" s="26">
        <f t="shared" si="216"/>
        <v>680</v>
      </c>
      <c r="L1336" s="26">
        <f t="shared" si="216"/>
        <v>1363573.64</v>
      </c>
      <c r="M1336" s="26"/>
      <c r="N1336" s="26"/>
      <c r="O1336" s="26">
        <f t="shared" si="216"/>
        <v>2388.6</v>
      </c>
      <c r="P1336" s="26">
        <f t="shared" si="216"/>
        <v>1594493.63</v>
      </c>
      <c r="Q1336" s="26">
        <f t="shared" si="216"/>
        <v>160</v>
      </c>
      <c r="R1336" s="26">
        <f t="shared" si="216"/>
        <v>619564.25</v>
      </c>
      <c r="S1336" s="26"/>
      <c r="T1336" s="26"/>
      <c r="U1336" s="26">
        <f t="shared" si="216"/>
        <v>647346.82000000007</v>
      </c>
      <c r="V1336" s="26">
        <f t="shared" si="216"/>
        <v>411977.56000000006</v>
      </c>
      <c r="W1336" s="26">
        <f t="shared" si="216"/>
        <v>348358.14</v>
      </c>
      <c r="X1336" s="26"/>
      <c r="Y1336" s="26"/>
      <c r="Z1336" s="26">
        <f t="shared" si="216"/>
        <v>43807.020000000004</v>
      </c>
      <c r="AA1336" s="26">
        <f t="shared" si="216"/>
        <v>19812.400000000001</v>
      </c>
      <c r="AB1336" s="26"/>
      <c r="AC1336" s="26">
        <f t="shared" si="216"/>
        <v>50441.26</v>
      </c>
      <c r="AD1336" s="26"/>
      <c r="AE1336" s="26">
        <f t="shared" si="216"/>
        <v>132933.53000000003</v>
      </c>
      <c r="AF1336" s="26">
        <f t="shared" si="216"/>
        <v>51994.47</v>
      </c>
      <c r="AG1336" s="26"/>
      <c r="AH1336" s="26"/>
      <c r="AI1336" s="26">
        <f t="shared" si="216"/>
        <v>109011.85</v>
      </c>
      <c r="AJ1336" s="26">
        <f t="shared" si="216"/>
        <v>70743.679999999993</v>
      </c>
      <c r="AK1336" s="26">
        <f t="shared" si="216"/>
        <v>43205.289999999994</v>
      </c>
      <c r="AL1336" s="26"/>
      <c r="AM1336" s="26"/>
      <c r="AN1336" s="26">
        <f t="shared" si="216"/>
        <v>23484.48</v>
      </c>
      <c r="AO1336" s="26">
        <f t="shared" si="216"/>
        <v>4053.91</v>
      </c>
      <c r="AP1336" s="26"/>
      <c r="AQ1336" s="26">
        <f t="shared" si="216"/>
        <v>17724.07</v>
      </c>
      <c r="AR1336" s="26"/>
      <c r="AS1336" s="26">
        <f t="shared" si="216"/>
        <v>18041.669999999998</v>
      </c>
      <c r="AT1336" s="26">
        <f t="shared" si="216"/>
        <v>2502.4300000000003</v>
      </c>
      <c r="AU1336" s="26"/>
      <c r="AV1336" s="26"/>
    </row>
    <row r="1337" spans="1:48" s="16" customFormat="1" ht="24" hidden="1" customHeight="1">
      <c r="A1337" s="27" t="s">
        <v>853</v>
      </c>
      <c r="B1337" s="27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</row>
    <row r="1338" spans="1:48" s="16" customFormat="1" ht="15.75" hidden="1">
      <c r="A1338" s="25" t="s">
        <v>2667</v>
      </c>
      <c r="B1338" s="27" t="s">
        <v>860</v>
      </c>
      <c r="C1338" s="26">
        <f t="shared" si="209"/>
        <v>750680.93</v>
      </c>
      <c r="D1338" s="26">
        <f t="shared" ref="D1338:D1346" si="217">SUM(E1338:J1338)</f>
        <v>716958</v>
      </c>
      <c r="E1338" s="26">
        <v>716958</v>
      </c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>
        <f t="shared" si="210"/>
        <v>26864.28</v>
      </c>
      <c r="V1338" s="26">
        <f t="shared" ref="V1338:V1347" si="218">SUM(W1338:AB1338)</f>
        <v>26864.28</v>
      </c>
      <c r="W1338" s="26">
        <v>26864.28</v>
      </c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>
        <f t="shared" ref="AI1338:AI1348" si="219">AJ1338+AQ1338+AR1338+AS1338+AT1338+AU1338+AV1338</f>
        <v>6858.65</v>
      </c>
      <c r="AJ1338" s="26">
        <f t="shared" si="211"/>
        <v>6858.65</v>
      </c>
      <c r="AK1338" s="26">
        <v>6858.65</v>
      </c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</row>
    <row r="1339" spans="1:48" s="16" customFormat="1" ht="15.75" hidden="1">
      <c r="A1339" s="25" t="s">
        <v>2668</v>
      </c>
      <c r="B1339" s="27" t="s">
        <v>861</v>
      </c>
      <c r="C1339" s="26">
        <f t="shared" si="209"/>
        <v>549471.73</v>
      </c>
      <c r="D1339" s="26">
        <f t="shared" si="217"/>
        <v>522035</v>
      </c>
      <c r="E1339" s="26">
        <v>522035</v>
      </c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>
        <f t="shared" si="210"/>
        <v>22734.01</v>
      </c>
      <c r="V1339" s="26">
        <f t="shared" si="218"/>
        <v>22734.01</v>
      </c>
      <c r="W1339" s="26">
        <v>22734.01</v>
      </c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>
        <f t="shared" si="219"/>
        <v>4702.72</v>
      </c>
      <c r="AJ1339" s="26">
        <f t="shared" si="211"/>
        <v>4702.72</v>
      </c>
      <c r="AK1339" s="26">
        <v>4702.72</v>
      </c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</row>
    <row r="1340" spans="1:48" s="16" customFormat="1" ht="15.75" hidden="1">
      <c r="A1340" s="25" t="s">
        <v>2669</v>
      </c>
      <c r="B1340" s="27" t="s">
        <v>862</v>
      </c>
      <c r="C1340" s="26">
        <f t="shared" si="209"/>
        <v>259670.85</v>
      </c>
      <c r="D1340" s="26">
        <f t="shared" si="217"/>
        <v>234455</v>
      </c>
      <c r="E1340" s="26">
        <v>234455</v>
      </c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>
        <f t="shared" si="210"/>
        <v>19504.509999999998</v>
      </c>
      <c r="V1340" s="26">
        <f t="shared" si="218"/>
        <v>19504.509999999998</v>
      </c>
      <c r="W1340" s="26">
        <v>19504.509999999998</v>
      </c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>
        <f t="shared" si="219"/>
        <v>5711.34</v>
      </c>
      <c r="AJ1340" s="26">
        <f t="shared" si="211"/>
        <v>5711.34</v>
      </c>
      <c r="AK1340" s="26">
        <v>5711.34</v>
      </c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</row>
    <row r="1341" spans="1:48" s="16" customFormat="1" ht="15.75" hidden="1">
      <c r="A1341" s="25" t="s">
        <v>2670</v>
      </c>
      <c r="B1341" s="27" t="s">
        <v>854</v>
      </c>
      <c r="C1341" s="26">
        <f t="shared" si="209"/>
        <v>740233.55</v>
      </c>
      <c r="D1341" s="26">
        <f t="shared" si="217"/>
        <v>672296</v>
      </c>
      <c r="E1341" s="26">
        <v>672296</v>
      </c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>
        <f t="shared" si="210"/>
        <v>46050.400000000001</v>
      </c>
      <c r="V1341" s="26">
        <f t="shared" si="218"/>
        <v>46050.400000000001</v>
      </c>
      <c r="W1341" s="26">
        <v>46050.400000000001</v>
      </c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>
        <f t="shared" si="219"/>
        <v>21887.15</v>
      </c>
      <c r="AJ1341" s="26">
        <f t="shared" si="211"/>
        <v>21887.15</v>
      </c>
      <c r="AK1341" s="26">
        <v>21887.15</v>
      </c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</row>
    <row r="1342" spans="1:48" s="16" customFormat="1" ht="15.75" hidden="1">
      <c r="A1342" s="25" t="s">
        <v>2671</v>
      </c>
      <c r="B1342" s="27" t="s">
        <v>858</v>
      </c>
      <c r="C1342" s="26">
        <f t="shared" si="209"/>
        <v>234607.85</v>
      </c>
      <c r="D1342" s="26">
        <f t="shared" si="217"/>
        <v>210132</v>
      </c>
      <c r="E1342" s="26">
        <v>210132</v>
      </c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>
        <f t="shared" si="210"/>
        <v>19483.16</v>
      </c>
      <c r="V1342" s="26">
        <f t="shared" si="218"/>
        <v>19483.16</v>
      </c>
      <c r="W1342" s="26">
        <v>19483.16</v>
      </c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>
        <f t="shared" si="219"/>
        <v>4992.6899999999996</v>
      </c>
      <c r="AJ1342" s="26">
        <f t="shared" si="211"/>
        <v>4992.6899999999996</v>
      </c>
      <c r="AK1342" s="26">
        <v>4992.6899999999996</v>
      </c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</row>
    <row r="1343" spans="1:48" s="16" customFormat="1" ht="15.75" hidden="1">
      <c r="A1343" s="25" t="s">
        <v>2672</v>
      </c>
      <c r="B1343" s="27" t="s">
        <v>855</v>
      </c>
      <c r="C1343" s="26">
        <f t="shared" si="209"/>
        <v>2658491.16</v>
      </c>
      <c r="D1343" s="26"/>
      <c r="E1343" s="26"/>
      <c r="F1343" s="26"/>
      <c r="G1343" s="26"/>
      <c r="H1343" s="26"/>
      <c r="I1343" s="26"/>
      <c r="J1343" s="26"/>
      <c r="K1343" s="26">
        <v>1261</v>
      </c>
      <c r="L1343" s="26">
        <v>2527158</v>
      </c>
      <c r="M1343" s="26"/>
      <c r="N1343" s="26"/>
      <c r="O1343" s="26"/>
      <c r="P1343" s="26"/>
      <c r="Q1343" s="26"/>
      <c r="R1343" s="26"/>
      <c r="S1343" s="26"/>
      <c r="T1343" s="26"/>
      <c r="U1343" s="26">
        <f t="shared" si="210"/>
        <v>81837.25</v>
      </c>
      <c r="V1343" s="26"/>
      <c r="W1343" s="26"/>
      <c r="X1343" s="26"/>
      <c r="Y1343" s="26"/>
      <c r="Z1343" s="26"/>
      <c r="AA1343" s="26"/>
      <c r="AB1343" s="26"/>
      <c r="AC1343" s="26">
        <v>81837.25</v>
      </c>
      <c r="AD1343" s="26"/>
      <c r="AE1343" s="26"/>
      <c r="AF1343" s="26"/>
      <c r="AG1343" s="26"/>
      <c r="AH1343" s="26"/>
      <c r="AI1343" s="26">
        <f t="shared" si="219"/>
        <v>49495.91</v>
      </c>
      <c r="AJ1343" s="26"/>
      <c r="AK1343" s="26"/>
      <c r="AL1343" s="26"/>
      <c r="AM1343" s="26"/>
      <c r="AN1343" s="26"/>
      <c r="AO1343" s="26"/>
      <c r="AP1343" s="26"/>
      <c r="AQ1343" s="26">
        <v>49495.91</v>
      </c>
      <c r="AR1343" s="26"/>
      <c r="AS1343" s="26"/>
      <c r="AT1343" s="26"/>
      <c r="AU1343" s="26"/>
      <c r="AV1343" s="26"/>
    </row>
    <row r="1344" spans="1:48" s="16" customFormat="1" ht="15.75" hidden="1">
      <c r="A1344" s="25" t="s">
        <v>2673</v>
      </c>
      <c r="B1344" s="27" t="s">
        <v>864</v>
      </c>
      <c r="C1344" s="26">
        <f t="shared" si="209"/>
        <v>296805.82</v>
      </c>
      <c r="D1344" s="26">
        <f t="shared" si="217"/>
        <v>246413</v>
      </c>
      <c r="E1344" s="26">
        <v>187175</v>
      </c>
      <c r="F1344" s="26"/>
      <c r="G1344" s="26">
        <v>59238</v>
      </c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>
        <f t="shared" si="210"/>
        <v>42760.270000000004</v>
      </c>
      <c r="V1344" s="26">
        <f t="shared" si="218"/>
        <v>42760.270000000004</v>
      </c>
      <c r="W1344" s="26">
        <v>19807.61</v>
      </c>
      <c r="X1344" s="26"/>
      <c r="Y1344" s="26">
        <v>22952.66</v>
      </c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>
        <f t="shared" si="219"/>
        <v>7632.5499999999993</v>
      </c>
      <c r="AJ1344" s="26">
        <f t="shared" si="211"/>
        <v>7632.5499999999993</v>
      </c>
      <c r="AK1344" s="26">
        <v>4223.62</v>
      </c>
      <c r="AL1344" s="26"/>
      <c r="AM1344" s="26">
        <v>3408.93</v>
      </c>
      <c r="AN1344" s="26"/>
      <c r="AO1344" s="26"/>
      <c r="AP1344" s="26"/>
      <c r="AQ1344" s="26"/>
      <c r="AR1344" s="26"/>
      <c r="AS1344" s="26"/>
      <c r="AT1344" s="26"/>
      <c r="AU1344" s="26"/>
      <c r="AV1344" s="26"/>
    </row>
    <row r="1345" spans="1:48" s="16" customFormat="1" ht="15.75" hidden="1">
      <c r="A1345" s="25" t="s">
        <v>2674</v>
      </c>
      <c r="B1345" s="27" t="s">
        <v>857</v>
      </c>
      <c r="C1345" s="26">
        <f t="shared" si="209"/>
        <v>243807.5</v>
      </c>
      <c r="D1345" s="26">
        <f t="shared" si="217"/>
        <v>219168</v>
      </c>
      <c r="E1345" s="26">
        <v>219168</v>
      </c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>
        <f t="shared" si="210"/>
        <v>19331.62</v>
      </c>
      <c r="V1345" s="26">
        <f t="shared" si="218"/>
        <v>19331.62</v>
      </c>
      <c r="W1345" s="26">
        <v>19331.62</v>
      </c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>
        <f t="shared" si="219"/>
        <v>5307.88</v>
      </c>
      <c r="AJ1345" s="26">
        <f t="shared" si="211"/>
        <v>5307.88</v>
      </c>
      <c r="AK1345" s="26">
        <v>5307.88</v>
      </c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</row>
    <row r="1346" spans="1:48" s="16" customFormat="1" ht="15.75" hidden="1">
      <c r="A1346" s="25" t="s">
        <v>2675</v>
      </c>
      <c r="B1346" s="27" t="s">
        <v>859</v>
      </c>
      <c r="C1346" s="26">
        <f t="shared" si="209"/>
        <v>318057.02999999997</v>
      </c>
      <c r="D1346" s="26">
        <f t="shared" si="217"/>
        <v>288155</v>
      </c>
      <c r="E1346" s="26">
        <v>288155</v>
      </c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>
        <f t="shared" si="210"/>
        <v>21278.29</v>
      </c>
      <c r="V1346" s="26">
        <f t="shared" si="218"/>
        <v>21278.29</v>
      </c>
      <c r="W1346" s="26">
        <v>21278.29</v>
      </c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>
        <f t="shared" si="219"/>
        <v>8623.74</v>
      </c>
      <c r="AJ1346" s="26">
        <f t="shared" si="211"/>
        <v>8623.74</v>
      </c>
      <c r="AK1346" s="26">
        <v>8623.74</v>
      </c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</row>
    <row r="1347" spans="1:48" s="16" customFormat="1" ht="15.75" hidden="1">
      <c r="A1347" s="25" t="s">
        <v>2676</v>
      </c>
      <c r="B1347" s="27" t="s">
        <v>863</v>
      </c>
      <c r="C1347" s="26">
        <f t="shared" si="209"/>
        <v>31082.799999999999</v>
      </c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>
        <f t="shared" si="210"/>
        <v>31082.799999999999</v>
      </c>
      <c r="V1347" s="26">
        <f t="shared" si="218"/>
        <v>31082.799999999999</v>
      </c>
      <c r="W1347" s="26">
        <v>31082.799999999999</v>
      </c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</row>
    <row r="1348" spans="1:48" s="16" customFormat="1" ht="15.75" hidden="1">
      <c r="A1348" s="25" t="s">
        <v>2677</v>
      </c>
      <c r="B1348" s="27" t="s">
        <v>856</v>
      </c>
      <c r="C1348" s="26">
        <f t="shared" si="209"/>
        <v>1144819.3299999998</v>
      </c>
      <c r="D1348" s="26"/>
      <c r="E1348" s="26"/>
      <c r="F1348" s="26"/>
      <c r="G1348" s="26"/>
      <c r="H1348" s="26"/>
      <c r="I1348" s="26"/>
      <c r="J1348" s="26"/>
      <c r="K1348" s="26"/>
      <c r="L1348" s="26"/>
      <c r="M1348" s="26">
        <v>440</v>
      </c>
      <c r="N1348" s="26">
        <v>93704</v>
      </c>
      <c r="O1348" s="26">
        <v>414</v>
      </c>
      <c r="P1348" s="26">
        <v>744735</v>
      </c>
      <c r="Q1348" s="26">
        <v>546</v>
      </c>
      <c r="R1348" s="26">
        <v>207596</v>
      </c>
      <c r="S1348" s="26"/>
      <c r="T1348" s="26"/>
      <c r="U1348" s="26">
        <f t="shared" si="210"/>
        <v>79361.919999999998</v>
      </c>
      <c r="V1348" s="26"/>
      <c r="W1348" s="26"/>
      <c r="X1348" s="26"/>
      <c r="Y1348" s="26"/>
      <c r="Z1348" s="26"/>
      <c r="AA1348" s="26"/>
      <c r="AB1348" s="26"/>
      <c r="AC1348" s="26"/>
      <c r="AD1348" s="26">
        <v>28296.6</v>
      </c>
      <c r="AE1348" s="26">
        <v>24668.93</v>
      </c>
      <c r="AF1348" s="26">
        <v>26396.39</v>
      </c>
      <c r="AG1348" s="26"/>
      <c r="AH1348" s="26"/>
      <c r="AI1348" s="26">
        <f t="shared" si="219"/>
        <v>19422.41</v>
      </c>
      <c r="AJ1348" s="26"/>
      <c r="AK1348" s="26"/>
      <c r="AL1348" s="26"/>
      <c r="AM1348" s="26"/>
      <c r="AN1348" s="26"/>
      <c r="AO1348" s="26"/>
      <c r="AP1348" s="26"/>
      <c r="AQ1348" s="26"/>
      <c r="AR1348" s="26">
        <v>3530.7</v>
      </c>
      <c r="AS1348" s="26">
        <v>4077.33</v>
      </c>
      <c r="AT1348" s="26">
        <v>11814.38</v>
      </c>
      <c r="AU1348" s="26"/>
      <c r="AV1348" s="26"/>
    </row>
    <row r="1349" spans="1:48" s="16" customFormat="1" ht="20.25" hidden="1" customHeight="1">
      <c r="A1349" s="27" t="s">
        <v>2727</v>
      </c>
      <c r="B1349" s="27"/>
      <c r="C1349" s="26">
        <f>SUM(C1338:C1348)</f>
        <v>7227728.5500000007</v>
      </c>
      <c r="D1349" s="26">
        <f t="shared" ref="D1349:AT1349" si="220">SUM(D1338:D1348)</f>
        <v>3109612</v>
      </c>
      <c r="E1349" s="26">
        <f t="shared" si="220"/>
        <v>3050374</v>
      </c>
      <c r="F1349" s="26"/>
      <c r="G1349" s="26">
        <f t="shared" si="220"/>
        <v>59238</v>
      </c>
      <c r="H1349" s="26"/>
      <c r="I1349" s="26"/>
      <c r="J1349" s="26"/>
      <c r="K1349" s="26">
        <f t="shared" si="220"/>
        <v>1261</v>
      </c>
      <c r="L1349" s="26">
        <f t="shared" si="220"/>
        <v>2527158</v>
      </c>
      <c r="M1349" s="26">
        <f t="shared" si="220"/>
        <v>440</v>
      </c>
      <c r="N1349" s="26">
        <f t="shared" si="220"/>
        <v>93704</v>
      </c>
      <c r="O1349" s="26">
        <f t="shared" si="220"/>
        <v>414</v>
      </c>
      <c r="P1349" s="26">
        <f t="shared" si="220"/>
        <v>744735</v>
      </c>
      <c r="Q1349" s="26">
        <f t="shared" si="220"/>
        <v>546</v>
      </c>
      <c r="R1349" s="26">
        <f t="shared" si="220"/>
        <v>207596</v>
      </c>
      <c r="S1349" s="26"/>
      <c r="T1349" s="26"/>
      <c r="U1349" s="26">
        <f t="shared" si="220"/>
        <v>410288.50999999995</v>
      </c>
      <c r="V1349" s="26">
        <f t="shared" si="220"/>
        <v>249089.34</v>
      </c>
      <c r="W1349" s="26">
        <f t="shared" si="220"/>
        <v>226136.67999999996</v>
      </c>
      <c r="X1349" s="26"/>
      <c r="Y1349" s="26">
        <f t="shared" si="220"/>
        <v>22952.66</v>
      </c>
      <c r="Z1349" s="26"/>
      <c r="AA1349" s="26"/>
      <c r="AB1349" s="26"/>
      <c r="AC1349" s="26">
        <f t="shared" si="220"/>
        <v>81837.25</v>
      </c>
      <c r="AD1349" s="26">
        <f t="shared" si="220"/>
        <v>28296.6</v>
      </c>
      <c r="AE1349" s="26">
        <f t="shared" si="220"/>
        <v>24668.93</v>
      </c>
      <c r="AF1349" s="26">
        <f t="shared" si="220"/>
        <v>26396.39</v>
      </c>
      <c r="AG1349" s="26"/>
      <c r="AH1349" s="26"/>
      <c r="AI1349" s="26">
        <f t="shared" si="220"/>
        <v>134635.04</v>
      </c>
      <c r="AJ1349" s="26">
        <f t="shared" si="220"/>
        <v>65716.72</v>
      </c>
      <c r="AK1349" s="26">
        <f t="shared" si="220"/>
        <v>62307.79</v>
      </c>
      <c r="AL1349" s="26"/>
      <c r="AM1349" s="26">
        <f t="shared" si="220"/>
        <v>3408.93</v>
      </c>
      <c r="AN1349" s="26"/>
      <c r="AO1349" s="26"/>
      <c r="AP1349" s="26"/>
      <c r="AQ1349" s="26">
        <f t="shared" si="220"/>
        <v>49495.91</v>
      </c>
      <c r="AR1349" s="26">
        <f t="shared" si="220"/>
        <v>3530.7</v>
      </c>
      <c r="AS1349" s="26">
        <f t="shared" si="220"/>
        <v>4077.33</v>
      </c>
      <c r="AT1349" s="26">
        <f t="shared" si="220"/>
        <v>11814.38</v>
      </c>
      <c r="AU1349" s="26"/>
      <c r="AV1349" s="26"/>
    </row>
    <row r="1350" spans="1:48" s="16" customFormat="1" ht="15.75" hidden="1">
      <c r="A1350" s="27" t="s">
        <v>1377</v>
      </c>
      <c r="B1350" s="27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</row>
    <row r="1351" spans="1:48" s="16" customFormat="1" ht="15.75" hidden="1">
      <c r="A1351" s="25" t="s">
        <v>2678</v>
      </c>
      <c r="B1351" s="27" t="s">
        <v>1378</v>
      </c>
      <c r="C1351" s="26">
        <f>D1351+L1351+N1351+P1351+R1351+S1351+T1351+U1351+AI1351</f>
        <v>18848.29</v>
      </c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>
        <f t="shared" si="210"/>
        <v>18848.29</v>
      </c>
      <c r="V1351" s="26">
        <f>SUM(W1351:AB1351)</f>
        <v>18848.29</v>
      </c>
      <c r="W1351" s="26">
        <v>18848.29</v>
      </c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</row>
    <row r="1352" spans="1:48" s="16" customFormat="1" ht="15.75" hidden="1">
      <c r="A1352" s="25" t="s">
        <v>2679</v>
      </c>
      <c r="B1352" s="27" t="s">
        <v>1380</v>
      </c>
      <c r="C1352" s="26">
        <f t="shared" si="209"/>
        <v>182381.74</v>
      </c>
      <c r="D1352" s="26">
        <f>SUM(E1352:J1352)</f>
        <v>158104.79999999999</v>
      </c>
      <c r="E1352" s="26"/>
      <c r="F1352" s="26"/>
      <c r="G1352" s="26">
        <v>59754</v>
      </c>
      <c r="H1352" s="26"/>
      <c r="I1352" s="26">
        <v>98350.8</v>
      </c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>
        <f t="shared" si="210"/>
        <v>23088.34</v>
      </c>
      <c r="V1352" s="26">
        <f>SUM(W1352:AB1352)</f>
        <v>23088.34</v>
      </c>
      <c r="W1352" s="26"/>
      <c r="X1352" s="26"/>
      <c r="Y1352" s="26">
        <v>11544.17</v>
      </c>
      <c r="Z1352" s="26"/>
      <c r="AA1352" s="26">
        <v>11544.17</v>
      </c>
      <c r="AB1352" s="26"/>
      <c r="AC1352" s="26"/>
      <c r="AD1352" s="26"/>
      <c r="AE1352" s="26"/>
      <c r="AF1352" s="26"/>
      <c r="AG1352" s="26"/>
      <c r="AH1352" s="26"/>
      <c r="AI1352" s="26">
        <f>AJ1352+AQ1352+AR1352+AS1352+AT1352+AU1352+AV1352</f>
        <v>1188.5999999999999</v>
      </c>
      <c r="AJ1352" s="26">
        <f t="shared" si="211"/>
        <v>1188.5999999999999</v>
      </c>
      <c r="AK1352" s="26"/>
      <c r="AL1352" s="26"/>
      <c r="AM1352" s="26">
        <v>681.84</v>
      </c>
      <c r="AN1352" s="26"/>
      <c r="AO1352" s="26">
        <v>506.76</v>
      </c>
      <c r="AP1352" s="26"/>
      <c r="AQ1352" s="26"/>
      <c r="AR1352" s="26"/>
      <c r="AS1352" s="26"/>
      <c r="AT1352" s="26"/>
      <c r="AU1352" s="26"/>
      <c r="AV1352" s="26"/>
    </row>
    <row r="1353" spans="1:48" s="16" customFormat="1" ht="15.75" hidden="1">
      <c r="A1353" s="25" t="s">
        <v>2680</v>
      </c>
      <c r="B1353" s="27" t="s">
        <v>1379</v>
      </c>
      <c r="C1353" s="26">
        <f t="shared" si="209"/>
        <v>22565.55</v>
      </c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>
        <f t="shared" si="210"/>
        <v>22565.55</v>
      </c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>
        <v>22565.55</v>
      </c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</row>
    <row r="1354" spans="1:48" s="16" customFormat="1" ht="15.75" hidden="1">
      <c r="A1354" s="27" t="s">
        <v>2728</v>
      </c>
      <c r="B1354" s="27"/>
      <c r="C1354" s="26">
        <f>SUM(C1351:C1353)</f>
        <v>223795.58</v>
      </c>
      <c r="D1354" s="26">
        <f t="shared" ref="D1354:AO1354" si="221">SUM(D1351:D1353)</f>
        <v>158104.79999999999</v>
      </c>
      <c r="E1354" s="26"/>
      <c r="F1354" s="26"/>
      <c r="G1354" s="26">
        <f t="shared" si="221"/>
        <v>59754</v>
      </c>
      <c r="H1354" s="26"/>
      <c r="I1354" s="26">
        <f t="shared" si="221"/>
        <v>98350.8</v>
      </c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>
        <f t="shared" si="221"/>
        <v>64502.180000000008</v>
      </c>
      <c r="V1354" s="26">
        <f t="shared" si="221"/>
        <v>41936.630000000005</v>
      </c>
      <c r="W1354" s="26">
        <f t="shared" si="221"/>
        <v>18848.29</v>
      </c>
      <c r="X1354" s="26"/>
      <c r="Y1354" s="26">
        <f t="shared" si="221"/>
        <v>11544.17</v>
      </c>
      <c r="Z1354" s="26"/>
      <c r="AA1354" s="26">
        <f t="shared" si="221"/>
        <v>11544.17</v>
      </c>
      <c r="AB1354" s="26"/>
      <c r="AC1354" s="26"/>
      <c r="AD1354" s="26"/>
      <c r="AE1354" s="26">
        <f t="shared" si="221"/>
        <v>22565.55</v>
      </c>
      <c r="AF1354" s="26"/>
      <c r="AG1354" s="26"/>
      <c r="AH1354" s="26"/>
      <c r="AI1354" s="26">
        <f t="shared" si="221"/>
        <v>1188.5999999999999</v>
      </c>
      <c r="AJ1354" s="26">
        <f t="shared" si="221"/>
        <v>1188.5999999999999</v>
      </c>
      <c r="AK1354" s="26"/>
      <c r="AL1354" s="26"/>
      <c r="AM1354" s="26">
        <f t="shared" si="221"/>
        <v>681.84</v>
      </c>
      <c r="AN1354" s="26"/>
      <c r="AO1354" s="26">
        <f t="shared" si="221"/>
        <v>506.76</v>
      </c>
      <c r="AP1354" s="26"/>
      <c r="AQ1354" s="26"/>
      <c r="AR1354" s="26"/>
      <c r="AS1354" s="26"/>
      <c r="AT1354" s="26"/>
      <c r="AU1354" s="26"/>
      <c r="AV1354" s="26"/>
    </row>
    <row r="1355" spans="1:48" s="16" customFormat="1" ht="15.75" hidden="1">
      <c r="A1355" s="27" t="s">
        <v>2729</v>
      </c>
      <c r="B1355" s="27"/>
      <c r="C1355" s="26">
        <f>C1354+C1349+C1336+C1313+C1283+C1277+C1255+C1213+C1196+C1192+C1182+C1173+C1162+C1156+C1138+C1107+C1097+C1090+C1083+C1067+C1023+C1019+C1014+C1011+C971+C959+C954+C919+C410+C398+C376+C373+C348+C290+C249+C117+C94+C33+C21+C16</f>
        <v>1755603949.4699993</v>
      </c>
      <c r="D1355" s="26">
        <f>D1354+D1349+D1336+D1313+D1283+D1277+D1255+D1213+D1196+D1192+D1182+D1173+D1162+D1156+D1138+D1107+D1097+D1090+D1083+D1067+D1023+D1019+D1014+D1011+D971+D959+D954+D919+D410+D398+D376+D373+D348+D290+D249+D117+D94+D33+D21+D16</f>
        <v>450073172.44999999</v>
      </c>
      <c r="E1355" s="26">
        <f t="shared" ref="E1355:AV1355" si="222">E1354+E1349+E1336+E1313+E1283+E1277+E1255+E1213+E1196+E1192+E1182+E1173+E1162+E1156+E1138+E1107+E1097+E1090+E1083+E1067+E1023+E1019+E1014+E1011+E971+E959+E954+E919+E410+E398+E376+E373+E348+E290+E249+E117+E94+E33+E21+E16</f>
        <v>91666459.570000008</v>
      </c>
      <c r="F1355" s="26">
        <f t="shared" si="222"/>
        <v>55501823.75</v>
      </c>
      <c r="G1355" s="26">
        <f t="shared" si="222"/>
        <v>39263135.259999998</v>
      </c>
      <c r="H1355" s="26">
        <f t="shared" si="222"/>
        <v>224062261.50000003</v>
      </c>
      <c r="I1355" s="26">
        <f t="shared" si="222"/>
        <v>39579492.369999997</v>
      </c>
      <c r="J1355" s="26"/>
      <c r="K1355" s="26">
        <f t="shared" si="222"/>
        <v>201709.98000000004</v>
      </c>
      <c r="L1355" s="26">
        <f t="shared" si="222"/>
        <v>490248318.67999995</v>
      </c>
      <c r="M1355" s="26">
        <f t="shared" si="222"/>
        <v>42198.079999999994</v>
      </c>
      <c r="N1355" s="26">
        <f t="shared" si="222"/>
        <v>19621275.940000005</v>
      </c>
      <c r="O1355" s="26">
        <f t="shared" si="222"/>
        <v>327641.07</v>
      </c>
      <c r="P1355" s="26">
        <f t="shared" si="222"/>
        <v>435455224.35000014</v>
      </c>
      <c r="Q1355" s="26">
        <f t="shared" si="222"/>
        <v>39685.140000000007</v>
      </c>
      <c r="R1355" s="26">
        <f t="shared" si="222"/>
        <v>78763345.12000002</v>
      </c>
      <c r="S1355" s="26">
        <f t="shared" si="222"/>
        <v>22511489.82</v>
      </c>
      <c r="T1355" s="26">
        <f t="shared" si="222"/>
        <v>29340536.300000008</v>
      </c>
      <c r="U1355" s="26">
        <f t="shared" si="222"/>
        <v>206518607.27000007</v>
      </c>
      <c r="V1355" s="26">
        <f t="shared" si="222"/>
        <v>38841601.180000007</v>
      </c>
      <c r="W1355" s="26">
        <f t="shared" si="222"/>
        <v>7962494.6199999992</v>
      </c>
      <c r="X1355" s="26">
        <f t="shared" si="222"/>
        <v>2783831.2899999996</v>
      </c>
      <c r="Y1355" s="26">
        <f t="shared" si="222"/>
        <v>4197015.82</v>
      </c>
      <c r="Z1355" s="26">
        <f t="shared" si="222"/>
        <v>9022529.8200000003</v>
      </c>
      <c r="AA1355" s="26">
        <f t="shared" si="222"/>
        <v>3790309.0700000003</v>
      </c>
      <c r="AB1355" s="26">
        <f t="shared" si="222"/>
        <v>11085420.560000002</v>
      </c>
      <c r="AC1355" s="26">
        <f t="shared" si="222"/>
        <v>41933740.980000004</v>
      </c>
      <c r="AD1355" s="26">
        <f t="shared" si="222"/>
        <v>2558267.2399999993</v>
      </c>
      <c r="AE1355" s="26">
        <f t="shared" si="222"/>
        <v>102189011.64000002</v>
      </c>
      <c r="AF1355" s="26">
        <f t="shared" si="222"/>
        <v>19016075.740000006</v>
      </c>
      <c r="AG1355" s="26">
        <f t="shared" si="222"/>
        <v>785542.98999999987</v>
      </c>
      <c r="AH1355" s="26">
        <f t="shared" si="222"/>
        <v>1194367.5</v>
      </c>
      <c r="AI1355" s="26">
        <f t="shared" si="222"/>
        <v>23071979.539999988</v>
      </c>
      <c r="AJ1355" s="26">
        <f t="shared" si="222"/>
        <v>8457279.5499999989</v>
      </c>
      <c r="AK1355" s="26">
        <f t="shared" si="222"/>
        <v>1947723.3</v>
      </c>
      <c r="AL1355" s="26">
        <f t="shared" si="222"/>
        <v>1071168.8599999999</v>
      </c>
      <c r="AM1355" s="26">
        <f t="shared" si="222"/>
        <v>799103.3</v>
      </c>
      <c r="AN1355" s="26">
        <f t="shared" si="222"/>
        <v>3996948.6200000006</v>
      </c>
      <c r="AO1355" s="26">
        <f t="shared" si="222"/>
        <v>642335.47</v>
      </c>
      <c r="AP1355" s="26"/>
      <c r="AQ1355" s="26">
        <f t="shared" si="222"/>
        <v>7048038.1799999997</v>
      </c>
      <c r="AR1355" s="26">
        <f t="shared" si="222"/>
        <v>420521.96</v>
      </c>
      <c r="AS1355" s="26">
        <f t="shared" si="222"/>
        <v>4798266.1100000013</v>
      </c>
      <c r="AT1355" s="26">
        <f t="shared" si="222"/>
        <v>1289453.95</v>
      </c>
      <c r="AU1355" s="26">
        <f t="shared" si="222"/>
        <v>424901.54000000004</v>
      </c>
      <c r="AV1355" s="26">
        <f t="shared" si="222"/>
        <v>633518.25</v>
      </c>
    </row>
    <row r="1357" spans="1:48" ht="26.25" customHeight="1">
      <c r="A1357" s="71" t="s">
        <v>1423</v>
      </c>
      <c r="B1357" s="71"/>
      <c r="C1357" s="71"/>
      <c r="D1357" s="71"/>
      <c r="E1357" s="71"/>
      <c r="F1357" s="71"/>
      <c r="G1357" s="71"/>
      <c r="H1357" s="71"/>
      <c r="I1357" s="71"/>
      <c r="J1357" s="71"/>
      <c r="K1357" s="35"/>
      <c r="L1357" s="30" t="s">
        <v>1424</v>
      </c>
      <c r="M1357" s="30"/>
      <c r="N1357" s="30"/>
      <c r="O1357" s="30"/>
      <c r="P1357" s="30"/>
      <c r="Q1357" s="30"/>
      <c r="R1357" s="30"/>
      <c r="S1357" s="30"/>
      <c r="T1357" s="30"/>
      <c r="U1357" s="30"/>
    </row>
    <row r="1358" spans="1:48" ht="26.25" customHeight="1">
      <c r="A1358" s="71" t="s">
        <v>1425</v>
      </c>
      <c r="B1358" s="71"/>
      <c r="C1358" s="71"/>
      <c r="D1358" s="71"/>
      <c r="E1358" s="71"/>
      <c r="F1358" s="71"/>
      <c r="G1358" s="71"/>
      <c r="H1358" s="71"/>
      <c r="I1358" s="71"/>
      <c r="J1358" s="71"/>
      <c r="K1358" s="35"/>
      <c r="L1358" s="30" t="s">
        <v>1426</v>
      </c>
      <c r="M1358" s="30"/>
      <c r="N1358" s="30"/>
      <c r="O1358" s="30"/>
      <c r="P1358" s="30"/>
      <c r="Q1358" s="30"/>
      <c r="R1358" s="30"/>
      <c r="S1358" s="30"/>
      <c r="T1358" s="30"/>
      <c r="U1358" s="30"/>
    </row>
    <row r="1359" spans="1:48" ht="26.25" customHeight="1">
      <c r="A1359" s="71" t="s">
        <v>1427</v>
      </c>
      <c r="B1359" s="71"/>
      <c r="C1359" s="71"/>
      <c r="D1359" s="71"/>
      <c r="E1359" s="71"/>
      <c r="F1359" s="71"/>
      <c r="G1359" s="71"/>
      <c r="H1359" s="71"/>
      <c r="I1359" s="71"/>
      <c r="J1359" s="71"/>
      <c r="K1359" s="35"/>
      <c r="L1359" s="30" t="s">
        <v>1428</v>
      </c>
      <c r="M1359" s="30"/>
      <c r="N1359" s="30"/>
      <c r="O1359" s="30"/>
      <c r="P1359" s="30"/>
      <c r="Q1359" s="30"/>
      <c r="R1359" s="30"/>
      <c r="S1359" s="30"/>
      <c r="T1359" s="30"/>
      <c r="U1359" s="30"/>
    </row>
    <row r="1360" spans="1:48" ht="26.25" customHeight="1">
      <c r="A1360" s="53"/>
      <c r="B1360" s="53"/>
      <c r="C1360" s="53"/>
      <c r="D1360" s="53"/>
      <c r="E1360" s="53"/>
      <c r="F1360" s="53"/>
      <c r="G1360" s="53"/>
      <c r="H1360" s="53"/>
      <c r="I1360" s="53"/>
      <c r="J1360" s="53"/>
      <c r="K1360" s="35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</row>
    <row r="1361" spans="1:21" ht="26.25" customHeight="1">
      <c r="A1361" s="71" t="s">
        <v>1429</v>
      </c>
      <c r="B1361" s="71"/>
      <c r="C1361" s="71"/>
      <c r="D1361" s="71"/>
      <c r="E1361" s="71"/>
      <c r="F1361" s="71"/>
      <c r="G1361" s="71"/>
      <c r="H1361" s="71"/>
      <c r="I1361" s="71"/>
      <c r="J1361" s="71"/>
      <c r="K1361" s="36"/>
      <c r="L1361" s="36"/>
      <c r="M1361" s="36"/>
      <c r="N1361" s="36"/>
      <c r="O1361" s="36"/>
      <c r="P1361" s="36"/>
      <c r="Q1361" s="36"/>
      <c r="R1361" s="36"/>
      <c r="S1361" s="36"/>
      <c r="T1361" s="36"/>
      <c r="U1361" s="36"/>
    </row>
    <row r="1363" spans="1:21" ht="38.25" customHeight="1">
      <c r="B1363" s="67"/>
      <c r="C1363" s="67"/>
      <c r="D1363" s="67"/>
      <c r="E1363" s="67"/>
    </row>
    <row r="1364" spans="1:21" ht="38.25" customHeight="1">
      <c r="B1364" s="55" t="s">
        <v>2743</v>
      </c>
      <c r="C1364" s="55"/>
      <c r="D1364" s="55"/>
      <c r="E1364" s="55"/>
    </row>
  </sheetData>
  <sortState ref="A10:AX1353">
    <sortCondition ref="B10:B1353"/>
  </sortState>
  <mergeCells count="43">
    <mergeCell ref="D4:J4"/>
    <mergeCell ref="A7:A10"/>
    <mergeCell ref="B7:B10"/>
    <mergeCell ref="C7:C9"/>
    <mergeCell ref="D7:J7"/>
    <mergeCell ref="A5:J5"/>
    <mergeCell ref="AT8:AT9"/>
    <mergeCell ref="O8:P9"/>
    <mergeCell ref="Q8:R9"/>
    <mergeCell ref="S8:S9"/>
    <mergeCell ref="T8:T9"/>
    <mergeCell ref="M8:N9"/>
    <mergeCell ref="AU7:AV7"/>
    <mergeCell ref="AJ8:AJ9"/>
    <mergeCell ref="V8:V9"/>
    <mergeCell ref="W8:AB8"/>
    <mergeCell ref="AC8:AC9"/>
    <mergeCell ref="AD8:AD9"/>
    <mergeCell ref="AE8:AE9"/>
    <mergeCell ref="AF8:AF9"/>
    <mergeCell ref="AG8:AG9"/>
    <mergeCell ref="AH8:AH9"/>
    <mergeCell ref="AV8:AV9"/>
    <mergeCell ref="AU8:AU9"/>
    <mergeCell ref="AQ8:AQ9"/>
    <mergeCell ref="AR8:AR9"/>
    <mergeCell ref="AS8:AS9"/>
    <mergeCell ref="B1363:E1363"/>
    <mergeCell ref="V7:AF7"/>
    <mergeCell ref="AG7:AH7"/>
    <mergeCell ref="AI7:AI9"/>
    <mergeCell ref="AJ7:AT7"/>
    <mergeCell ref="A1361:J1361"/>
    <mergeCell ref="A1358:J1358"/>
    <mergeCell ref="A1359:J1359"/>
    <mergeCell ref="A1357:J1357"/>
    <mergeCell ref="AK8:AP8"/>
    <mergeCell ref="K7:R7"/>
    <mergeCell ref="S7:T7"/>
    <mergeCell ref="U7:U9"/>
    <mergeCell ref="D8:D9"/>
    <mergeCell ref="E8:J8"/>
    <mergeCell ref="K8:L9"/>
  </mergeCells>
  <pageMargins left="0.6692913385826772" right="0.39370078740157483" top="1.1023622047244095" bottom="0.78740157480314965" header="0.31496062992125984" footer="0.31496062992125984"/>
  <pageSetup paperSize="9" scale="56" fitToWidth="4" fitToHeight="0" pageOrder="overThenDown" orientation="landscape" useFirstPageNumber="1" r:id="rId1"/>
  <headerFooter differentFirst="1"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4:AV1350"/>
  <sheetViews>
    <sheetView workbookViewId="0">
      <selection activeCell="B1337" sqref="B1337"/>
    </sheetView>
  </sheetViews>
  <sheetFormatPr defaultRowHeight="15"/>
  <cols>
    <col min="1" max="1" width="46.85546875" bestFit="1" customWidth="1"/>
    <col min="2" max="2" width="52.28515625" bestFit="1" customWidth="1"/>
    <col min="3" max="4" width="13.5703125" style="11" customWidth="1"/>
    <col min="10" max="11" width="9.140625" style="11"/>
    <col min="13" max="13" width="9.140625" style="11"/>
    <col min="15" max="15" width="9.140625" style="11"/>
    <col min="17" max="17" width="9.140625" style="11"/>
    <col min="21" max="22" width="9.140625" style="11"/>
    <col min="35" max="36" width="9.140625" style="11"/>
    <col min="42" max="42" width="9.140625" style="11"/>
  </cols>
  <sheetData>
    <row r="4" spans="1:48">
      <c r="C4" t="s">
        <v>1419</v>
      </c>
      <c r="E4" t="s">
        <v>1433</v>
      </c>
      <c r="W4" t="s">
        <v>1434</v>
      </c>
      <c r="AK4" t="s">
        <v>1435</v>
      </c>
    </row>
    <row r="5" spans="1:48">
      <c r="C5"/>
      <c r="E5">
        <v>1</v>
      </c>
      <c r="F5">
        <v>2</v>
      </c>
      <c r="G5">
        <v>3</v>
      </c>
      <c r="H5">
        <v>4</v>
      </c>
      <c r="I5">
        <v>5</v>
      </c>
      <c r="L5">
        <v>7</v>
      </c>
      <c r="N5">
        <v>8</v>
      </c>
      <c r="P5">
        <v>9</v>
      </c>
      <c r="R5">
        <v>10</v>
      </c>
      <c r="S5">
        <v>11</v>
      </c>
      <c r="T5">
        <v>12</v>
      </c>
      <c r="W5">
        <v>1</v>
      </c>
      <c r="X5">
        <v>2</v>
      </c>
      <c r="Y5">
        <v>3</v>
      </c>
      <c r="Z5">
        <v>4</v>
      </c>
      <c r="AA5">
        <v>5</v>
      </c>
      <c r="AB5">
        <v>6</v>
      </c>
      <c r="AC5">
        <v>7</v>
      </c>
      <c r="AD5">
        <v>8</v>
      </c>
      <c r="AE5">
        <v>9</v>
      </c>
      <c r="AF5">
        <v>10</v>
      </c>
      <c r="AG5">
        <v>11</v>
      </c>
      <c r="AH5">
        <v>12</v>
      </c>
      <c r="AK5">
        <v>1</v>
      </c>
      <c r="AL5">
        <v>2</v>
      </c>
      <c r="AM5">
        <v>3</v>
      </c>
      <c r="AN5">
        <v>4</v>
      </c>
      <c r="AO5">
        <v>5</v>
      </c>
      <c r="AQ5">
        <v>7</v>
      </c>
      <c r="AR5">
        <v>8</v>
      </c>
      <c r="AS5">
        <v>9</v>
      </c>
      <c r="AT5">
        <v>10</v>
      </c>
      <c r="AU5">
        <v>11</v>
      </c>
      <c r="AV5">
        <v>12</v>
      </c>
    </row>
    <row r="6" spans="1:48">
      <c r="A6" t="s">
        <v>1436</v>
      </c>
      <c r="B6" t="s">
        <v>1437</v>
      </c>
      <c r="C6"/>
      <c r="E6" t="s">
        <v>28</v>
      </c>
      <c r="F6" t="s">
        <v>29</v>
      </c>
      <c r="G6" t="s">
        <v>30</v>
      </c>
      <c r="H6" t="s">
        <v>31</v>
      </c>
      <c r="I6" t="s">
        <v>32</v>
      </c>
      <c r="J6" s="11" t="s">
        <v>33</v>
      </c>
      <c r="L6" t="s">
        <v>14</v>
      </c>
      <c r="N6" t="s">
        <v>15</v>
      </c>
      <c r="P6" t="s">
        <v>16</v>
      </c>
      <c r="R6" t="s">
        <v>17</v>
      </c>
      <c r="S6" t="s">
        <v>1438</v>
      </c>
      <c r="T6" t="s">
        <v>1439</v>
      </c>
      <c r="W6" t="s">
        <v>28</v>
      </c>
      <c r="X6" t="s">
        <v>29</v>
      </c>
      <c r="Y6" t="s">
        <v>30</v>
      </c>
      <c r="Z6" t="s">
        <v>31</v>
      </c>
      <c r="AA6" t="s">
        <v>32</v>
      </c>
      <c r="AB6" t="s">
        <v>33</v>
      </c>
      <c r="AC6" t="s">
        <v>14</v>
      </c>
      <c r="AD6" t="s">
        <v>15</v>
      </c>
      <c r="AE6" t="s">
        <v>16</v>
      </c>
      <c r="AF6" t="s">
        <v>17</v>
      </c>
      <c r="AG6" t="s">
        <v>1438</v>
      </c>
      <c r="AH6" t="s">
        <v>1439</v>
      </c>
      <c r="AK6" t="s">
        <v>28</v>
      </c>
      <c r="AL6" t="s">
        <v>29</v>
      </c>
      <c r="AM6" t="s">
        <v>30</v>
      </c>
      <c r="AN6" t="s">
        <v>31</v>
      </c>
      <c r="AO6" t="s">
        <v>32</v>
      </c>
      <c r="AP6" s="11" t="s">
        <v>33</v>
      </c>
      <c r="AQ6" t="s">
        <v>14</v>
      </c>
      <c r="AR6" t="s">
        <v>15</v>
      </c>
      <c r="AS6" t="s">
        <v>16</v>
      </c>
      <c r="AT6" t="s">
        <v>17</v>
      </c>
      <c r="AU6" t="s">
        <v>1438</v>
      </c>
      <c r="AV6" t="s">
        <v>1439</v>
      </c>
    </row>
    <row r="7" spans="1:48">
      <c r="A7" s="11" t="s">
        <v>112</v>
      </c>
      <c r="C7"/>
    </row>
    <row r="8" spans="1:48">
      <c r="A8">
        <v>19401</v>
      </c>
      <c r="B8" t="s">
        <v>113</v>
      </c>
      <c r="C8">
        <v>12947.38</v>
      </c>
      <c r="D8" s="11">
        <f>E8+F8+G8+H8+I8+J8</f>
        <v>0</v>
      </c>
      <c r="U8" s="11">
        <f>V8+AC8+AD8+AE8+AF8+AG8+AH8</f>
        <v>12947.38</v>
      </c>
      <c r="V8" s="11">
        <f>W8+X8+Y8+Z8+AA8+AB8</f>
        <v>0</v>
      </c>
      <c r="AG8">
        <v>12947.38</v>
      </c>
      <c r="AI8" s="11">
        <f>AJ8+AR8+AS8+AT8+AU8+AV8+AW8</f>
        <v>0</v>
      </c>
      <c r="AJ8" s="11">
        <f>AK8+AL8+AM8+AN8+AO8+AP8</f>
        <v>0</v>
      </c>
    </row>
    <row r="9" spans="1:48">
      <c r="A9">
        <v>20089</v>
      </c>
      <c r="B9" t="s">
        <v>114</v>
      </c>
      <c r="C9">
        <v>129219.05999999998</v>
      </c>
      <c r="D9" s="11">
        <f t="shared" ref="D9:D72" si="0">E9+F9+G9+H9+I9+J9</f>
        <v>0</v>
      </c>
      <c r="U9" s="11">
        <f t="shared" ref="U9:U72" si="1">V9+AC9+AD9+AE9+AF9+AG9+AH9</f>
        <v>129219.05999999998</v>
      </c>
      <c r="V9" s="15">
        <f t="shared" ref="V9:V72" si="2">W9+X9+Y9+Z9+AA9</f>
        <v>50125.57</v>
      </c>
      <c r="W9">
        <v>23129.59</v>
      </c>
      <c r="Z9">
        <v>26995.98</v>
      </c>
      <c r="AC9">
        <v>29541.17</v>
      </c>
      <c r="AE9">
        <v>23996.43</v>
      </c>
      <c r="AF9">
        <v>25555.89</v>
      </c>
      <c r="AI9" s="11">
        <f t="shared" ref="AI9:AI72" si="3">AJ9+AR9+AS9+AT9+AU9+AV9+AW9</f>
        <v>0</v>
      </c>
      <c r="AJ9" s="11">
        <f t="shared" ref="AJ9:AJ72" si="4">AK9+AL9+AM9+AN9+AO9+AP9</f>
        <v>0</v>
      </c>
    </row>
    <row r="10" spans="1:48">
      <c r="A10">
        <v>20451</v>
      </c>
      <c r="B10" t="s">
        <v>115</v>
      </c>
      <c r="C10">
        <v>118539.64</v>
      </c>
      <c r="D10" s="11">
        <f t="shared" si="0"/>
        <v>0</v>
      </c>
      <c r="U10" s="11">
        <f t="shared" si="1"/>
        <v>118539.64</v>
      </c>
      <c r="V10" s="15">
        <f t="shared" si="2"/>
        <v>26538.46</v>
      </c>
      <c r="W10">
        <v>26538.46</v>
      </c>
      <c r="AC10">
        <v>34267.71</v>
      </c>
      <c r="AE10">
        <v>27982.94</v>
      </c>
      <c r="AF10">
        <v>29750.53</v>
      </c>
      <c r="AI10" s="11">
        <f t="shared" si="3"/>
        <v>0</v>
      </c>
      <c r="AJ10" s="11">
        <f t="shared" si="4"/>
        <v>0</v>
      </c>
    </row>
    <row r="11" spans="1:48">
      <c r="A11" s="11" t="s">
        <v>117</v>
      </c>
      <c r="C11">
        <v>260706.07999999996</v>
      </c>
      <c r="D11" s="11">
        <f t="shared" si="0"/>
        <v>0</v>
      </c>
      <c r="U11" s="11">
        <f t="shared" si="1"/>
        <v>260706.08000000002</v>
      </c>
      <c r="V11" s="15">
        <f t="shared" si="2"/>
        <v>76664.03</v>
      </c>
      <c r="W11">
        <v>49668.05</v>
      </c>
      <c r="Z11">
        <v>26995.98</v>
      </c>
      <c r="AC11">
        <v>63808.88</v>
      </c>
      <c r="AE11">
        <v>51979.369999999995</v>
      </c>
      <c r="AF11">
        <v>55306.42</v>
      </c>
      <c r="AG11">
        <v>12947.38</v>
      </c>
      <c r="AI11" s="11">
        <f t="shared" si="3"/>
        <v>0</v>
      </c>
      <c r="AJ11" s="11">
        <f t="shared" si="4"/>
        <v>0</v>
      </c>
    </row>
    <row r="12" spans="1:48">
      <c r="A12" s="11" t="s">
        <v>180</v>
      </c>
      <c r="C12"/>
      <c r="D12" s="11">
        <f t="shared" si="0"/>
        <v>0</v>
      </c>
      <c r="U12" s="11">
        <f t="shared" si="1"/>
        <v>0</v>
      </c>
      <c r="V12" s="15">
        <f t="shared" si="2"/>
        <v>0</v>
      </c>
      <c r="AI12" s="11">
        <f t="shared" si="3"/>
        <v>0</v>
      </c>
      <c r="AJ12" s="11">
        <f t="shared" si="4"/>
        <v>0</v>
      </c>
    </row>
    <row r="13" spans="1:48">
      <c r="A13">
        <v>9345</v>
      </c>
      <c r="B13" t="s">
        <v>181</v>
      </c>
      <c r="C13">
        <v>1915312.4500000002</v>
      </c>
      <c r="D13" s="11">
        <f t="shared" si="0"/>
        <v>1855321</v>
      </c>
      <c r="E13">
        <v>716675</v>
      </c>
      <c r="F13">
        <v>411667</v>
      </c>
      <c r="G13">
        <v>398166</v>
      </c>
      <c r="I13">
        <v>328813</v>
      </c>
      <c r="U13" s="11">
        <f t="shared" si="1"/>
        <v>0</v>
      </c>
      <c r="V13" s="15">
        <f t="shared" si="2"/>
        <v>0</v>
      </c>
      <c r="AI13" s="11">
        <f t="shared" si="3"/>
        <v>59991.45</v>
      </c>
      <c r="AJ13" s="11">
        <f t="shared" si="4"/>
        <v>59991.45</v>
      </c>
      <c r="AK13">
        <v>21921.33</v>
      </c>
      <c r="AL13">
        <v>16471.48</v>
      </c>
      <c r="AM13">
        <v>11416.82</v>
      </c>
      <c r="AO13">
        <v>10181.82</v>
      </c>
    </row>
    <row r="14" spans="1:48">
      <c r="A14">
        <v>10561</v>
      </c>
      <c r="B14" t="s">
        <v>182</v>
      </c>
      <c r="C14">
        <v>1035527.5100000001</v>
      </c>
      <c r="D14" s="11">
        <f t="shared" si="0"/>
        <v>1001625.3</v>
      </c>
      <c r="G14">
        <v>129875.17</v>
      </c>
      <c r="H14">
        <v>871750.13</v>
      </c>
      <c r="U14" s="11">
        <f t="shared" si="1"/>
        <v>0</v>
      </c>
      <c r="V14" s="15">
        <f t="shared" si="2"/>
        <v>0</v>
      </c>
      <c r="AI14" s="11">
        <f t="shared" si="3"/>
        <v>33902.21</v>
      </c>
      <c r="AJ14" s="11">
        <f t="shared" si="4"/>
        <v>33902.21</v>
      </c>
      <c r="AM14">
        <v>8752.9</v>
      </c>
      <c r="AN14">
        <v>25149.31</v>
      </c>
    </row>
    <row r="15" spans="1:48">
      <c r="A15">
        <v>11849</v>
      </c>
      <c r="B15" t="s">
        <v>183</v>
      </c>
      <c r="C15">
        <v>2137610.94</v>
      </c>
      <c r="D15" s="11">
        <f t="shared" si="0"/>
        <v>0</v>
      </c>
      <c r="L15">
        <v>1947518</v>
      </c>
      <c r="U15" s="11">
        <f t="shared" si="1"/>
        <v>130350.89</v>
      </c>
      <c r="V15" s="15">
        <f t="shared" si="2"/>
        <v>0</v>
      </c>
      <c r="AC15">
        <v>130350.89</v>
      </c>
      <c r="AI15" s="11">
        <f t="shared" si="3"/>
        <v>0</v>
      </c>
      <c r="AJ15" s="11">
        <f t="shared" si="4"/>
        <v>0</v>
      </c>
      <c r="AQ15">
        <v>59742.05</v>
      </c>
    </row>
    <row r="16" spans="1:48">
      <c r="A16" s="11" t="s">
        <v>185</v>
      </c>
      <c r="C16">
        <v>5088450.9000000004</v>
      </c>
      <c r="D16" s="11">
        <f t="shared" si="0"/>
        <v>2856946.3</v>
      </c>
      <c r="E16">
        <v>716675</v>
      </c>
      <c r="F16">
        <v>411667</v>
      </c>
      <c r="G16">
        <v>528041.17000000004</v>
      </c>
      <c r="H16">
        <v>871750.13</v>
      </c>
      <c r="I16">
        <v>328813</v>
      </c>
      <c r="L16">
        <v>1947518</v>
      </c>
      <c r="U16" s="11">
        <f t="shared" si="1"/>
        <v>130350.89</v>
      </c>
      <c r="V16" s="15">
        <f t="shared" si="2"/>
        <v>0</v>
      </c>
      <c r="AC16">
        <v>130350.89</v>
      </c>
      <c r="AI16" s="11">
        <f t="shared" si="3"/>
        <v>93893.66</v>
      </c>
      <c r="AJ16" s="11">
        <f t="shared" si="4"/>
        <v>93893.66</v>
      </c>
      <c r="AK16">
        <v>21921.33</v>
      </c>
      <c r="AL16">
        <v>16471.48</v>
      </c>
      <c r="AM16">
        <v>20169.72</v>
      </c>
      <c r="AN16">
        <v>25149.31</v>
      </c>
      <c r="AO16">
        <v>10181.82</v>
      </c>
      <c r="AQ16">
        <v>59742.05</v>
      </c>
    </row>
    <row r="17" spans="1:46">
      <c r="A17" s="11" t="s">
        <v>186</v>
      </c>
      <c r="C17"/>
      <c r="D17" s="11">
        <f t="shared" si="0"/>
        <v>0</v>
      </c>
      <c r="U17" s="11">
        <f t="shared" si="1"/>
        <v>0</v>
      </c>
      <c r="V17" s="15">
        <f t="shared" si="2"/>
        <v>0</v>
      </c>
      <c r="AI17" s="11">
        <f t="shared" si="3"/>
        <v>0</v>
      </c>
      <c r="AJ17" s="11">
        <f t="shared" si="4"/>
        <v>0</v>
      </c>
    </row>
    <row r="18" spans="1:46">
      <c r="A18">
        <v>12498</v>
      </c>
      <c r="B18" t="s">
        <v>1440</v>
      </c>
      <c r="C18">
        <v>89396.03</v>
      </c>
      <c r="D18" s="11">
        <f t="shared" si="0"/>
        <v>0</v>
      </c>
      <c r="U18" s="11">
        <f t="shared" si="1"/>
        <v>89396.03</v>
      </c>
      <c r="V18" s="15">
        <f t="shared" si="2"/>
        <v>0</v>
      </c>
      <c r="AE18">
        <v>43290.96</v>
      </c>
      <c r="AF18">
        <v>46105.07</v>
      </c>
      <c r="AI18" s="11">
        <f t="shared" si="3"/>
        <v>0</v>
      </c>
      <c r="AJ18" s="11">
        <f t="shared" si="4"/>
        <v>0</v>
      </c>
    </row>
    <row r="19" spans="1:46">
      <c r="A19">
        <v>13764</v>
      </c>
      <c r="B19" t="s">
        <v>187</v>
      </c>
      <c r="C19">
        <v>187918.62</v>
      </c>
      <c r="D19" s="11">
        <f t="shared" si="0"/>
        <v>0</v>
      </c>
      <c r="U19" s="11">
        <f t="shared" si="1"/>
        <v>187918.62</v>
      </c>
      <c r="V19" s="15">
        <f t="shared" si="2"/>
        <v>0</v>
      </c>
      <c r="AC19">
        <v>52035.6</v>
      </c>
      <c r="AD19">
        <v>48664.97</v>
      </c>
      <c r="AE19">
        <v>42230.13</v>
      </c>
      <c r="AF19">
        <v>44987.92</v>
      </c>
      <c r="AI19" s="11">
        <f t="shared" si="3"/>
        <v>0</v>
      </c>
      <c r="AJ19" s="11">
        <f t="shared" si="4"/>
        <v>0</v>
      </c>
    </row>
    <row r="20" spans="1:46">
      <c r="A20">
        <v>13773</v>
      </c>
      <c r="B20" t="s">
        <v>188</v>
      </c>
      <c r="C20">
        <v>1743998.11</v>
      </c>
      <c r="D20" s="11">
        <f t="shared" si="0"/>
        <v>277087.3</v>
      </c>
      <c r="E20">
        <v>100050.25</v>
      </c>
      <c r="I20">
        <v>177037.05</v>
      </c>
      <c r="L20">
        <v>1430371.21</v>
      </c>
      <c r="U20" s="11">
        <f t="shared" si="1"/>
        <v>0</v>
      </c>
      <c r="V20" s="15">
        <f t="shared" si="2"/>
        <v>0</v>
      </c>
      <c r="AI20" s="11">
        <f t="shared" si="3"/>
        <v>5929.66</v>
      </c>
      <c r="AJ20" s="11">
        <f t="shared" si="4"/>
        <v>5929.66</v>
      </c>
      <c r="AK20">
        <v>2141.0700000000002</v>
      </c>
      <c r="AO20">
        <v>3788.59</v>
      </c>
      <c r="AQ20">
        <v>30609.94</v>
      </c>
    </row>
    <row r="21" spans="1:46">
      <c r="A21">
        <v>13774</v>
      </c>
      <c r="B21" t="s">
        <v>189</v>
      </c>
      <c r="C21">
        <v>1030641.83</v>
      </c>
      <c r="D21" s="11">
        <f t="shared" si="0"/>
        <v>172232.49</v>
      </c>
      <c r="E21">
        <v>82356.66</v>
      </c>
      <c r="G21">
        <v>89875.83</v>
      </c>
      <c r="L21">
        <v>836815.71</v>
      </c>
      <c r="U21" s="11">
        <f t="shared" si="1"/>
        <v>0</v>
      </c>
      <c r="V21" s="15">
        <f t="shared" si="2"/>
        <v>0</v>
      </c>
      <c r="AI21" s="11">
        <f t="shared" si="3"/>
        <v>3685.77</v>
      </c>
      <c r="AJ21" s="11">
        <f t="shared" si="4"/>
        <v>3685.77</v>
      </c>
      <c r="AK21">
        <v>1762.43</v>
      </c>
      <c r="AM21">
        <v>1923.34</v>
      </c>
      <c r="AQ21">
        <v>17907.86</v>
      </c>
    </row>
    <row r="22" spans="1:46">
      <c r="A22">
        <v>14317</v>
      </c>
      <c r="B22" t="s">
        <v>190</v>
      </c>
      <c r="C22">
        <v>1229334.92</v>
      </c>
      <c r="D22" s="11">
        <f t="shared" si="0"/>
        <v>478608.35</v>
      </c>
      <c r="F22">
        <v>95508.4</v>
      </c>
      <c r="G22">
        <v>75826.039999999994</v>
      </c>
      <c r="H22">
        <v>307273.90999999997</v>
      </c>
      <c r="P22">
        <v>724970</v>
      </c>
      <c r="U22" s="11">
        <f t="shared" si="1"/>
        <v>0</v>
      </c>
      <c r="V22" s="15">
        <f t="shared" si="2"/>
        <v>0</v>
      </c>
      <c r="AI22" s="11">
        <f t="shared" si="3"/>
        <v>25756.57</v>
      </c>
      <c r="AJ22" s="11">
        <f t="shared" si="4"/>
        <v>10242.209999999999</v>
      </c>
      <c r="AL22">
        <v>2043.88</v>
      </c>
      <c r="AM22">
        <v>1622.67</v>
      </c>
      <c r="AN22">
        <v>6575.66</v>
      </c>
      <c r="AS22">
        <v>15514.36</v>
      </c>
    </row>
    <row r="23" spans="1:46">
      <c r="A23">
        <v>15328</v>
      </c>
      <c r="B23" t="s">
        <v>191</v>
      </c>
      <c r="C23">
        <v>190613.28999999998</v>
      </c>
      <c r="D23" s="11">
        <f t="shared" si="0"/>
        <v>0</v>
      </c>
      <c r="U23" s="11">
        <f t="shared" si="1"/>
        <v>190613.28999999998</v>
      </c>
      <c r="V23" s="15">
        <f t="shared" si="2"/>
        <v>0</v>
      </c>
      <c r="AC23">
        <v>52769.35</v>
      </c>
      <c r="AD23">
        <v>49358.66</v>
      </c>
      <c r="AE23">
        <v>42847.360000000001</v>
      </c>
      <c r="AF23">
        <v>45637.919999999998</v>
      </c>
      <c r="AI23" s="11">
        <f t="shared" si="3"/>
        <v>0</v>
      </c>
      <c r="AJ23" s="11">
        <f t="shared" si="4"/>
        <v>0</v>
      </c>
    </row>
    <row r="24" spans="1:46">
      <c r="A24">
        <v>15387</v>
      </c>
      <c r="B24" t="s">
        <v>192</v>
      </c>
      <c r="C24">
        <v>1463177.4399999997</v>
      </c>
      <c r="D24" s="11">
        <f t="shared" si="0"/>
        <v>287846.59999999998</v>
      </c>
      <c r="E24">
        <v>287846.59999999998</v>
      </c>
      <c r="P24">
        <v>883511.78</v>
      </c>
      <c r="R24">
        <v>211801.03</v>
      </c>
      <c r="U24" s="11">
        <f t="shared" si="1"/>
        <v>57629.99</v>
      </c>
      <c r="V24" s="15">
        <f t="shared" si="2"/>
        <v>27120.739999999998</v>
      </c>
      <c r="W24">
        <v>14128.77</v>
      </c>
      <c r="AA24">
        <v>12991.97</v>
      </c>
      <c r="AE24">
        <v>14780.03</v>
      </c>
      <c r="AF24">
        <v>15729.22</v>
      </c>
      <c r="AI24" s="11">
        <f t="shared" si="3"/>
        <v>22388.04</v>
      </c>
      <c r="AJ24" s="11">
        <f t="shared" si="4"/>
        <v>3548.42</v>
      </c>
      <c r="AK24">
        <v>3548.42</v>
      </c>
      <c r="AS24">
        <v>17191.73</v>
      </c>
      <c r="AT24">
        <v>1647.89</v>
      </c>
    </row>
    <row r="25" spans="1:46">
      <c r="A25">
        <v>16529</v>
      </c>
      <c r="B25" t="s">
        <v>193</v>
      </c>
      <c r="C25">
        <v>1232844.7900000003</v>
      </c>
      <c r="D25" s="11">
        <f t="shared" si="0"/>
        <v>0</v>
      </c>
      <c r="P25">
        <v>880574.29</v>
      </c>
      <c r="R25">
        <v>278212.14</v>
      </c>
      <c r="U25" s="11">
        <f t="shared" si="1"/>
        <v>56530.52</v>
      </c>
      <c r="V25" s="15">
        <f t="shared" si="2"/>
        <v>26021.269999999997</v>
      </c>
      <c r="Y25">
        <v>13029.3</v>
      </c>
      <c r="AA25">
        <v>12991.97</v>
      </c>
      <c r="AE25">
        <v>14780.03</v>
      </c>
      <c r="AF25">
        <v>15729.22</v>
      </c>
      <c r="AI25" s="11">
        <f t="shared" si="3"/>
        <v>17527.84</v>
      </c>
      <c r="AJ25" s="11">
        <f t="shared" si="4"/>
        <v>0</v>
      </c>
      <c r="AS25">
        <v>15836.58</v>
      </c>
      <c r="AT25">
        <v>1691.26</v>
      </c>
    </row>
    <row r="26" spans="1:46">
      <c r="A26">
        <v>17484</v>
      </c>
      <c r="B26" t="s">
        <v>194</v>
      </c>
      <c r="C26">
        <v>16983.169999999998</v>
      </c>
      <c r="D26" s="11">
        <f t="shared" si="0"/>
        <v>0</v>
      </c>
      <c r="U26" s="11">
        <f t="shared" si="1"/>
        <v>16983.169999999998</v>
      </c>
      <c r="V26" s="15">
        <f t="shared" si="2"/>
        <v>0</v>
      </c>
      <c r="AF26">
        <v>16983.169999999998</v>
      </c>
      <c r="AI26" s="11">
        <f t="shared" si="3"/>
        <v>0</v>
      </c>
      <c r="AJ26" s="11">
        <f t="shared" si="4"/>
        <v>0</v>
      </c>
    </row>
    <row r="27" spans="1:46">
      <c r="A27">
        <v>17491</v>
      </c>
      <c r="B27" t="s">
        <v>195</v>
      </c>
      <c r="C27">
        <v>2824706.09</v>
      </c>
      <c r="D27" s="11">
        <f t="shared" si="0"/>
        <v>0</v>
      </c>
      <c r="L27">
        <v>2604247</v>
      </c>
      <c r="U27" s="11">
        <f t="shared" si="1"/>
        <v>165835.03</v>
      </c>
      <c r="V27" s="15">
        <f t="shared" si="2"/>
        <v>0</v>
      </c>
      <c r="AC27">
        <v>61782.87</v>
      </c>
      <c r="AE27">
        <v>50429.51</v>
      </c>
      <c r="AF27">
        <v>53622.65</v>
      </c>
      <c r="AI27" s="11">
        <f t="shared" si="3"/>
        <v>0</v>
      </c>
      <c r="AJ27" s="11">
        <f t="shared" si="4"/>
        <v>0</v>
      </c>
      <c r="AQ27">
        <v>54624.06</v>
      </c>
    </row>
    <row r="28" spans="1:46">
      <c r="A28" s="11" t="s">
        <v>197</v>
      </c>
      <c r="C28">
        <v>10009614.289999999</v>
      </c>
      <c r="D28" s="11">
        <f t="shared" si="0"/>
        <v>1215774.74</v>
      </c>
      <c r="E28">
        <v>470253.51</v>
      </c>
      <c r="F28">
        <v>95508.4</v>
      </c>
      <c r="G28">
        <v>165701.87</v>
      </c>
      <c r="H28">
        <v>307273.90999999997</v>
      </c>
      <c r="I28">
        <v>177037.05</v>
      </c>
      <c r="L28">
        <v>4871433.92</v>
      </c>
      <c r="P28">
        <v>2489056.0700000003</v>
      </c>
      <c r="R28">
        <v>490013.17000000004</v>
      </c>
      <c r="U28" s="11">
        <f t="shared" si="1"/>
        <v>764906.64999999991</v>
      </c>
      <c r="V28" s="15">
        <f t="shared" si="2"/>
        <v>53142.009999999995</v>
      </c>
      <c r="W28">
        <v>14128.77</v>
      </c>
      <c r="Y28">
        <v>13029.3</v>
      </c>
      <c r="AA28">
        <v>25983.94</v>
      </c>
      <c r="AC28">
        <v>166587.82</v>
      </c>
      <c r="AD28">
        <v>98023.63</v>
      </c>
      <c r="AE28">
        <v>208358.02000000002</v>
      </c>
      <c r="AF28">
        <v>238795.16999999995</v>
      </c>
      <c r="AI28" s="11">
        <f t="shared" si="3"/>
        <v>75287.87999999999</v>
      </c>
      <c r="AJ28" s="11">
        <f t="shared" si="4"/>
        <v>23406.06</v>
      </c>
      <c r="AK28">
        <v>7451.92</v>
      </c>
      <c r="AL28">
        <v>2043.88</v>
      </c>
      <c r="AM28">
        <v>3546.01</v>
      </c>
      <c r="AN28">
        <v>6575.66</v>
      </c>
      <c r="AO28">
        <v>3788.59</v>
      </c>
      <c r="AQ28">
        <v>103141.86</v>
      </c>
      <c r="AS28">
        <v>48542.67</v>
      </c>
      <c r="AT28">
        <v>3339.15</v>
      </c>
    </row>
    <row r="29" spans="1:46">
      <c r="A29" s="11" t="s">
        <v>225</v>
      </c>
      <c r="C29"/>
      <c r="D29" s="11">
        <f t="shared" si="0"/>
        <v>0</v>
      </c>
      <c r="U29" s="11">
        <f t="shared" si="1"/>
        <v>0</v>
      </c>
      <c r="V29" s="15">
        <f t="shared" si="2"/>
        <v>0</v>
      </c>
      <c r="AI29" s="11">
        <f t="shared" si="3"/>
        <v>0</v>
      </c>
      <c r="AJ29" s="11">
        <f t="shared" si="4"/>
        <v>0</v>
      </c>
    </row>
    <row r="30" spans="1:46">
      <c r="A30">
        <v>228</v>
      </c>
      <c r="B30" t="s">
        <v>226</v>
      </c>
      <c r="C30">
        <v>3742170.1700000004</v>
      </c>
      <c r="D30" s="11">
        <f t="shared" si="0"/>
        <v>1197975.6000000001</v>
      </c>
      <c r="G30">
        <v>144940.79999999999</v>
      </c>
      <c r="H30">
        <v>711510</v>
      </c>
      <c r="I30">
        <v>341524.8</v>
      </c>
      <c r="L30">
        <v>1952637.6</v>
      </c>
      <c r="R30">
        <v>439390.8</v>
      </c>
      <c r="U30" s="11">
        <f t="shared" si="1"/>
        <v>100082.61</v>
      </c>
      <c r="V30" s="15">
        <f t="shared" si="2"/>
        <v>59010.850000000006</v>
      </c>
      <c r="Y30">
        <v>19732.95</v>
      </c>
      <c r="Z30">
        <v>19779.95</v>
      </c>
      <c r="AA30">
        <v>19497.95</v>
      </c>
      <c r="AC30">
        <v>21934.71</v>
      </c>
      <c r="AF30">
        <v>19137.05</v>
      </c>
      <c r="AI30" s="11">
        <f t="shared" si="3"/>
        <v>25361.56</v>
      </c>
      <c r="AJ30" s="11">
        <f t="shared" si="4"/>
        <v>20297.310000000001</v>
      </c>
      <c r="AM30">
        <v>3615.31</v>
      </c>
      <c r="AN30">
        <v>10525.87</v>
      </c>
      <c r="AO30">
        <v>6156.13</v>
      </c>
      <c r="AQ30">
        <v>26722</v>
      </c>
      <c r="AT30">
        <v>5064.25</v>
      </c>
    </row>
    <row r="31" spans="1:46">
      <c r="A31">
        <v>338</v>
      </c>
      <c r="B31" t="s">
        <v>227</v>
      </c>
      <c r="C31">
        <v>394627.38000000012</v>
      </c>
      <c r="D31" s="11">
        <f t="shared" si="0"/>
        <v>0</v>
      </c>
      <c r="R31">
        <v>288238.8</v>
      </c>
      <c r="U31" s="11">
        <f t="shared" si="1"/>
        <v>103666.81</v>
      </c>
      <c r="V31" s="15">
        <f t="shared" si="2"/>
        <v>83492.36</v>
      </c>
      <c r="X31">
        <v>20770.09</v>
      </c>
      <c r="Y31">
        <v>20976.09</v>
      </c>
      <c r="Z31">
        <v>21027.59</v>
      </c>
      <c r="AA31">
        <v>20718.59</v>
      </c>
      <c r="AF31">
        <v>20174.45</v>
      </c>
      <c r="AI31" s="11">
        <f t="shared" si="3"/>
        <v>2721.77</v>
      </c>
      <c r="AJ31" s="11">
        <f t="shared" si="4"/>
        <v>0</v>
      </c>
      <c r="AT31">
        <v>2721.77</v>
      </c>
    </row>
    <row r="32" spans="1:46">
      <c r="A32">
        <v>418</v>
      </c>
      <c r="B32" t="s">
        <v>228</v>
      </c>
      <c r="C32">
        <v>3175922.830000001</v>
      </c>
      <c r="D32" s="11">
        <f t="shared" si="0"/>
        <v>773147.68</v>
      </c>
      <c r="H32">
        <v>773147.68</v>
      </c>
      <c r="L32">
        <v>1736559.04</v>
      </c>
      <c r="R32">
        <v>503404.99</v>
      </c>
      <c r="U32" s="11">
        <f t="shared" si="1"/>
        <v>105240.14000000001</v>
      </c>
      <c r="V32" s="15">
        <f t="shared" si="2"/>
        <v>62120.04</v>
      </c>
      <c r="Y32">
        <v>20518.68</v>
      </c>
      <c r="Z32">
        <v>21035.68</v>
      </c>
      <c r="AA32">
        <v>20565.68</v>
      </c>
      <c r="AC32">
        <v>23016.5</v>
      </c>
      <c r="AF32">
        <v>20103.599999999999</v>
      </c>
      <c r="AI32" s="11">
        <f t="shared" si="3"/>
        <v>26113.11</v>
      </c>
      <c r="AJ32" s="11">
        <f t="shared" si="4"/>
        <v>16238.7</v>
      </c>
      <c r="AN32">
        <v>16238.7</v>
      </c>
      <c r="AQ32">
        <v>31457.87</v>
      </c>
      <c r="AT32">
        <v>9874.41</v>
      </c>
    </row>
    <row r="33" spans="1:48">
      <c r="A33">
        <v>915</v>
      </c>
      <c r="B33" t="s">
        <v>229</v>
      </c>
      <c r="C33">
        <v>2964913.07</v>
      </c>
      <c r="D33" s="11">
        <f t="shared" si="0"/>
        <v>1797714.42</v>
      </c>
      <c r="F33">
        <v>818017.36</v>
      </c>
      <c r="G33">
        <v>369268.38</v>
      </c>
      <c r="I33">
        <v>610428.68000000005</v>
      </c>
      <c r="R33">
        <v>560824.80000000005</v>
      </c>
      <c r="T33">
        <v>514351.2</v>
      </c>
      <c r="U33" s="11">
        <f t="shared" si="1"/>
        <v>65690.11</v>
      </c>
      <c r="V33" s="15">
        <f t="shared" si="2"/>
        <v>0</v>
      </c>
      <c r="AC33">
        <v>30481.38</v>
      </c>
      <c r="AF33">
        <v>26636.21</v>
      </c>
      <c r="AH33">
        <v>8572.52</v>
      </c>
      <c r="AI33" s="11">
        <f t="shared" si="3"/>
        <v>26332.54</v>
      </c>
      <c r="AJ33" s="11">
        <f t="shared" si="4"/>
        <v>10166.06</v>
      </c>
      <c r="AL33">
        <v>6307.84</v>
      </c>
      <c r="AM33">
        <v>2130.73</v>
      </c>
      <c r="AO33">
        <v>1727.49</v>
      </c>
      <c r="AT33">
        <v>9064.7199999999993</v>
      </c>
      <c r="AV33">
        <v>7101.76</v>
      </c>
    </row>
    <row r="34" spans="1:48">
      <c r="A34">
        <v>1207</v>
      </c>
      <c r="B34" t="s">
        <v>230</v>
      </c>
      <c r="C34">
        <v>993918.64</v>
      </c>
      <c r="D34" s="11">
        <f t="shared" si="0"/>
        <v>365467.2</v>
      </c>
      <c r="I34">
        <v>365467.2</v>
      </c>
      <c r="R34">
        <v>548091.6</v>
      </c>
      <c r="U34" s="11">
        <f t="shared" si="1"/>
        <v>68010.929999999993</v>
      </c>
      <c r="V34" s="15">
        <f t="shared" si="2"/>
        <v>45487.96</v>
      </c>
      <c r="Y34">
        <v>22955.48</v>
      </c>
      <c r="AA34">
        <v>22532.48</v>
      </c>
      <c r="AF34">
        <v>22522.97</v>
      </c>
      <c r="AI34" s="11">
        <f t="shared" si="3"/>
        <v>12348.91</v>
      </c>
      <c r="AJ34" s="11">
        <f t="shared" si="4"/>
        <v>4687.92</v>
      </c>
      <c r="AO34">
        <v>4687.92</v>
      </c>
      <c r="AT34">
        <v>7660.99</v>
      </c>
    </row>
    <row r="35" spans="1:48">
      <c r="A35">
        <v>1335</v>
      </c>
      <c r="B35" t="s">
        <v>231</v>
      </c>
      <c r="C35">
        <v>3066527.42</v>
      </c>
      <c r="D35" s="11">
        <f t="shared" si="0"/>
        <v>220053.6</v>
      </c>
      <c r="G35">
        <v>220053.6</v>
      </c>
      <c r="L35">
        <v>2305930.7999999998</v>
      </c>
      <c r="R35">
        <v>463484.4</v>
      </c>
      <c r="U35" s="11">
        <f t="shared" si="1"/>
        <v>36714.990000000005</v>
      </c>
      <c r="V35" s="15">
        <f t="shared" si="2"/>
        <v>12118.45</v>
      </c>
      <c r="Y35">
        <v>12118.45</v>
      </c>
      <c r="AC35">
        <v>13152.49</v>
      </c>
      <c r="AF35">
        <v>11444.05</v>
      </c>
      <c r="AI35" s="11">
        <f t="shared" si="3"/>
        <v>8282.57</v>
      </c>
      <c r="AJ35" s="11">
        <f t="shared" si="4"/>
        <v>2979.78</v>
      </c>
      <c r="AM35">
        <v>2979.78</v>
      </c>
      <c r="AQ35">
        <v>32061.06</v>
      </c>
      <c r="AT35">
        <v>5302.79</v>
      </c>
    </row>
    <row r="36" spans="1:48">
      <c r="A36">
        <v>1453</v>
      </c>
      <c r="B36" t="s">
        <v>232</v>
      </c>
      <c r="C36">
        <v>1234073.31</v>
      </c>
      <c r="D36" s="11">
        <f t="shared" si="0"/>
        <v>0</v>
      </c>
      <c r="L36">
        <v>936925.2</v>
      </c>
      <c r="R36">
        <v>243400.8</v>
      </c>
      <c r="U36" s="11">
        <f t="shared" si="1"/>
        <v>39626.68</v>
      </c>
      <c r="V36" s="15">
        <f t="shared" si="2"/>
        <v>0</v>
      </c>
      <c r="AC36">
        <v>21194.83</v>
      </c>
      <c r="AF36">
        <v>18431.849999999999</v>
      </c>
      <c r="AI36" s="11">
        <f t="shared" si="3"/>
        <v>3088.16</v>
      </c>
      <c r="AJ36" s="11">
        <f t="shared" si="4"/>
        <v>0</v>
      </c>
      <c r="AQ36">
        <v>11032.47</v>
      </c>
      <c r="AT36">
        <v>3088.16</v>
      </c>
    </row>
    <row r="37" spans="1:48">
      <c r="A37">
        <v>1521</v>
      </c>
      <c r="B37" t="s">
        <v>233</v>
      </c>
      <c r="C37">
        <v>324527.82</v>
      </c>
      <c r="D37" s="11">
        <f t="shared" si="0"/>
        <v>0</v>
      </c>
      <c r="R37">
        <v>299918.40000000002</v>
      </c>
      <c r="U37" s="11">
        <f t="shared" si="1"/>
        <v>21294.69</v>
      </c>
      <c r="V37" s="15">
        <f t="shared" si="2"/>
        <v>0</v>
      </c>
      <c r="AF37">
        <v>21294.69</v>
      </c>
      <c r="AI37" s="11">
        <f t="shared" si="3"/>
        <v>3314.73</v>
      </c>
      <c r="AJ37" s="11">
        <f t="shared" si="4"/>
        <v>0</v>
      </c>
      <c r="AT37">
        <v>3314.73</v>
      </c>
    </row>
    <row r="38" spans="1:48">
      <c r="A38">
        <v>2222</v>
      </c>
      <c r="B38" t="s">
        <v>234</v>
      </c>
      <c r="C38">
        <v>550166.41999999993</v>
      </c>
      <c r="D38" s="11">
        <f t="shared" si="0"/>
        <v>268802.24</v>
      </c>
      <c r="G38">
        <v>65976.460000000006</v>
      </c>
      <c r="I38">
        <v>202825.78</v>
      </c>
      <c r="R38">
        <v>256352.99</v>
      </c>
      <c r="U38" s="11">
        <f t="shared" si="1"/>
        <v>17598.53</v>
      </c>
      <c r="V38" s="15">
        <f t="shared" si="2"/>
        <v>0</v>
      </c>
      <c r="AF38">
        <v>17598.53</v>
      </c>
      <c r="AI38" s="11">
        <f t="shared" si="3"/>
        <v>7412.66</v>
      </c>
      <c r="AJ38" s="11">
        <f t="shared" si="4"/>
        <v>1546.04</v>
      </c>
      <c r="AM38">
        <v>451.97</v>
      </c>
      <c r="AO38">
        <v>1094.07</v>
      </c>
      <c r="AT38">
        <v>5866.62</v>
      </c>
    </row>
    <row r="39" spans="1:48">
      <c r="A39">
        <v>2565</v>
      </c>
      <c r="B39" t="s">
        <v>235</v>
      </c>
      <c r="C39">
        <v>1693816.94</v>
      </c>
      <c r="D39" s="11">
        <f t="shared" si="0"/>
        <v>0</v>
      </c>
      <c r="P39">
        <v>1612342.8</v>
      </c>
      <c r="U39" s="11">
        <f t="shared" si="1"/>
        <v>60924.95</v>
      </c>
      <c r="V39" s="15">
        <f t="shared" si="2"/>
        <v>21332.16</v>
      </c>
      <c r="Z39">
        <v>21332.16</v>
      </c>
      <c r="AE39">
        <v>19124.490000000002</v>
      </c>
      <c r="AF39">
        <v>20468.3</v>
      </c>
      <c r="AI39" s="11">
        <f t="shared" si="3"/>
        <v>20549.189999999999</v>
      </c>
      <c r="AJ39" s="11">
        <f t="shared" si="4"/>
        <v>0</v>
      </c>
      <c r="AS39">
        <v>20549.189999999999</v>
      </c>
    </row>
    <row r="40" spans="1:48">
      <c r="A40">
        <v>2566</v>
      </c>
      <c r="B40" t="s">
        <v>236</v>
      </c>
      <c r="C40">
        <v>1106759.3799999999</v>
      </c>
      <c r="D40" s="11">
        <f t="shared" si="0"/>
        <v>386626.8</v>
      </c>
      <c r="I40">
        <v>386626.8</v>
      </c>
      <c r="R40">
        <v>660589.19999999995</v>
      </c>
      <c r="U40" s="11">
        <f t="shared" si="1"/>
        <v>46825.81</v>
      </c>
      <c r="V40" s="15">
        <f t="shared" si="2"/>
        <v>23326.32</v>
      </c>
      <c r="AA40">
        <v>23326.32</v>
      </c>
      <c r="AF40">
        <v>23499.49</v>
      </c>
      <c r="AI40" s="11">
        <f t="shared" si="3"/>
        <v>12717.57</v>
      </c>
      <c r="AJ40" s="11">
        <f t="shared" si="4"/>
        <v>4834.16</v>
      </c>
      <c r="AO40">
        <v>4834.16</v>
      </c>
      <c r="AT40">
        <v>7883.41</v>
      </c>
    </row>
    <row r="41" spans="1:48">
      <c r="A41">
        <v>2832</v>
      </c>
      <c r="B41" t="s">
        <v>237</v>
      </c>
      <c r="C41">
        <v>2594472.3499999996</v>
      </c>
      <c r="D41" s="11">
        <f t="shared" si="0"/>
        <v>217663.2</v>
      </c>
      <c r="G41">
        <v>217663.2</v>
      </c>
      <c r="L41">
        <v>2299989.6</v>
      </c>
      <c r="U41" s="11">
        <f t="shared" si="1"/>
        <v>42284.85</v>
      </c>
      <c r="V41" s="15">
        <f t="shared" si="2"/>
        <v>13798.55</v>
      </c>
      <c r="Y41">
        <v>13798.55</v>
      </c>
      <c r="AC41">
        <v>15206.79</v>
      </c>
      <c r="AF41">
        <v>13279.51</v>
      </c>
      <c r="AI41" s="11">
        <f t="shared" si="3"/>
        <v>2973.69</v>
      </c>
      <c r="AJ41" s="11">
        <f t="shared" si="4"/>
        <v>2973.69</v>
      </c>
      <c r="AM41">
        <v>2973.69</v>
      </c>
      <c r="AQ41">
        <v>31561.01</v>
      </c>
    </row>
    <row r="42" spans="1:48">
      <c r="A42">
        <v>2840</v>
      </c>
      <c r="B42" t="s">
        <v>238</v>
      </c>
      <c r="C42">
        <v>102133.24</v>
      </c>
      <c r="D42" s="11">
        <f t="shared" si="0"/>
        <v>0</v>
      </c>
      <c r="U42" s="11">
        <f t="shared" si="1"/>
        <v>102133.24</v>
      </c>
      <c r="V42" s="15">
        <f t="shared" si="2"/>
        <v>60535.13</v>
      </c>
      <c r="Y42">
        <v>20109.71</v>
      </c>
      <c r="Z42">
        <v>20367.21</v>
      </c>
      <c r="AA42">
        <v>20058.21</v>
      </c>
      <c r="AC42">
        <v>22236</v>
      </c>
      <c r="AF42">
        <v>19362.11</v>
      </c>
      <c r="AI42" s="11">
        <f t="shared" si="3"/>
        <v>0</v>
      </c>
      <c r="AJ42" s="11">
        <f t="shared" si="4"/>
        <v>0</v>
      </c>
    </row>
    <row r="43" spans="1:48">
      <c r="A43">
        <v>2910</v>
      </c>
      <c r="B43" t="s">
        <v>239</v>
      </c>
      <c r="C43">
        <v>1314951.9800000002</v>
      </c>
      <c r="D43" s="11">
        <f t="shared" si="0"/>
        <v>0</v>
      </c>
      <c r="L43">
        <v>867205.2</v>
      </c>
      <c r="R43">
        <v>330452.40000000002</v>
      </c>
      <c r="U43" s="11">
        <f t="shared" si="1"/>
        <v>99505.560000000012</v>
      </c>
      <c r="V43" s="15">
        <f t="shared" si="2"/>
        <v>59129.180000000008</v>
      </c>
      <c r="Y43">
        <v>19641.060000000001</v>
      </c>
      <c r="Z43">
        <v>19898.560000000001</v>
      </c>
      <c r="AA43">
        <v>19589.560000000001</v>
      </c>
      <c r="AC43">
        <v>21590.77</v>
      </c>
      <c r="AF43">
        <v>18785.61</v>
      </c>
      <c r="AI43" s="11">
        <f t="shared" si="3"/>
        <v>3862.67</v>
      </c>
      <c r="AJ43" s="11">
        <f t="shared" si="4"/>
        <v>0</v>
      </c>
      <c r="AQ43">
        <v>13926.15</v>
      </c>
      <c r="AT43">
        <v>3862.67</v>
      </c>
    </row>
    <row r="44" spans="1:48">
      <c r="A44">
        <v>2911</v>
      </c>
      <c r="B44" t="s">
        <v>240</v>
      </c>
      <c r="C44">
        <v>1451674.61</v>
      </c>
      <c r="D44" s="11">
        <f t="shared" si="0"/>
        <v>0</v>
      </c>
      <c r="L44">
        <v>1069015.2</v>
      </c>
      <c r="R44">
        <v>264848.40000000002</v>
      </c>
      <c r="U44" s="11">
        <f t="shared" si="1"/>
        <v>101237.47000000002</v>
      </c>
      <c r="V44" s="15">
        <f t="shared" si="2"/>
        <v>60055.850000000006</v>
      </c>
      <c r="Y44">
        <v>19949.95</v>
      </c>
      <c r="Z44">
        <v>20207.45</v>
      </c>
      <c r="AA44">
        <v>19898.45</v>
      </c>
      <c r="AC44">
        <v>22016.04</v>
      </c>
      <c r="AF44">
        <v>19165.580000000002</v>
      </c>
      <c r="AI44" s="11">
        <f t="shared" si="3"/>
        <v>3143.06</v>
      </c>
      <c r="AJ44" s="11">
        <f t="shared" si="4"/>
        <v>0</v>
      </c>
      <c r="AQ44">
        <v>13430.48</v>
      </c>
      <c r="AT44">
        <v>3143.06</v>
      </c>
    </row>
    <row r="45" spans="1:48">
      <c r="A45">
        <v>2913</v>
      </c>
      <c r="B45" t="s">
        <v>241</v>
      </c>
      <c r="C45">
        <v>218072.62</v>
      </c>
      <c r="D45" s="11">
        <f t="shared" si="0"/>
        <v>0</v>
      </c>
      <c r="R45">
        <v>196854</v>
      </c>
      <c r="U45" s="11">
        <f t="shared" si="1"/>
        <v>18853.310000000001</v>
      </c>
      <c r="V45" s="15">
        <f t="shared" si="2"/>
        <v>0</v>
      </c>
      <c r="AF45">
        <v>18853.310000000001</v>
      </c>
      <c r="AI45" s="11">
        <f t="shared" si="3"/>
        <v>2365.31</v>
      </c>
      <c r="AJ45" s="11">
        <f t="shared" si="4"/>
        <v>0</v>
      </c>
      <c r="AT45">
        <v>2365.31</v>
      </c>
    </row>
    <row r="46" spans="1:48">
      <c r="A46">
        <v>3002</v>
      </c>
      <c r="B46" t="s">
        <v>242</v>
      </c>
      <c r="C46">
        <v>2071953.11</v>
      </c>
      <c r="D46" s="11">
        <f t="shared" si="0"/>
        <v>380913.6</v>
      </c>
      <c r="H46">
        <v>257046</v>
      </c>
      <c r="I46">
        <v>123867.6</v>
      </c>
      <c r="L46">
        <v>1303405.2</v>
      </c>
      <c r="R46">
        <v>283155.59999999998</v>
      </c>
      <c r="U46" s="11">
        <f t="shared" si="1"/>
        <v>76341.72</v>
      </c>
      <c r="V46" s="15">
        <f t="shared" si="2"/>
        <v>37537.919999999998</v>
      </c>
      <c r="Z46">
        <v>18909.96</v>
      </c>
      <c r="AA46">
        <v>18627.96</v>
      </c>
      <c r="AC46">
        <v>20736.93</v>
      </c>
      <c r="AF46">
        <v>18066.87</v>
      </c>
      <c r="AI46" s="11">
        <f t="shared" si="3"/>
        <v>11654.380000000001</v>
      </c>
      <c r="AJ46" s="11">
        <f t="shared" si="4"/>
        <v>8367.83</v>
      </c>
      <c r="AN46">
        <v>5571.97</v>
      </c>
      <c r="AO46">
        <v>2795.86</v>
      </c>
      <c r="AQ46">
        <v>16482.61</v>
      </c>
      <c r="AT46">
        <v>3286.55</v>
      </c>
    </row>
    <row r="47" spans="1:48">
      <c r="A47">
        <v>3205</v>
      </c>
      <c r="B47" t="s">
        <v>243</v>
      </c>
      <c r="C47">
        <v>102008.31</v>
      </c>
      <c r="D47" s="11">
        <f t="shared" si="0"/>
        <v>0</v>
      </c>
      <c r="U47" s="11">
        <f t="shared" si="1"/>
        <v>102008.31</v>
      </c>
      <c r="V47" s="15">
        <f t="shared" si="2"/>
        <v>60041.200000000004</v>
      </c>
      <c r="Y47">
        <v>20076.400000000001</v>
      </c>
      <c r="Z47">
        <v>20123.400000000001</v>
      </c>
      <c r="AA47">
        <v>19841.400000000001</v>
      </c>
      <c r="AC47">
        <v>22407.57</v>
      </c>
      <c r="AF47">
        <v>19559.54</v>
      </c>
      <c r="AI47" s="11">
        <f t="shared" si="3"/>
        <v>0</v>
      </c>
      <c r="AJ47" s="11">
        <f t="shared" si="4"/>
        <v>0</v>
      </c>
    </row>
    <row r="48" spans="1:48">
      <c r="A48">
        <v>3282</v>
      </c>
      <c r="B48" t="s">
        <v>244</v>
      </c>
      <c r="C48">
        <v>1219412.3299999996</v>
      </c>
      <c r="D48" s="11">
        <f t="shared" si="0"/>
        <v>0</v>
      </c>
      <c r="L48">
        <v>815182.8</v>
      </c>
      <c r="R48">
        <v>286056</v>
      </c>
      <c r="U48" s="11">
        <f t="shared" si="1"/>
        <v>100719.85</v>
      </c>
      <c r="V48" s="15">
        <f t="shared" si="2"/>
        <v>59778.89</v>
      </c>
      <c r="Y48">
        <v>19857.63</v>
      </c>
      <c r="Z48">
        <v>20115.13</v>
      </c>
      <c r="AA48">
        <v>19806.13</v>
      </c>
      <c r="AC48">
        <v>21888.94</v>
      </c>
      <c r="AF48">
        <v>19052.02</v>
      </c>
      <c r="AI48" s="11">
        <f t="shared" si="3"/>
        <v>3413.96</v>
      </c>
      <c r="AJ48" s="11">
        <f t="shared" si="4"/>
        <v>0</v>
      </c>
      <c r="AQ48">
        <v>14039.72</v>
      </c>
      <c r="AT48">
        <v>3413.96</v>
      </c>
    </row>
    <row r="49" spans="1:46">
      <c r="A49">
        <v>3284</v>
      </c>
      <c r="B49" t="s">
        <v>245</v>
      </c>
      <c r="C49">
        <v>1332837.7999999998</v>
      </c>
      <c r="D49" s="11">
        <f t="shared" si="0"/>
        <v>0</v>
      </c>
      <c r="L49">
        <v>1272776.3999999999</v>
      </c>
      <c r="U49" s="11">
        <f t="shared" si="1"/>
        <v>45763.1</v>
      </c>
      <c r="V49" s="15">
        <f t="shared" si="2"/>
        <v>0</v>
      </c>
      <c r="AC49">
        <v>24435.66</v>
      </c>
      <c r="AF49">
        <v>21327.439999999999</v>
      </c>
      <c r="AI49" s="11">
        <f t="shared" si="3"/>
        <v>0</v>
      </c>
      <c r="AJ49" s="11">
        <f t="shared" si="4"/>
        <v>0</v>
      </c>
      <c r="AQ49">
        <v>14298.3</v>
      </c>
    </row>
    <row r="50" spans="1:46">
      <c r="A50">
        <v>4458</v>
      </c>
      <c r="B50" t="s">
        <v>246</v>
      </c>
      <c r="C50">
        <v>330011.86999999994</v>
      </c>
      <c r="D50" s="11">
        <f t="shared" si="0"/>
        <v>0</v>
      </c>
      <c r="R50">
        <v>313707.59999999998</v>
      </c>
      <c r="U50" s="11">
        <f t="shared" si="1"/>
        <v>11980.11</v>
      </c>
      <c r="V50" s="15">
        <f t="shared" si="2"/>
        <v>0</v>
      </c>
      <c r="AF50">
        <v>11980.11</v>
      </c>
      <c r="AI50" s="11">
        <f t="shared" si="3"/>
        <v>4324.16</v>
      </c>
      <c r="AJ50" s="11">
        <f t="shared" si="4"/>
        <v>0</v>
      </c>
      <c r="AT50">
        <v>4324.16</v>
      </c>
    </row>
    <row r="51" spans="1:46">
      <c r="A51">
        <v>4653</v>
      </c>
      <c r="B51" t="s">
        <v>247</v>
      </c>
      <c r="C51">
        <v>3206066.9000000004</v>
      </c>
      <c r="D51" s="11">
        <f t="shared" si="0"/>
        <v>1333779.6000000001</v>
      </c>
      <c r="F51">
        <v>139915.20000000001</v>
      </c>
      <c r="G51">
        <v>126798</v>
      </c>
      <c r="H51">
        <v>772158</v>
      </c>
      <c r="I51">
        <v>294908.40000000002</v>
      </c>
      <c r="L51">
        <v>1294488</v>
      </c>
      <c r="R51">
        <v>407156.4</v>
      </c>
      <c r="U51" s="11">
        <f t="shared" si="1"/>
        <v>129239.83</v>
      </c>
      <c r="V51" s="15">
        <f t="shared" si="2"/>
        <v>84962.240000000005</v>
      </c>
      <c r="X51">
        <v>21137.56</v>
      </c>
      <c r="Y51">
        <v>21343.56</v>
      </c>
      <c r="Z51">
        <v>21395.06</v>
      </c>
      <c r="AA51">
        <v>21086.06</v>
      </c>
      <c r="AC51">
        <v>23651.119999999999</v>
      </c>
      <c r="AF51">
        <v>20626.47</v>
      </c>
      <c r="AI51" s="11">
        <f t="shared" si="3"/>
        <v>25913.960000000003</v>
      </c>
      <c r="AJ51" s="11">
        <f t="shared" si="4"/>
        <v>21983.030000000002</v>
      </c>
      <c r="AL51">
        <v>2247.96</v>
      </c>
      <c r="AM51">
        <v>1827.36</v>
      </c>
      <c r="AN51">
        <v>14198.12</v>
      </c>
      <c r="AO51">
        <v>3709.59</v>
      </c>
      <c r="AQ51">
        <v>15489.11</v>
      </c>
      <c r="AT51">
        <v>3930.93</v>
      </c>
    </row>
    <row r="52" spans="1:46">
      <c r="A52">
        <v>5007</v>
      </c>
      <c r="B52" t="s">
        <v>248</v>
      </c>
      <c r="C52">
        <v>102044.64</v>
      </c>
      <c r="D52" s="11">
        <f t="shared" si="0"/>
        <v>0</v>
      </c>
      <c r="U52" s="11">
        <f t="shared" si="1"/>
        <v>102044.64</v>
      </c>
      <c r="V52" s="15">
        <f t="shared" si="2"/>
        <v>60060.639999999999</v>
      </c>
      <c r="Y52">
        <v>20082.88</v>
      </c>
      <c r="Z52">
        <v>20129.88</v>
      </c>
      <c r="AA52">
        <v>19847.88</v>
      </c>
      <c r="AC52">
        <v>22416.49</v>
      </c>
      <c r="AF52">
        <v>19567.509999999998</v>
      </c>
      <c r="AI52" s="11">
        <f t="shared" si="3"/>
        <v>0</v>
      </c>
      <c r="AJ52" s="11">
        <f t="shared" si="4"/>
        <v>0</v>
      </c>
    </row>
    <row r="53" spans="1:46">
      <c r="A53">
        <v>5092</v>
      </c>
      <c r="B53" t="s">
        <v>249</v>
      </c>
      <c r="C53">
        <v>79367.739999999991</v>
      </c>
      <c r="D53" s="11">
        <f t="shared" si="0"/>
        <v>0</v>
      </c>
      <c r="U53" s="11">
        <f t="shared" si="1"/>
        <v>79367.739999999991</v>
      </c>
      <c r="V53" s="15">
        <f t="shared" si="2"/>
        <v>59875.96</v>
      </c>
      <c r="Y53">
        <v>20021.32</v>
      </c>
      <c r="Z53">
        <v>20068.32</v>
      </c>
      <c r="AA53">
        <v>19786.32</v>
      </c>
      <c r="AF53">
        <v>19491.78</v>
      </c>
      <c r="AI53" s="11">
        <f t="shared" si="3"/>
        <v>0</v>
      </c>
      <c r="AJ53" s="11">
        <f t="shared" si="4"/>
        <v>0</v>
      </c>
    </row>
    <row r="54" spans="1:46">
      <c r="A54">
        <v>5365</v>
      </c>
      <c r="B54" t="s">
        <v>250</v>
      </c>
      <c r="C54">
        <v>52765.789999999994</v>
      </c>
      <c r="D54" s="11">
        <f t="shared" si="0"/>
        <v>0</v>
      </c>
      <c r="U54" s="11">
        <f t="shared" si="1"/>
        <v>52765.789999999994</v>
      </c>
      <c r="V54" s="15">
        <f t="shared" si="2"/>
        <v>0</v>
      </c>
      <c r="AE54">
        <v>25492.42</v>
      </c>
      <c r="AF54">
        <v>27273.37</v>
      </c>
      <c r="AI54" s="11">
        <f t="shared" si="3"/>
        <v>0</v>
      </c>
      <c r="AJ54" s="11">
        <f t="shared" si="4"/>
        <v>0</v>
      </c>
    </row>
    <row r="55" spans="1:46">
      <c r="A55">
        <v>6189</v>
      </c>
      <c r="B55" t="s">
        <v>251</v>
      </c>
      <c r="C55">
        <v>1682663.5200000003</v>
      </c>
      <c r="D55" s="11">
        <f t="shared" si="0"/>
        <v>0</v>
      </c>
      <c r="P55">
        <v>1002597.03</v>
      </c>
      <c r="R55">
        <v>592158.46</v>
      </c>
      <c r="U55" s="11">
        <f t="shared" si="1"/>
        <v>61716.44</v>
      </c>
      <c r="V55" s="15">
        <f t="shared" si="2"/>
        <v>21200.74</v>
      </c>
      <c r="Y55">
        <v>21200.74</v>
      </c>
      <c r="AE55">
        <v>19573.09</v>
      </c>
      <c r="AF55">
        <v>20942.61</v>
      </c>
      <c r="AI55" s="11">
        <f t="shared" si="3"/>
        <v>26191.59</v>
      </c>
      <c r="AJ55" s="11">
        <f t="shared" si="4"/>
        <v>0</v>
      </c>
      <c r="AS55">
        <v>16170.04</v>
      </c>
      <c r="AT55">
        <v>10021.549999999999</v>
      </c>
    </row>
    <row r="56" spans="1:46">
      <c r="A56">
        <v>6404</v>
      </c>
      <c r="B56" t="s">
        <v>252</v>
      </c>
      <c r="C56">
        <v>83450.759999999995</v>
      </c>
      <c r="D56" s="11">
        <f t="shared" si="0"/>
        <v>0</v>
      </c>
      <c r="U56" s="11">
        <f t="shared" si="1"/>
        <v>83450.759999999995</v>
      </c>
      <c r="V56" s="15">
        <f t="shared" si="2"/>
        <v>0</v>
      </c>
      <c r="AC56">
        <v>29699.35</v>
      </c>
      <c r="AD56">
        <v>27816.92</v>
      </c>
      <c r="AF56">
        <v>25934.49</v>
      </c>
      <c r="AI56" s="11">
        <f t="shared" si="3"/>
        <v>0</v>
      </c>
      <c r="AJ56" s="11">
        <f t="shared" si="4"/>
        <v>0</v>
      </c>
    </row>
    <row r="57" spans="1:46">
      <c r="A57">
        <v>6405</v>
      </c>
      <c r="B57" t="s">
        <v>253</v>
      </c>
      <c r="C57">
        <v>2386785.79</v>
      </c>
      <c r="D57" s="11">
        <f t="shared" si="0"/>
        <v>1610540.6800000002</v>
      </c>
      <c r="F57">
        <v>754738.35</v>
      </c>
      <c r="G57">
        <v>241351.18</v>
      </c>
      <c r="I57">
        <v>614451.15</v>
      </c>
      <c r="R57">
        <v>691447.2</v>
      </c>
      <c r="U57" s="11">
        <f t="shared" si="1"/>
        <v>65622.98</v>
      </c>
      <c r="V57" s="15">
        <f t="shared" si="2"/>
        <v>0</v>
      </c>
      <c r="AC57">
        <v>30449.69</v>
      </c>
      <c r="AF57">
        <v>26607.77</v>
      </c>
      <c r="AH57">
        <v>8565.52</v>
      </c>
      <c r="AI57" s="11">
        <f t="shared" si="3"/>
        <v>19174.93</v>
      </c>
      <c r="AJ57" s="11">
        <f t="shared" si="4"/>
        <v>10166.06</v>
      </c>
      <c r="AL57">
        <v>6307.84</v>
      </c>
      <c r="AM57">
        <v>2130.73</v>
      </c>
      <c r="AO57">
        <v>1727.49</v>
      </c>
      <c r="AT57">
        <v>9008.8700000000008</v>
      </c>
    </row>
    <row r="58" spans="1:46">
      <c r="A58">
        <v>6424</v>
      </c>
      <c r="B58" t="s">
        <v>254</v>
      </c>
      <c r="C58">
        <v>3058182.2200000007</v>
      </c>
      <c r="D58" s="11">
        <f t="shared" si="0"/>
        <v>711223.52</v>
      </c>
      <c r="H58">
        <v>711223.52</v>
      </c>
      <c r="L58">
        <v>1671756.86</v>
      </c>
      <c r="R58">
        <v>512108.08</v>
      </c>
      <c r="U58" s="11">
        <f t="shared" si="1"/>
        <v>105594.42000000001</v>
      </c>
      <c r="V58" s="15">
        <f t="shared" si="2"/>
        <v>62309.61</v>
      </c>
      <c r="Y58">
        <v>20581.87</v>
      </c>
      <c r="Z58">
        <v>21098.87</v>
      </c>
      <c r="AA58">
        <v>20628.87</v>
      </c>
      <c r="AC58">
        <v>23103.49</v>
      </c>
      <c r="AF58">
        <v>20181.32</v>
      </c>
      <c r="AI58" s="11">
        <f t="shared" si="3"/>
        <v>25824.690000000002</v>
      </c>
      <c r="AJ58" s="11">
        <f t="shared" si="4"/>
        <v>16238.7</v>
      </c>
      <c r="AN58">
        <v>16238.7</v>
      </c>
      <c r="AQ58">
        <v>31674.65</v>
      </c>
      <c r="AT58">
        <v>9585.99</v>
      </c>
    </row>
    <row r="59" spans="1:46">
      <c r="A59">
        <v>6810</v>
      </c>
      <c r="B59" t="s">
        <v>255</v>
      </c>
      <c r="C59">
        <v>24986.78</v>
      </c>
      <c r="D59" s="11">
        <f t="shared" si="0"/>
        <v>0</v>
      </c>
      <c r="U59" s="11">
        <f t="shared" si="1"/>
        <v>24986.78</v>
      </c>
      <c r="V59" s="15">
        <f t="shared" si="2"/>
        <v>12625.47</v>
      </c>
      <c r="Y59">
        <v>12625.47</v>
      </c>
      <c r="AF59">
        <v>12361.31</v>
      </c>
      <c r="AI59" s="11">
        <f t="shared" si="3"/>
        <v>0</v>
      </c>
      <c r="AJ59" s="11">
        <f t="shared" si="4"/>
        <v>0</v>
      </c>
    </row>
    <row r="60" spans="1:46">
      <c r="A60">
        <v>10504</v>
      </c>
      <c r="B60" t="s">
        <v>256</v>
      </c>
      <c r="C60">
        <v>76847.63</v>
      </c>
      <c r="D60" s="11">
        <f t="shared" si="0"/>
        <v>0</v>
      </c>
      <c r="U60" s="11">
        <f t="shared" si="1"/>
        <v>76847.63</v>
      </c>
      <c r="V60" s="15">
        <f t="shared" si="2"/>
        <v>38473.32</v>
      </c>
      <c r="Y60">
        <v>12708.44</v>
      </c>
      <c r="Z60">
        <v>13027.44</v>
      </c>
      <c r="AA60">
        <v>12737.44</v>
      </c>
      <c r="AC60">
        <v>14267.73</v>
      </c>
      <c r="AE60">
        <v>11643.21</v>
      </c>
      <c r="AF60">
        <v>12463.37</v>
      </c>
      <c r="AI60" s="11">
        <f t="shared" si="3"/>
        <v>0</v>
      </c>
      <c r="AJ60" s="11">
        <f t="shared" si="4"/>
        <v>0</v>
      </c>
    </row>
    <row r="61" spans="1:46">
      <c r="A61">
        <v>10511</v>
      </c>
      <c r="B61" t="s">
        <v>257</v>
      </c>
      <c r="C61">
        <v>13089.3</v>
      </c>
      <c r="D61" s="11">
        <f t="shared" si="0"/>
        <v>0</v>
      </c>
      <c r="U61" s="11">
        <f t="shared" si="1"/>
        <v>13089.3</v>
      </c>
      <c r="V61" s="15">
        <f t="shared" si="2"/>
        <v>13089.3</v>
      </c>
      <c r="Y61">
        <v>13089.3</v>
      </c>
      <c r="AI61" s="11">
        <f t="shared" si="3"/>
        <v>0</v>
      </c>
      <c r="AJ61" s="11">
        <f t="shared" si="4"/>
        <v>0</v>
      </c>
    </row>
    <row r="62" spans="1:46">
      <c r="A62">
        <v>10512</v>
      </c>
      <c r="B62" t="s">
        <v>258</v>
      </c>
      <c r="C62">
        <v>875103.44</v>
      </c>
      <c r="D62" s="11">
        <f t="shared" si="0"/>
        <v>782946</v>
      </c>
      <c r="G62">
        <v>92082</v>
      </c>
      <c r="H62">
        <v>618567.6</v>
      </c>
      <c r="I62">
        <v>72296.399999999994</v>
      </c>
      <c r="U62" s="11">
        <f t="shared" si="1"/>
        <v>75778.31</v>
      </c>
      <c r="V62" s="15">
        <f t="shared" si="2"/>
        <v>37999.5</v>
      </c>
      <c r="Y62">
        <v>12550.5</v>
      </c>
      <c r="Z62">
        <v>12869.5</v>
      </c>
      <c r="AA62">
        <v>12579.5</v>
      </c>
      <c r="AC62">
        <v>14050.28</v>
      </c>
      <c r="AE62">
        <v>11459.45</v>
      </c>
      <c r="AF62">
        <v>12269.08</v>
      </c>
      <c r="AI62" s="11">
        <f t="shared" si="3"/>
        <v>16379.130000000001</v>
      </c>
      <c r="AJ62" s="11">
        <f t="shared" si="4"/>
        <v>16379.130000000001</v>
      </c>
      <c r="AM62">
        <v>1403.33</v>
      </c>
      <c r="AN62">
        <v>12333.78</v>
      </c>
      <c r="AO62">
        <v>2642.02</v>
      </c>
    </row>
    <row r="63" spans="1:46">
      <c r="A63">
        <v>10954</v>
      </c>
      <c r="B63" t="s">
        <v>259</v>
      </c>
      <c r="C63">
        <v>1365465.97</v>
      </c>
      <c r="D63" s="11">
        <f t="shared" si="0"/>
        <v>0</v>
      </c>
      <c r="P63">
        <v>798713.21</v>
      </c>
      <c r="R63">
        <v>462910.93</v>
      </c>
      <c r="U63" s="11">
        <f t="shared" si="1"/>
        <v>80602.180000000008</v>
      </c>
      <c r="V63" s="15">
        <f t="shared" si="2"/>
        <v>20137.97</v>
      </c>
      <c r="Y63">
        <v>20137.97</v>
      </c>
      <c r="AC63">
        <v>22492.33</v>
      </c>
      <c r="AE63">
        <v>18336.61</v>
      </c>
      <c r="AF63">
        <v>19635.27</v>
      </c>
      <c r="AI63" s="11">
        <f t="shared" si="3"/>
        <v>23239.65</v>
      </c>
      <c r="AJ63" s="11">
        <f t="shared" si="4"/>
        <v>0</v>
      </c>
      <c r="AS63">
        <v>13529.46</v>
      </c>
      <c r="AT63">
        <v>9710.19</v>
      </c>
    </row>
    <row r="64" spans="1:46">
      <c r="A64">
        <v>10983</v>
      </c>
      <c r="B64" t="s">
        <v>260</v>
      </c>
      <c r="C64">
        <v>3065621.5399999996</v>
      </c>
      <c r="D64" s="11">
        <f t="shared" si="0"/>
        <v>599125.19999999995</v>
      </c>
      <c r="G64">
        <v>249811.20000000001</v>
      </c>
      <c r="I64">
        <v>349314</v>
      </c>
      <c r="L64">
        <v>2368257.6</v>
      </c>
      <c r="U64" s="11">
        <f t="shared" si="1"/>
        <v>57293.65</v>
      </c>
      <c r="V64" s="15">
        <f t="shared" si="2"/>
        <v>23349.02</v>
      </c>
      <c r="Y64">
        <v>11627.51</v>
      </c>
      <c r="AA64">
        <v>11721.51</v>
      </c>
      <c r="AC64">
        <v>12670.7</v>
      </c>
      <c r="AE64">
        <v>10260.35</v>
      </c>
      <c r="AF64">
        <v>11013.58</v>
      </c>
      <c r="AI64" s="11">
        <f t="shared" si="3"/>
        <v>8703.42</v>
      </c>
      <c r="AJ64" s="11">
        <f t="shared" si="4"/>
        <v>8703.42</v>
      </c>
      <c r="AM64">
        <v>3350.05</v>
      </c>
      <c r="AO64">
        <v>5353.37</v>
      </c>
      <c r="AQ64">
        <v>32241.67</v>
      </c>
    </row>
    <row r="65" spans="1:46">
      <c r="A65">
        <v>10985</v>
      </c>
      <c r="B65" t="s">
        <v>261</v>
      </c>
      <c r="C65">
        <v>478643.74000000005</v>
      </c>
      <c r="D65" s="11">
        <f t="shared" si="0"/>
        <v>360596.4</v>
      </c>
      <c r="H65">
        <v>360596.4</v>
      </c>
      <c r="U65" s="11">
        <f t="shared" si="1"/>
        <v>113056.02</v>
      </c>
      <c r="V65" s="15">
        <f t="shared" si="2"/>
        <v>56843.17</v>
      </c>
      <c r="Y65">
        <v>19010.39</v>
      </c>
      <c r="Z65">
        <v>19057.39</v>
      </c>
      <c r="AA65">
        <v>18775.39</v>
      </c>
      <c r="AC65">
        <v>20939.900000000001</v>
      </c>
      <c r="AE65">
        <v>17024.73</v>
      </c>
      <c r="AF65">
        <v>18248.22</v>
      </c>
      <c r="AI65" s="11">
        <f t="shared" si="3"/>
        <v>4991.32</v>
      </c>
      <c r="AJ65" s="11">
        <f t="shared" si="4"/>
        <v>4991.32</v>
      </c>
      <c r="AN65">
        <v>4991.32</v>
      </c>
    </row>
    <row r="66" spans="1:46">
      <c r="A66">
        <v>10987</v>
      </c>
      <c r="B66" t="s">
        <v>262</v>
      </c>
      <c r="C66">
        <v>605401.20000000007</v>
      </c>
      <c r="D66" s="11">
        <f t="shared" si="0"/>
        <v>488216.4</v>
      </c>
      <c r="H66">
        <v>342532.8</v>
      </c>
      <c r="I66">
        <v>145683.6</v>
      </c>
      <c r="U66" s="11">
        <f t="shared" si="1"/>
        <v>109951.9</v>
      </c>
      <c r="V66" s="15">
        <f t="shared" si="2"/>
        <v>55467.700000000004</v>
      </c>
      <c r="Y66">
        <v>18551.900000000001</v>
      </c>
      <c r="Z66">
        <v>18598.900000000001</v>
      </c>
      <c r="AA66">
        <v>18316.900000000001</v>
      </c>
      <c r="AC66">
        <v>20308.669999999998</v>
      </c>
      <c r="AE66">
        <v>16491.3</v>
      </c>
      <c r="AF66">
        <v>17684.23</v>
      </c>
      <c r="AI66" s="11">
        <f t="shared" si="3"/>
        <v>7232.9</v>
      </c>
      <c r="AJ66" s="11">
        <f t="shared" si="4"/>
        <v>7232.9</v>
      </c>
      <c r="AN66">
        <v>4991.32</v>
      </c>
      <c r="AO66">
        <v>2241.58</v>
      </c>
    </row>
    <row r="67" spans="1:46">
      <c r="A67">
        <v>10988</v>
      </c>
      <c r="B67" t="s">
        <v>263</v>
      </c>
      <c r="C67">
        <v>2924898.6300000004</v>
      </c>
      <c r="D67" s="11">
        <f t="shared" si="0"/>
        <v>728644.8</v>
      </c>
      <c r="H67">
        <v>728644.8</v>
      </c>
      <c r="L67">
        <v>2027919.6</v>
      </c>
      <c r="U67" s="11">
        <f t="shared" si="1"/>
        <v>129449.15999999999</v>
      </c>
      <c r="V67" s="15">
        <f t="shared" si="2"/>
        <v>64525.89</v>
      </c>
      <c r="Y67">
        <v>21320.63</v>
      </c>
      <c r="Z67">
        <v>21837.63</v>
      </c>
      <c r="AA67">
        <v>21367.63</v>
      </c>
      <c r="AC67">
        <v>24120.6</v>
      </c>
      <c r="AE67">
        <v>19712.580000000002</v>
      </c>
      <c r="AF67">
        <v>21090.09</v>
      </c>
      <c r="AI67" s="11">
        <f t="shared" si="3"/>
        <v>12329.43</v>
      </c>
      <c r="AJ67" s="11">
        <f t="shared" si="4"/>
        <v>12329.43</v>
      </c>
      <c r="AN67">
        <v>12329.43</v>
      </c>
      <c r="AQ67">
        <v>26555.64</v>
      </c>
    </row>
    <row r="68" spans="1:46">
      <c r="A68">
        <v>10991</v>
      </c>
      <c r="B68" t="s">
        <v>264</v>
      </c>
      <c r="C68">
        <v>1574508.8800000001</v>
      </c>
      <c r="D68" s="11">
        <f t="shared" si="0"/>
        <v>0</v>
      </c>
      <c r="P68">
        <v>1063335.6000000001</v>
      </c>
      <c r="R68">
        <v>446611.3</v>
      </c>
      <c r="U68" s="11">
        <f t="shared" si="1"/>
        <v>40325.69</v>
      </c>
      <c r="V68" s="15">
        <f t="shared" si="2"/>
        <v>0</v>
      </c>
      <c r="AE68">
        <v>19480.73</v>
      </c>
      <c r="AF68">
        <v>20844.96</v>
      </c>
      <c r="AI68" s="11">
        <f t="shared" si="3"/>
        <v>24236.29</v>
      </c>
      <c r="AJ68" s="11">
        <f t="shared" si="4"/>
        <v>0</v>
      </c>
      <c r="AS68">
        <v>18546.23</v>
      </c>
      <c r="AT68">
        <v>5690.06</v>
      </c>
    </row>
    <row r="69" spans="1:46">
      <c r="A69">
        <v>10992</v>
      </c>
      <c r="B69" t="s">
        <v>265</v>
      </c>
      <c r="C69">
        <v>40523.46</v>
      </c>
      <c r="D69" s="11">
        <f t="shared" si="0"/>
        <v>0</v>
      </c>
      <c r="U69" s="11">
        <f t="shared" si="1"/>
        <v>40523.46</v>
      </c>
      <c r="V69" s="15">
        <f t="shared" si="2"/>
        <v>0</v>
      </c>
      <c r="AE69">
        <v>19576.86</v>
      </c>
      <c r="AF69">
        <v>20946.599999999999</v>
      </c>
      <c r="AI69" s="11">
        <f t="shared" si="3"/>
        <v>0</v>
      </c>
      <c r="AJ69" s="11">
        <f t="shared" si="4"/>
        <v>0</v>
      </c>
    </row>
    <row r="70" spans="1:46">
      <c r="A70">
        <v>11068</v>
      </c>
      <c r="B70" t="s">
        <v>266</v>
      </c>
      <c r="C70">
        <v>4619159.459999999</v>
      </c>
      <c r="D70" s="11">
        <f t="shared" si="0"/>
        <v>1312263.48</v>
      </c>
      <c r="G70">
        <v>128363.94</v>
      </c>
      <c r="H70">
        <v>986089.3</v>
      </c>
      <c r="I70">
        <v>197810.24</v>
      </c>
      <c r="L70">
        <v>1685328.51</v>
      </c>
      <c r="P70">
        <v>954638.17</v>
      </c>
      <c r="R70">
        <v>459135.52</v>
      </c>
      <c r="U70" s="11">
        <f t="shared" si="1"/>
        <v>119527.45</v>
      </c>
      <c r="V70" s="15">
        <f t="shared" si="2"/>
        <v>59710.720000000001</v>
      </c>
      <c r="Y70">
        <v>19966.240000000002</v>
      </c>
      <c r="Z70">
        <v>20013.240000000002</v>
      </c>
      <c r="AA70">
        <v>19731.240000000002</v>
      </c>
      <c r="AC70">
        <v>22255.9</v>
      </c>
      <c r="AE70">
        <v>18136.810000000001</v>
      </c>
      <c r="AF70">
        <v>19424.02</v>
      </c>
      <c r="AI70" s="11">
        <f t="shared" si="3"/>
        <v>55692.31</v>
      </c>
      <c r="AJ70" s="11">
        <f t="shared" si="4"/>
        <v>32527.39</v>
      </c>
      <c r="AM70">
        <v>3469.67</v>
      </c>
      <c r="AN70">
        <v>23202.97</v>
      </c>
      <c r="AO70">
        <v>5854.75</v>
      </c>
      <c r="AQ70">
        <v>32574.02</v>
      </c>
      <c r="AS70">
        <v>15199.32</v>
      </c>
      <c r="AT70">
        <v>7965.6</v>
      </c>
    </row>
    <row r="71" spans="1:46">
      <c r="A71">
        <v>11150</v>
      </c>
      <c r="B71" t="s">
        <v>267</v>
      </c>
      <c r="C71">
        <v>605783.34</v>
      </c>
      <c r="D71" s="11">
        <f t="shared" si="0"/>
        <v>0</v>
      </c>
      <c r="P71">
        <v>290905.2</v>
      </c>
      <c r="R71">
        <v>208510.8</v>
      </c>
      <c r="U71" s="11">
        <f t="shared" si="1"/>
        <v>91801.72</v>
      </c>
      <c r="V71" s="15">
        <f t="shared" si="2"/>
        <v>37024.32</v>
      </c>
      <c r="Y71">
        <v>18629.66</v>
      </c>
      <c r="AA71">
        <v>18394.66</v>
      </c>
      <c r="AC71">
        <v>20415.73</v>
      </c>
      <c r="AE71">
        <v>16581.78</v>
      </c>
      <c r="AF71">
        <v>17779.89</v>
      </c>
      <c r="AI71" s="11">
        <f t="shared" si="3"/>
        <v>14565.619999999999</v>
      </c>
      <c r="AJ71" s="11">
        <f t="shared" si="4"/>
        <v>0</v>
      </c>
      <c r="AS71">
        <v>9431.98</v>
      </c>
      <c r="AT71">
        <v>5133.6400000000003</v>
      </c>
    </row>
    <row r="72" spans="1:46">
      <c r="A72">
        <v>11169</v>
      </c>
      <c r="B72" t="s">
        <v>268</v>
      </c>
      <c r="C72">
        <v>253108.66000000003</v>
      </c>
      <c r="D72" s="11">
        <f t="shared" si="0"/>
        <v>0</v>
      </c>
      <c r="R72">
        <v>228704.89</v>
      </c>
      <c r="U72" s="11">
        <f t="shared" si="1"/>
        <v>18210.349999999999</v>
      </c>
      <c r="V72" s="15">
        <f t="shared" si="2"/>
        <v>0</v>
      </c>
      <c r="AF72">
        <v>18210.349999999999</v>
      </c>
      <c r="AI72" s="11">
        <f t="shared" si="3"/>
        <v>6193.42</v>
      </c>
      <c r="AJ72" s="11">
        <f t="shared" si="4"/>
        <v>0</v>
      </c>
      <c r="AT72">
        <v>6193.42</v>
      </c>
    </row>
    <row r="73" spans="1:46">
      <c r="A73">
        <v>11299</v>
      </c>
      <c r="B73" t="s">
        <v>269</v>
      </c>
      <c r="C73">
        <v>1722718.71</v>
      </c>
      <c r="D73" s="11">
        <f t="shared" ref="D73:D136" si="5">E73+F73+G73+H73+I73+J73</f>
        <v>0</v>
      </c>
      <c r="P73">
        <v>1370515.2</v>
      </c>
      <c r="R73">
        <v>291118.8</v>
      </c>
      <c r="U73" s="11">
        <f t="shared" ref="U73:U136" si="6">V73+AC73+AD73+AE73+AF73+AG73+AH73</f>
        <v>40324.259999999995</v>
      </c>
      <c r="V73" s="15">
        <f t="shared" ref="V73:V136" si="7">W73+X73+Y73+Z73+AA73</f>
        <v>0</v>
      </c>
      <c r="AE73">
        <v>19468.5</v>
      </c>
      <c r="AF73">
        <v>20855.759999999998</v>
      </c>
      <c r="AI73" s="11">
        <f t="shared" ref="AI73:AI136" si="8">AJ73+AR73+AS73+AT73+AU73+AV73+AW73</f>
        <v>20760.449999999997</v>
      </c>
      <c r="AJ73" s="11">
        <f t="shared" ref="AJ73:AJ136" si="9">AK73+AL73+AM73+AN73+AO73+AP73</f>
        <v>0</v>
      </c>
      <c r="AS73">
        <v>17578.46</v>
      </c>
      <c r="AT73">
        <v>3181.99</v>
      </c>
    </row>
    <row r="74" spans="1:46">
      <c r="A74">
        <v>11439</v>
      </c>
      <c r="B74" t="s">
        <v>270</v>
      </c>
      <c r="C74">
        <v>979302.9</v>
      </c>
      <c r="D74" s="11">
        <f t="shared" si="5"/>
        <v>885828</v>
      </c>
      <c r="H74">
        <v>885828</v>
      </c>
      <c r="U74" s="11">
        <f t="shared" si="6"/>
        <v>80224.789999999994</v>
      </c>
      <c r="V74" s="15">
        <f t="shared" si="7"/>
        <v>39969.78</v>
      </c>
      <c r="Y74">
        <v>13207.26</v>
      </c>
      <c r="Z74">
        <v>13526.26</v>
      </c>
      <c r="AA74">
        <v>13236.26</v>
      </c>
      <c r="AC74">
        <v>14954.49</v>
      </c>
      <c r="AE74">
        <v>12223.55</v>
      </c>
      <c r="AF74">
        <v>13076.97</v>
      </c>
      <c r="AI74" s="11">
        <f t="shared" si="8"/>
        <v>13250.11</v>
      </c>
      <c r="AJ74" s="11">
        <f t="shared" si="9"/>
        <v>13250.11</v>
      </c>
      <c r="AN74">
        <v>13250.11</v>
      </c>
    </row>
    <row r="75" spans="1:46">
      <c r="A75">
        <v>11445</v>
      </c>
      <c r="B75" t="s">
        <v>271</v>
      </c>
      <c r="C75">
        <v>767825.13000000012</v>
      </c>
      <c r="D75" s="11">
        <f t="shared" si="5"/>
        <v>686426.4</v>
      </c>
      <c r="G75">
        <v>56493.599999999999</v>
      </c>
      <c r="H75">
        <v>629932.80000000005</v>
      </c>
      <c r="U75" s="11">
        <f t="shared" si="6"/>
        <v>69988.02</v>
      </c>
      <c r="V75" s="15">
        <f t="shared" si="7"/>
        <v>35175.370000000003</v>
      </c>
      <c r="Y75">
        <v>11763.79</v>
      </c>
      <c r="Z75">
        <v>11792.79</v>
      </c>
      <c r="AA75">
        <v>11618.79</v>
      </c>
      <c r="AC75">
        <v>12967.15</v>
      </c>
      <c r="AE75">
        <v>10544.16</v>
      </c>
      <c r="AF75">
        <v>11301.34</v>
      </c>
      <c r="AI75" s="11">
        <f t="shared" si="8"/>
        <v>11410.71</v>
      </c>
      <c r="AJ75" s="11">
        <f t="shared" si="9"/>
        <v>11410.71</v>
      </c>
      <c r="AM75">
        <v>1310.24</v>
      </c>
      <c r="AN75">
        <v>10100.469999999999</v>
      </c>
    </row>
    <row r="76" spans="1:46">
      <c r="A76">
        <v>11735</v>
      </c>
      <c r="B76" t="s">
        <v>272</v>
      </c>
      <c r="C76">
        <v>9576165.1500000004</v>
      </c>
      <c r="D76" s="11">
        <f t="shared" si="5"/>
        <v>508977.6</v>
      </c>
      <c r="H76">
        <v>508977.6</v>
      </c>
      <c r="L76">
        <v>1931907.6</v>
      </c>
      <c r="P76">
        <v>6980160</v>
      </c>
      <c r="U76" s="11">
        <f t="shared" si="6"/>
        <v>80915.099999999991</v>
      </c>
      <c r="V76" s="15">
        <f t="shared" si="7"/>
        <v>40275.659999999996</v>
      </c>
      <c r="Y76">
        <v>13309.22</v>
      </c>
      <c r="Z76">
        <v>13628.22</v>
      </c>
      <c r="AA76">
        <v>13338.22</v>
      </c>
      <c r="AC76">
        <v>15094.87</v>
      </c>
      <c r="AE76">
        <v>12342.18</v>
      </c>
      <c r="AF76">
        <v>13202.39</v>
      </c>
      <c r="AI76" s="11">
        <f t="shared" si="8"/>
        <v>47829.340000000004</v>
      </c>
      <c r="AJ76" s="11">
        <f t="shared" si="9"/>
        <v>13966.58</v>
      </c>
      <c r="AN76">
        <v>13966.58</v>
      </c>
      <c r="AQ76">
        <v>26375.51</v>
      </c>
      <c r="AS76">
        <v>33862.76</v>
      </c>
    </row>
    <row r="77" spans="1:46">
      <c r="A77">
        <v>11823</v>
      </c>
      <c r="B77" t="s">
        <v>273</v>
      </c>
      <c r="C77">
        <v>1339627.48</v>
      </c>
      <c r="D77" s="11">
        <f t="shared" si="5"/>
        <v>0</v>
      </c>
      <c r="P77">
        <v>1256500.8</v>
      </c>
      <c r="U77" s="11">
        <f t="shared" si="6"/>
        <v>70340.02</v>
      </c>
      <c r="V77" s="15">
        <f t="shared" si="7"/>
        <v>35331.31</v>
      </c>
      <c r="Y77">
        <v>11815.77</v>
      </c>
      <c r="Z77">
        <v>11844.77</v>
      </c>
      <c r="AA77">
        <v>11670.77</v>
      </c>
      <c r="AC77">
        <v>13038.8</v>
      </c>
      <c r="AE77">
        <v>10604.63</v>
      </c>
      <c r="AF77">
        <v>11365.28</v>
      </c>
      <c r="AI77" s="11">
        <f t="shared" si="8"/>
        <v>12786.66</v>
      </c>
      <c r="AJ77" s="11">
        <f t="shared" si="9"/>
        <v>0</v>
      </c>
      <c r="AS77">
        <v>12786.66</v>
      </c>
    </row>
    <row r="78" spans="1:46">
      <c r="A78">
        <v>12135</v>
      </c>
      <c r="B78" t="s">
        <v>274</v>
      </c>
      <c r="C78">
        <v>2409363.0999999996</v>
      </c>
      <c r="D78" s="11">
        <f t="shared" si="5"/>
        <v>0</v>
      </c>
      <c r="L78">
        <v>1210020</v>
      </c>
      <c r="P78">
        <v>719942.4</v>
      </c>
      <c r="R78">
        <v>329188.8</v>
      </c>
      <c r="U78" s="11">
        <f t="shared" si="6"/>
        <v>122366.13</v>
      </c>
      <c r="V78" s="15">
        <f t="shared" si="7"/>
        <v>61614.549999999996</v>
      </c>
      <c r="Y78">
        <v>20606.849999999999</v>
      </c>
      <c r="Z78">
        <v>20658.349999999999</v>
      </c>
      <c r="AA78">
        <v>20349.349999999999</v>
      </c>
      <c r="AC78">
        <v>22636.83</v>
      </c>
      <c r="AE78">
        <v>18394.509999999998</v>
      </c>
      <c r="AF78">
        <v>19720.240000000002</v>
      </c>
      <c r="AI78" s="11">
        <f t="shared" si="8"/>
        <v>13856.74</v>
      </c>
      <c r="AJ78" s="11">
        <f t="shared" si="9"/>
        <v>0</v>
      </c>
      <c r="AQ78">
        <v>13989.03</v>
      </c>
      <c r="AS78">
        <v>10638.84</v>
      </c>
      <c r="AT78">
        <v>3217.9</v>
      </c>
    </row>
    <row r="79" spans="1:46">
      <c r="A79">
        <v>12137</v>
      </c>
      <c r="B79" t="s">
        <v>275</v>
      </c>
      <c r="C79">
        <v>3692589.12</v>
      </c>
      <c r="D79" s="11">
        <f t="shared" si="5"/>
        <v>1337700</v>
      </c>
      <c r="H79">
        <v>1337700</v>
      </c>
      <c r="L79">
        <v>1832407.2</v>
      </c>
      <c r="R79">
        <v>331659.59999999998</v>
      </c>
      <c r="U79" s="11">
        <f t="shared" si="6"/>
        <v>142239.79999999999</v>
      </c>
      <c r="V79" s="15">
        <f t="shared" si="7"/>
        <v>70879.62</v>
      </c>
      <c r="Y79">
        <v>23420.55</v>
      </c>
      <c r="Z79">
        <v>23987.05</v>
      </c>
      <c r="AA79">
        <v>23472.02</v>
      </c>
      <c r="AC79">
        <v>26510.67</v>
      </c>
      <c r="AE79">
        <v>21668.1</v>
      </c>
      <c r="AF79">
        <v>23181.41</v>
      </c>
      <c r="AI79" s="11">
        <f t="shared" si="8"/>
        <v>23501.29</v>
      </c>
      <c r="AJ79" s="11">
        <f t="shared" si="9"/>
        <v>18582.7</v>
      </c>
      <c r="AN79">
        <v>18582.7</v>
      </c>
      <c r="AQ79">
        <v>25081.23</v>
      </c>
      <c r="AT79">
        <v>4918.59</v>
      </c>
    </row>
    <row r="80" spans="1:46">
      <c r="A80">
        <v>12148</v>
      </c>
      <c r="B80" t="s">
        <v>276</v>
      </c>
      <c r="C80">
        <v>380670.00000000006</v>
      </c>
      <c r="D80" s="11">
        <f t="shared" si="5"/>
        <v>253148.4</v>
      </c>
      <c r="H80">
        <v>253148.4</v>
      </c>
      <c r="U80" s="11">
        <f t="shared" si="6"/>
        <v>120401.7</v>
      </c>
      <c r="V80" s="15">
        <f t="shared" si="7"/>
        <v>69643.56</v>
      </c>
      <c r="X80">
        <v>17328.64</v>
      </c>
      <c r="Y80">
        <v>17375.64</v>
      </c>
      <c r="Z80">
        <v>17610.64</v>
      </c>
      <c r="AA80">
        <v>17328.64</v>
      </c>
      <c r="AC80">
        <v>18948.060000000001</v>
      </c>
      <c r="AE80">
        <v>15341.52</v>
      </c>
      <c r="AF80">
        <v>16468.560000000001</v>
      </c>
      <c r="AI80" s="11">
        <f t="shared" si="8"/>
        <v>7119.9</v>
      </c>
      <c r="AJ80" s="11">
        <f t="shared" si="9"/>
        <v>7119.9</v>
      </c>
      <c r="AN80">
        <v>7119.9</v>
      </c>
    </row>
    <row r="81" spans="1:48">
      <c r="A81">
        <v>12824</v>
      </c>
      <c r="B81" t="s">
        <v>277</v>
      </c>
      <c r="C81">
        <v>1187281.6500000001</v>
      </c>
      <c r="D81" s="11">
        <f t="shared" si="5"/>
        <v>0</v>
      </c>
      <c r="R81">
        <v>620882.4</v>
      </c>
      <c r="T81">
        <v>487273.2</v>
      </c>
      <c r="U81" s="11">
        <f t="shared" si="6"/>
        <v>65118.59</v>
      </c>
      <c r="V81" s="15">
        <f t="shared" si="7"/>
        <v>0</v>
      </c>
      <c r="AC81">
        <v>30211.57</v>
      </c>
      <c r="AF81">
        <v>26394.1</v>
      </c>
      <c r="AH81">
        <v>8512.92</v>
      </c>
      <c r="AI81" s="11">
        <f t="shared" si="8"/>
        <v>14007.46</v>
      </c>
      <c r="AJ81" s="11">
        <f t="shared" si="9"/>
        <v>0</v>
      </c>
      <c r="AT81">
        <v>7290.46</v>
      </c>
      <c r="AV81">
        <v>6717</v>
      </c>
    </row>
    <row r="82" spans="1:48">
      <c r="A82">
        <v>13223</v>
      </c>
      <c r="B82" t="s">
        <v>278</v>
      </c>
      <c r="C82">
        <v>3898556.3999999994</v>
      </c>
      <c r="D82" s="11">
        <f t="shared" si="5"/>
        <v>0</v>
      </c>
      <c r="L82">
        <v>2114683.2000000002</v>
      </c>
      <c r="P82">
        <v>1287858</v>
      </c>
      <c r="R82">
        <v>309831.59999999998</v>
      </c>
      <c r="U82" s="11">
        <f t="shared" si="6"/>
        <v>138958.72</v>
      </c>
      <c r="V82" s="15">
        <f t="shared" si="7"/>
        <v>69425.759999999995</v>
      </c>
      <c r="Y82">
        <v>22935.919999999998</v>
      </c>
      <c r="Z82">
        <v>23502.42</v>
      </c>
      <c r="AA82">
        <v>22987.42</v>
      </c>
      <c r="AC82">
        <v>25843.439999999999</v>
      </c>
      <c r="AE82">
        <v>21104.26</v>
      </c>
      <c r="AF82">
        <v>22585.26</v>
      </c>
      <c r="AI82" s="11">
        <f t="shared" si="8"/>
        <v>21411.600000000002</v>
      </c>
      <c r="AJ82" s="11">
        <f t="shared" si="9"/>
        <v>0</v>
      </c>
      <c r="AQ82">
        <v>25813.279999999999</v>
      </c>
      <c r="AS82">
        <v>16716.650000000001</v>
      </c>
      <c r="AT82">
        <v>4694.95</v>
      </c>
    </row>
    <row r="83" spans="1:48">
      <c r="A83">
        <v>13224</v>
      </c>
      <c r="B83" t="s">
        <v>279</v>
      </c>
      <c r="C83">
        <v>5063364.4399999985</v>
      </c>
      <c r="D83" s="11">
        <f t="shared" si="5"/>
        <v>1743454.7999999998</v>
      </c>
      <c r="F83">
        <v>153140.4</v>
      </c>
      <c r="G83">
        <v>140251.20000000001</v>
      </c>
      <c r="H83">
        <v>1135714.8</v>
      </c>
      <c r="I83">
        <v>314348.40000000002</v>
      </c>
      <c r="L83">
        <v>1340463.6000000001</v>
      </c>
      <c r="P83">
        <v>1193241.6000000001</v>
      </c>
      <c r="R83">
        <v>218538</v>
      </c>
      <c r="T83">
        <v>353343.6</v>
      </c>
      <c r="U83" s="11">
        <f t="shared" si="6"/>
        <v>153432.28000000003</v>
      </c>
      <c r="V83" s="15">
        <f t="shared" si="7"/>
        <v>84067.520000000004</v>
      </c>
      <c r="X83">
        <v>20913.88</v>
      </c>
      <c r="Y83">
        <v>21119.88</v>
      </c>
      <c r="Z83">
        <v>21171.38</v>
      </c>
      <c r="AA83">
        <v>20862.38</v>
      </c>
      <c r="AC83">
        <v>23343.16</v>
      </c>
      <c r="AE83">
        <v>18991.400000000001</v>
      </c>
      <c r="AF83">
        <v>20351.330000000002</v>
      </c>
      <c r="AH83">
        <v>6678.87</v>
      </c>
      <c r="AI83" s="11">
        <f t="shared" si="8"/>
        <v>43418.96</v>
      </c>
      <c r="AJ83" s="11">
        <f t="shared" si="9"/>
        <v>23584.14</v>
      </c>
      <c r="AL83">
        <v>1814.59</v>
      </c>
      <c r="AM83">
        <v>1764.5</v>
      </c>
      <c r="AN83">
        <v>17237.64</v>
      </c>
      <c r="AO83">
        <v>2767.41</v>
      </c>
      <c r="AQ83">
        <v>17471.599999999999</v>
      </c>
      <c r="AS83">
        <v>11425.72</v>
      </c>
      <c r="AT83">
        <v>2741.39</v>
      </c>
      <c r="AV83">
        <v>5667.71</v>
      </c>
    </row>
    <row r="84" spans="1:48">
      <c r="A84">
        <v>13314</v>
      </c>
      <c r="B84" t="s">
        <v>280</v>
      </c>
      <c r="C84">
        <v>5009187.6899999985</v>
      </c>
      <c r="D84" s="11">
        <f t="shared" si="5"/>
        <v>1718484</v>
      </c>
      <c r="F84">
        <v>113359.2</v>
      </c>
      <c r="G84">
        <v>103353.60000000001</v>
      </c>
      <c r="H84">
        <v>1247832</v>
      </c>
      <c r="I84">
        <v>253939.20000000001</v>
      </c>
      <c r="L84">
        <v>1380098.4</v>
      </c>
      <c r="P84">
        <v>1097382</v>
      </c>
      <c r="R84">
        <v>219302.39999999999</v>
      </c>
      <c r="T84">
        <v>383685.6</v>
      </c>
      <c r="U84" s="11">
        <f t="shared" si="6"/>
        <v>152298.32</v>
      </c>
      <c r="V84" s="15">
        <f t="shared" si="7"/>
        <v>83506.559999999998</v>
      </c>
      <c r="X84">
        <v>20773.64</v>
      </c>
      <c r="Y84">
        <v>20979.64</v>
      </c>
      <c r="Z84">
        <v>21031.14</v>
      </c>
      <c r="AA84">
        <v>20722.14</v>
      </c>
      <c r="AC84">
        <v>23150.080000000002</v>
      </c>
      <c r="AE84">
        <v>18828.240000000002</v>
      </c>
      <c r="AF84">
        <v>20178.810000000001</v>
      </c>
      <c r="AH84">
        <v>6634.63</v>
      </c>
      <c r="AI84" s="11">
        <f t="shared" si="8"/>
        <v>40257.440000000002</v>
      </c>
      <c r="AJ84" s="11">
        <f t="shared" si="9"/>
        <v>20569.75</v>
      </c>
      <c r="AL84">
        <v>1243.8599999999999</v>
      </c>
      <c r="AM84">
        <v>1203.6199999999999</v>
      </c>
      <c r="AN84">
        <v>15446.09</v>
      </c>
      <c r="AO84">
        <v>2676.18</v>
      </c>
      <c r="AQ84">
        <v>17679.53</v>
      </c>
      <c r="AS84">
        <v>11279.06</v>
      </c>
      <c r="AT84">
        <v>2747.91</v>
      </c>
      <c r="AV84">
        <v>5660.72</v>
      </c>
    </row>
    <row r="85" spans="1:48">
      <c r="A85">
        <v>13533</v>
      </c>
      <c r="B85" t="s">
        <v>281</v>
      </c>
      <c r="C85">
        <v>3147789.3500000006</v>
      </c>
      <c r="D85" s="11">
        <f t="shared" si="5"/>
        <v>1195156.8</v>
      </c>
      <c r="H85">
        <v>1195156.8</v>
      </c>
      <c r="L85">
        <v>1813096.8</v>
      </c>
      <c r="U85" s="11">
        <f t="shared" si="6"/>
        <v>96729.91</v>
      </c>
      <c r="V85" s="15">
        <f t="shared" si="7"/>
        <v>70426.98</v>
      </c>
      <c r="Y85">
        <v>23269.66</v>
      </c>
      <c r="Z85">
        <v>23836.16</v>
      </c>
      <c r="AA85">
        <v>23321.16</v>
      </c>
      <c r="AC85">
        <v>26302.93</v>
      </c>
      <c r="AI85" s="11">
        <f t="shared" si="8"/>
        <v>18479.400000000001</v>
      </c>
      <c r="AJ85" s="11">
        <f t="shared" si="9"/>
        <v>18479.400000000001</v>
      </c>
      <c r="AN85">
        <v>18479.400000000001</v>
      </c>
      <c r="AQ85">
        <v>24326.44</v>
      </c>
    </row>
    <row r="86" spans="1:48">
      <c r="A86">
        <v>13534</v>
      </c>
      <c r="B86" t="s">
        <v>282</v>
      </c>
      <c r="C86">
        <v>4685824.290000001</v>
      </c>
      <c r="D86" s="11">
        <f t="shared" si="5"/>
        <v>1006406.91</v>
      </c>
      <c r="H86">
        <v>849351.42</v>
      </c>
      <c r="I86">
        <v>157055.49</v>
      </c>
      <c r="L86">
        <v>1657741.38</v>
      </c>
      <c r="P86">
        <v>1720284.87</v>
      </c>
      <c r="R86">
        <v>205938.61</v>
      </c>
      <c r="U86" s="11">
        <f t="shared" si="6"/>
        <v>0</v>
      </c>
      <c r="V86" s="15">
        <f t="shared" si="7"/>
        <v>0</v>
      </c>
      <c r="AI86" s="11">
        <f t="shared" si="8"/>
        <v>54799.5</v>
      </c>
      <c r="AJ86" s="11">
        <f t="shared" si="9"/>
        <v>22699.43</v>
      </c>
      <c r="AN86">
        <v>18532.400000000001</v>
      </c>
      <c r="AO86">
        <v>4167.03</v>
      </c>
      <c r="AQ86">
        <v>40653.019999999997</v>
      </c>
      <c r="AS86">
        <v>30265.23</v>
      </c>
      <c r="AT86">
        <v>1834.84</v>
      </c>
    </row>
    <row r="87" spans="1:48">
      <c r="A87">
        <v>13537</v>
      </c>
      <c r="B87" t="s">
        <v>283</v>
      </c>
      <c r="C87">
        <v>3680944.5299999993</v>
      </c>
      <c r="D87" s="11">
        <f t="shared" si="5"/>
        <v>0</v>
      </c>
      <c r="L87">
        <v>1496318.4</v>
      </c>
      <c r="P87">
        <v>1532781.6</v>
      </c>
      <c r="R87">
        <v>466808.4</v>
      </c>
      <c r="U87" s="11">
        <f t="shared" si="6"/>
        <v>138536.82</v>
      </c>
      <c r="V87" s="15">
        <f t="shared" si="7"/>
        <v>79712.86</v>
      </c>
      <c r="X87">
        <v>19838.09</v>
      </c>
      <c r="Y87">
        <v>19889.59</v>
      </c>
      <c r="Z87">
        <v>20147.09</v>
      </c>
      <c r="AA87">
        <v>19838.09</v>
      </c>
      <c r="AC87">
        <v>21932.94</v>
      </c>
      <c r="AE87">
        <v>17799.689999999999</v>
      </c>
      <c r="AF87">
        <v>19091.330000000002</v>
      </c>
      <c r="AI87" s="11">
        <f t="shared" si="8"/>
        <v>26618.370000000003</v>
      </c>
      <c r="AJ87" s="11">
        <f t="shared" si="9"/>
        <v>0</v>
      </c>
      <c r="AQ87">
        <v>19880.939999999999</v>
      </c>
      <c r="AS87">
        <v>22081.65</v>
      </c>
      <c r="AT87">
        <v>4536.72</v>
      </c>
    </row>
    <row r="88" spans="1:48">
      <c r="A88">
        <v>14694</v>
      </c>
      <c r="B88" t="s">
        <v>284</v>
      </c>
      <c r="C88">
        <v>326413.67</v>
      </c>
      <c r="D88" s="11">
        <f t="shared" si="5"/>
        <v>0</v>
      </c>
      <c r="R88">
        <v>244830</v>
      </c>
      <c r="U88" s="11">
        <f t="shared" si="6"/>
        <v>78470.47</v>
      </c>
      <c r="V88" s="15">
        <f t="shared" si="7"/>
        <v>59523.259999999995</v>
      </c>
      <c r="Y88">
        <v>19772.419999999998</v>
      </c>
      <c r="Z88">
        <v>20029.919999999998</v>
      </c>
      <c r="AA88">
        <v>19720.919999999998</v>
      </c>
      <c r="AF88">
        <v>18947.21</v>
      </c>
      <c r="AI88" s="11">
        <f t="shared" si="8"/>
        <v>3113.2</v>
      </c>
      <c r="AJ88" s="11">
        <f t="shared" si="9"/>
        <v>0</v>
      </c>
      <c r="AT88">
        <v>3113.2</v>
      </c>
    </row>
    <row r="89" spans="1:48">
      <c r="A89" s="11" t="s">
        <v>286</v>
      </c>
      <c r="C89">
        <v>105027044.60000002</v>
      </c>
      <c r="D89" s="11">
        <f t="shared" si="5"/>
        <v>22871283.330000006</v>
      </c>
      <c r="F89">
        <v>1979170.51</v>
      </c>
      <c r="G89">
        <v>2156407.1599999997</v>
      </c>
      <c r="H89">
        <v>14305157.920000002</v>
      </c>
      <c r="I89">
        <v>4430547.74</v>
      </c>
      <c r="L89">
        <v>38384114.190000005</v>
      </c>
      <c r="P89">
        <v>22881198.480000008</v>
      </c>
      <c r="R89">
        <v>13185612.970000003</v>
      </c>
      <c r="T89">
        <v>1738653.6</v>
      </c>
      <c r="U89" s="11">
        <f t="shared" si="6"/>
        <v>4588094.8999999994</v>
      </c>
      <c r="V89" s="15">
        <f t="shared" si="7"/>
        <v>2164973.2200000002</v>
      </c>
      <c r="X89">
        <v>120761.9</v>
      </c>
      <c r="Y89">
        <v>732649.52000000014</v>
      </c>
      <c r="Z89">
        <v>633659.51</v>
      </c>
      <c r="AA89">
        <v>677902.29</v>
      </c>
      <c r="AC89">
        <v>856075.58</v>
      </c>
      <c r="AD89">
        <v>27816.92</v>
      </c>
      <c r="AE89">
        <v>440205.15</v>
      </c>
      <c r="AF89">
        <v>1060059.5699999998</v>
      </c>
      <c r="AH89">
        <v>38964.46</v>
      </c>
      <c r="AI89" s="11">
        <f t="shared" si="8"/>
        <v>823269.7899999998</v>
      </c>
      <c r="AJ89" s="11">
        <f t="shared" si="9"/>
        <v>352305.58999999991</v>
      </c>
      <c r="AL89">
        <v>17922.09</v>
      </c>
      <c r="AM89">
        <v>28610.980000000003</v>
      </c>
      <c r="AN89">
        <v>253337.46999999994</v>
      </c>
      <c r="AO89">
        <v>52435.05000000001</v>
      </c>
      <c r="AQ89">
        <v>554817.34</v>
      </c>
      <c r="AS89">
        <v>260061.25</v>
      </c>
      <c r="AT89">
        <v>185755.76000000004</v>
      </c>
      <c r="AV89">
        <v>25147.190000000002</v>
      </c>
    </row>
    <row r="90" spans="1:48">
      <c r="A90" s="11" t="s">
        <v>357</v>
      </c>
      <c r="C90"/>
      <c r="D90" s="11">
        <f t="shared" si="5"/>
        <v>0</v>
      </c>
      <c r="U90" s="11">
        <f t="shared" si="6"/>
        <v>0</v>
      </c>
      <c r="V90" s="15">
        <f t="shared" si="7"/>
        <v>0</v>
      </c>
      <c r="AI90" s="11">
        <f t="shared" si="8"/>
        <v>0</v>
      </c>
      <c r="AJ90" s="11">
        <f t="shared" si="9"/>
        <v>0</v>
      </c>
    </row>
    <row r="91" spans="1:48">
      <c r="A91">
        <v>706</v>
      </c>
      <c r="B91" t="s">
        <v>358</v>
      </c>
      <c r="C91">
        <v>79986.63</v>
      </c>
      <c r="D91" s="11">
        <f t="shared" si="5"/>
        <v>0</v>
      </c>
      <c r="U91" s="11">
        <f t="shared" si="6"/>
        <v>79986.63</v>
      </c>
      <c r="V91" s="15">
        <f t="shared" si="7"/>
        <v>34220.85</v>
      </c>
      <c r="Z91">
        <v>34220.85</v>
      </c>
      <c r="AF91">
        <v>32254.81</v>
      </c>
      <c r="AH91">
        <v>13510.97</v>
      </c>
      <c r="AI91" s="11">
        <f t="shared" si="8"/>
        <v>0</v>
      </c>
      <c r="AJ91" s="11">
        <f t="shared" si="9"/>
        <v>0</v>
      </c>
    </row>
    <row r="92" spans="1:48">
      <c r="A92">
        <v>707</v>
      </c>
      <c r="B92" t="s">
        <v>359</v>
      </c>
      <c r="C92">
        <v>581982.43999999994</v>
      </c>
      <c r="D92" s="11">
        <f t="shared" si="5"/>
        <v>569788.96</v>
      </c>
      <c r="H92">
        <v>569788.96</v>
      </c>
      <c r="U92" s="11">
        <f t="shared" si="6"/>
        <v>0</v>
      </c>
      <c r="V92" s="15">
        <f t="shared" si="7"/>
        <v>0</v>
      </c>
      <c r="AI92" s="11">
        <f t="shared" si="8"/>
        <v>12193.48</v>
      </c>
      <c r="AJ92" s="11">
        <f t="shared" si="9"/>
        <v>12193.48</v>
      </c>
      <c r="AN92">
        <v>12193.48</v>
      </c>
    </row>
    <row r="93" spans="1:48">
      <c r="A93">
        <v>712</v>
      </c>
      <c r="B93" t="s">
        <v>360</v>
      </c>
      <c r="C93">
        <v>70800.52</v>
      </c>
      <c r="D93" s="11">
        <f t="shared" si="5"/>
        <v>0</v>
      </c>
      <c r="U93" s="11">
        <f t="shared" si="6"/>
        <v>70800.52</v>
      </c>
      <c r="V93" s="15">
        <f t="shared" si="7"/>
        <v>0</v>
      </c>
      <c r="AE93">
        <v>34306.230000000003</v>
      </c>
      <c r="AF93">
        <v>36494.29</v>
      </c>
      <c r="AI93" s="11">
        <f t="shared" si="8"/>
        <v>0</v>
      </c>
      <c r="AJ93" s="11">
        <f t="shared" si="9"/>
        <v>0</v>
      </c>
    </row>
    <row r="94" spans="1:48">
      <c r="A94">
        <v>810</v>
      </c>
      <c r="B94" t="s">
        <v>361</v>
      </c>
      <c r="C94">
        <v>2000560.86</v>
      </c>
      <c r="D94" s="11">
        <f t="shared" si="5"/>
        <v>0</v>
      </c>
      <c r="L94">
        <v>1958645.84</v>
      </c>
      <c r="U94" s="11">
        <f t="shared" si="6"/>
        <v>0</v>
      </c>
      <c r="V94" s="15">
        <f t="shared" si="7"/>
        <v>0</v>
      </c>
      <c r="AI94" s="11">
        <f t="shared" si="8"/>
        <v>0</v>
      </c>
      <c r="AJ94" s="11">
        <f t="shared" si="9"/>
        <v>0</v>
      </c>
      <c r="AQ94">
        <v>41915.019999999997</v>
      </c>
    </row>
    <row r="95" spans="1:48">
      <c r="A95">
        <v>1635</v>
      </c>
      <c r="B95" t="s">
        <v>362</v>
      </c>
      <c r="C95">
        <v>74520.510000000009</v>
      </c>
      <c r="D95" s="11">
        <f t="shared" si="5"/>
        <v>0</v>
      </c>
      <c r="U95" s="11">
        <f t="shared" si="6"/>
        <v>74520.510000000009</v>
      </c>
      <c r="V95" s="15">
        <f t="shared" si="7"/>
        <v>0</v>
      </c>
      <c r="AE95">
        <v>36119</v>
      </c>
      <c r="AF95">
        <v>38401.51</v>
      </c>
      <c r="AI95" s="11">
        <f t="shared" si="8"/>
        <v>0</v>
      </c>
      <c r="AJ95" s="11">
        <f t="shared" si="9"/>
        <v>0</v>
      </c>
    </row>
    <row r="96" spans="1:48">
      <c r="A96">
        <v>2023</v>
      </c>
      <c r="B96" t="s">
        <v>363</v>
      </c>
      <c r="C96">
        <v>63359.97</v>
      </c>
      <c r="D96" s="11">
        <f t="shared" si="5"/>
        <v>0</v>
      </c>
      <c r="U96" s="11">
        <f t="shared" si="6"/>
        <v>63359.97</v>
      </c>
      <c r="V96" s="15">
        <f t="shared" si="7"/>
        <v>63359.97</v>
      </c>
      <c r="W96">
        <v>33086.58</v>
      </c>
      <c r="AA96">
        <v>30273.39</v>
      </c>
      <c r="AI96" s="11">
        <f t="shared" si="8"/>
        <v>0</v>
      </c>
      <c r="AJ96" s="11">
        <f t="shared" si="9"/>
        <v>0</v>
      </c>
    </row>
    <row r="97" spans="1:48">
      <c r="A97">
        <v>6001</v>
      </c>
      <c r="B97" t="s">
        <v>364</v>
      </c>
      <c r="C97">
        <v>34805.550000000003</v>
      </c>
      <c r="D97" s="11">
        <f t="shared" si="5"/>
        <v>0</v>
      </c>
      <c r="U97" s="11">
        <f t="shared" si="6"/>
        <v>34805.550000000003</v>
      </c>
      <c r="V97" s="15">
        <f t="shared" si="7"/>
        <v>34805.550000000003</v>
      </c>
      <c r="Z97">
        <v>34805.550000000003</v>
      </c>
      <c r="AI97" s="11">
        <f t="shared" si="8"/>
        <v>0</v>
      </c>
      <c r="AJ97" s="11">
        <f t="shared" si="9"/>
        <v>0</v>
      </c>
    </row>
    <row r="98" spans="1:48">
      <c r="A98">
        <v>6002</v>
      </c>
      <c r="B98" t="s">
        <v>365</v>
      </c>
      <c r="C98">
        <v>260144.25999999998</v>
      </c>
      <c r="D98" s="11">
        <f t="shared" si="5"/>
        <v>151980</v>
      </c>
      <c r="F98">
        <v>82553</v>
      </c>
      <c r="G98">
        <v>69427</v>
      </c>
      <c r="U98" s="11">
        <f t="shared" si="6"/>
        <v>102480.57999999999</v>
      </c>
      <c r="V98" s="15">
        <f t="shared" si="7"/>
        <v>88938.709999999992</v>
      </c>
      <c r="X98">
        <v>27243.72</v>
      </c>
      <c r="Y98">
        <v>27327.22</v>
      </c>
      <c r="Z98">
        <v>34367.769999999997</v>
      </c>
      <c r="AH98">
        <v>13541.87</v>
      </c>
      <c r="AI98" s="11">
        <f t="shared" si="8"/>
        <v>5683.68</v>
      </c>
      <c r="AJ98" s="11">
        <f t="shared" si="9"/>
        <v>5683.68</v>
      </c>
      <c r="AL98">
        <v>4047.27</v>
      </c>
      <c r="AM98">
        <v>1636.41</v>
      </c>
    </row>
    <row r="99" spans="1:48">
      <c r="A99">
        <v>19067</v>
      </c>
      <c r="B99" t="s">
        <v>366</v>
      </c>
      <c r="C99">
        <v>426429.64</v>
      </c>
      <c r="D99" s="11">
        <f t="shared" si="5"/>
        <v>272402</v>
      </c>
      <c r="E99">
        <v>116057</v>
      </c>
      <c r="F99">
        <v>74144</v>
      </c>
      <c r="G99">
        <v>82201</v>
      </c>
      <c r="U99" s="11">
        <f t="shared" si="6"/>
        <v>138784.13</v>
      </c>
      <c r="V99" s="15">
        <f t="shared" si="7"/>
        <v>118203.29000000001</v>
      </c>
      <c r="W99">
        <v>29350.34</v>
      </c>
      <c r="X99">
        <v>27217.33</v>
      </c>
      <c r="Y99">
        <v>27300.83</v>
      </c>
      <c r="Z99">
        <v>34334.79</v>
      </c>
      <c r="AG99">
        <v>7038.97</v>
      </c>
      <c r="AH99">
        <v>13541.87</v>
      </c>
      <c r="AI99" s="11">
        <f t="shared" si="8"/>
        <v>15243.51</v>
      </c>
      <c r="AJ99" s="11">
        <f t="shared" si="9"/>
        <v>15243.51</v>
      </c>
      <c r="AK99">
        <v>9559.83</v>
      </c>
      <c r="AL99">
        <v>4047.27</v>
      </c>
      <c r="AM99">
        <v>1636.41</v>
      </c>
    </row>
    <row r="100" spans="1:48">
      <c r="A100">
        <v>19068</v>
      </c>
      <c r="B100" t="s">
        <v>367</v>
      </c>
      <c r="C100">
        <v>1274911.3999999999</v>
      </c>
      <c r="D100" s="11">
        <f t="shared" si="5"/>
        <v>0</v>
      </c>
      <c r="L100">
        <v>1121640</v>
      </c>
      <c r="U100" s="11">
        <f t="shared" si="6"/>
        <v>127920.08</v>
      </c>
      <c r="V100" s="15">
        <f t="shared" si="7"/>
        <v>27363.200000000001</v>
      </c>
      <c r="Y100">
        <v>27363.200000000001</v>
      </c>
      <c r="AC100">
        <v>37571.879999999997</v>
      </c>
      <c r="AE100">
        <v>30497.69</v>
      </c>
      <c r="AF100">
        <v>32487.31</v>
      </c>
      <c r="AI100" s="11">
        <f t="shared" si="8"/>
        <v>0</v>
      </c>
      <c r="AJ100" s="11">
        <f t="shared" si="9"/>
        <v>0</v>
      </c>
      <c r="AQ100">
        <v>25351.32</v>
      </c>
    </row>
    <row r="101" spans="1:48">
      <c r="A101">
        <v>19069</v>
      </c>
      <c r="B101" t="s">
        <v>368</v>
      </c>
      <c r="C101">
        <v>48006.789999999994</v>
      </c>
      <c r="D101" s="11">
        <f t="shared" si="5"/>
        <v>0</v>
      </c>
      <c r="U101" s="11">
        <f t="shared" si="6"/>
        <v>48006.789999999994</v>
      </c>
      <c r="V101" s="15">
        <f t="shared" si="7"/>
        <v>34427.74</v>
      </c>
      <c r="Z101">
        <v>34427.74</v>
      </c>
      <c r="AH101">
        <v>13579.05</v>
      </c>
      <c r="AI101" s="11">
        <f t="shared" si="8"/>
        <v>0</v>
      </c>
      <c r="AJ101" s="11">
        <f t="shared" si="9"/>
        <v>0</v>
      </c>
    </row>
    <row r="102" spans="1:48">
      <c r="A102">
        <v>20167</v>
      </c>
      <c r="B102" t="s">
        <v>369</v>
      </c>
      <c r="C102">
        <v>266053.95999999996</v>
      </c>
      <c r="D102" s="11">
        <f t="shared" si="5"/>
        <v>127580</v>
      </c>
      <c r="F102">
        <v>56042</v>
      </c>
      <c r="G102">
        <v>71538</v>
      </c>
      <c r="U102" s="11">
        <f t="shared" si="6"/>
        <v>132790.28</v>
      </c>
      <c r="V102" s="15">
        <f t="shared" si="7"/>
        <v>88845.15</v>
      </c>
      <c r="X102">
        <v>27214.93</v>
      </c>
      <c r="Y102">
        <v>27298.43</v>
      </c>
      <c r="Z102">
        <v>34331.79</v>
      </c>
      <c r="AE102">
        <v>30404.46</v>
      </c>
      <c r="AH102">
        <v>13540.67</v>
      </c>
      <c r="AI102" s="11">
        <f t="shared" si="8"/>
        <v>5683.68</v>
      </c>
      <c r="AJ102" s="11">
        <f t="shared" si="9"/>
        <v>5683.68</v>
      </c>
      <c r="AL102">
        <v>4047.27</v>
      </c>
      <c r="AM102">
        <v>1636.41</v>
      </c>
    </row>
    <row r="103" spans="1:48">
      <c r="A103">
        <v>20208</v>
      </c>
      <c r="B103" t="s">
        <v>370</v>
      </c>
      <c r="C103">
        <v>378076.27</v>
      </c>
      <c r="D103" s="11">
        <f t="shared" si="5"/>
        <v>249047</v>
      </c>
      <c r="E103">
        <v>249047</v>
      </c>
      <c r="U103" s="11">
        <f t="shared" si="6"/>
        <v>111370.78</v>
      </c>
      <c r="V103" s="15">
        <f t="shared" si="7"/>
        <v>73169.08</v>
      </c>
      <c r="W103">
        <v>34039.71</v>
      </c>
      <c r="Z103">
        <v>39129.370000000003</v>
      </c>
      <c r="AF103">
        <v>38201.699999999997</v>
      </c>
      <c r="AI103" s="11">
        <f t="shared" si="8"/>
        <v>17658.490000000002</v>
      </c>
      <c r="AJ103" s="11">
        <f t="shared" si="9"/>
        <v>17658.490000000002</v>
      </c>
      <c r="AK103">
        <v>17658.490000000002</v>
      </c>
    </row>
    <row r="104" spans="1:48">
      <c r="A104">
        <v>21200</v>
      </c>
      <c r="B104" t="s">
        <v>371</v>
      </c>
      <c r="C104">
        <v>102480.57999999999</v>
      </c>
      <c r="D104" s="11">
        <f t="shared" si="5"/>
        <v>0</v>
      </c>
      <c r="U104" s="11">
        <f t="shared" si="6"/>
        <v>102480.57999999999</v>
      </c>
      <c r="V104" s="15">
        <f t="shared" si="7"/>
        <v>88938.709999999992</v>
      </c>
      <c r="X104">
        <v>27243.72</v>
      </c>
      <c r="Y104">
        <v>27327.22</v>
      </c>
      <c r="Z104">
        <v>34367.769999999997</v>
      </c>
      <c r="AH104">
        <v>13541.87</v>
      </c>
      <c r="AI104" s="11">
        <f t="shared" si="8"/>
        <v>0</v>
      </c>
      <c r="AJ104" s="11">
        <f t="shared" si="9"/>
        <v>0</v>
      </c>
    </row>
    <row r="105" spans="1:48">
      <c r="A105">
        <v>23248</v>
      </c>
      <c r="B105" t="s">
        <v>372</v>
      </c>
      <c r="C105">
        <v>596690.13</v>
      </c>
      <c r="D105" s="11">
        <f t="shared" si="5"/>
        <v>584188.5</v>
      </c>
      <c r="H105">
        <v>584188.5</v>
      </c>
      <c r="U105" s="11">
        <f t="shared" si="6"/>
        <v>0</v>
      </c>
      <c r="V105" s="15">
        <f t="shared" si="7"/>
        <v>0</v>
      </c>
      <c r="AI105" s="11">
        <f t="shared" si="8"/>
        <v>12501.63</v>
      </c>
      <c r="AJ105" s="11">
        <f t="shared" si="9"/>
        <v>12501.63</v>
      </c>
      <c r="AN105">
        <v>12501.63</v>
      </c>
    </row>
    <row r="106" spans="1:48">
      <c r="A106">
        <v>23254</v>
      </c>
      <c r="B106" t="s">
        <v>373</v>
      </c>
      <c r="C106">
        <v>1005892.47</v>
      </c>
      <c r="D106" s="11">
        <f t="shared" si="5"/>
        <v>984817.38</v>
      </c>
      <c r="H106">
        <v>984817.38</v>
      </c>
      <c r="U106" s="11">
        <f t="shared" si="6"/>
        <v>0</v>
      </c>
      <c r="V106" s="15">
        <f t="shared" si="7"/>
        <v>0</v>
      </c>
      <c r="AI106" s="11">
        <f t="shared" si="8"/>
        <v>21075.09</v>
      </c>
      <c r="AJ106" s="11">
        <f t="shared" si="9"/>
        <v>21075.09</v>
      </c>
      <c r="AN106">
        <v>21075.09</v>
      </c>
    </row>
    <row r="107" spans="1:48">
      <c r="A107">
        <v>23255</v>
      </c>
      <c r="B107" t="s">
        <v>374</v>
      </c>
      <c r="C107">
        <v>1269866.76</v>
      </c>
      <c r="D107" s="11">
        <f t="shared" si="5"/>
        <v>1243260.98</v>
      </c>
      <c r="H107">
        <v>1243260.98</v>
      </c>
      <c r="U107" s="11">
        <f t="shared" si="6"/>
        <v>0</v>
      </c>
      <c r="V107" s="15">
        <f t="shared" si="7"/>
        <v>0</v>
      </c>
      <c r="AI107" s="11">
        <f t="shared" si="8"/>
        <v>26605.78</v>
      </c>
      <c r="AJ107" s="11">
        <f t="shared" si="9"/>
        <v>26605.78</v>
      </c>
      <c r="AN107">
        <v>26605.78</v>
      </c>
    </row>
    <row r="108" spans="1:48">
      <c r="A108">
        <v>23610</v>
      </c>
      <c r="B108" t="s">
        <v>375</v>
      </c>
      <c r="C108">
        <v>69078.7</v>
      </c>
      <c r="D108" s="11">
        <f t="shared" si="5"/>
        <v>0</v>
      </c>
      <c r="U108" s="11">
        <f t="shared" si="6"/>
        <v>69078.7</v>
      </c>
      <c r="V108" s="15">
        <f t="shared" si="7"/>
        <v>0</v>
      </c>
      <c r="AE108">
        <v>33467.18</v>
      </c>
      <c r="AF108">
        <v>35611.519999999997</v>
      </c>
      <c r="AI108" s="11">
        <f t="shared" si="8"/>
        <v>0</v>
      </c>
      <c r="AJ108" s="11">
        <f t="shared" si="9"/>
        <v>0</v>
      </c>
    </row>
    <row r="109" spans="1:48">
      <c r="A109">
        <v>23808</v>
      </c>
      <c r="B109" t="s">
        <v>376</v>
      </c>
      <c r="C109">
        <v>54719.65</v>
      </c>
      <c r="D109" s="11">
        <f t="shared" si="5"/>
        <v>0</v>
      </c>
      <c r="T109">
        <v>53573.18</v>
      </c>
      <c r="U109" s="11">
        <f t="shared" si="6"/>
        <v>0</v>
      </c>
      <c r="V109" s="15">
        <f t="shared" si="7"/>
        <v>0</v>
      </c>
      <c r="AI109" s="11">
        <f t="shared" si="8"/>
        <v>1146.47</v>
      </c>
      <c r="AJ109" s="11">
        <f t="shared" si="9"/>
        <v>0</v>
      </c>
      <c r="AV109">
        <v>1146.47</v>
      </c>
    </row>
    <row r="110" spans="1:48">
      <c r="A110">
        <v>23991</v>
      </c>
      <c r="B110" t="s">
        <v>377</v>
      </c>
      <c r="C110">
        <v>41210.17</v>
      </c>
      <c r="D110" s="11">
        <f t="shared" si="5"/>
        <v>0</v>
      </c>
      <c r="U110" s="11">
        <f t="shared" si="6"/>
        <v>41210.17</v>
      </c>
      <c r="V110" s="15">
        <f t="shared" si="7"/>
        <v>0</v>
      </c>
      <c r="AC110">
        <v>41210.17</v>
      </c>
      <c r="AI110" s="11">
        <f t="shared" si="8"/>
        <v>0</v>
      </c>
      <c r="AJ110" s="11">
        <f t="shared" si="9"/>
        <v>0</v>
      </c>
    </row>
    <row r="111" spans="1:48">
      <c r="A111">
        <v>24860</v>
      </c>
      <c r="B111" t="s">
        <v>378</v>
      </c>
      <c r="C111">
        <v>76588.37</v>
      </c>
      <c r="D111" s="11">
        <f t="shared" si="5"/>
        <v>0</v>
      </c>
      <c r="U111" s="11">
        <f t="shared" si="6"/>
        <v>76588.37</v>
      </c>
      <c r="V111" s="15">
        <f t="shared" si="7"/>
        <v>38793.54</v>
      </c>
      <c r="Z111">
        <v>38793.54</v>
      </c>
      <c r="AF111">
        <v>37794.83</v>
      </c>
      <c r="AI111" s="11">
        <f t="shared" si="8"/>
        <v>0</v>
      </c>
      <c r="AJ111" s="11">
        <f t="shared" si="9"/>
        <v>0</v>
      </c>
    </row>
    <row r="112" spans="1:48">
      <c r="A112" s="11" t="s">
        <v>380</v>
      </c>
      <c r="C112">
        <v>8776165.6299999971</v>
      </c>
      <c r="D112" s="11">
        <f t="shared" si="5"/>
        <v>4183064.82</v>
      </c>
      <c r="E112">
        <v>365104</v>
      </c>
      <c r="F112">
        <v>212739</v>
      </c>
      <c r="G112">
        <v>223166</v>
      </c>
      <c r="H112">
        <v>3382055.82</v>
      </c>
      <c r="L112">
        <v>3080285.84</v>
      </c>
      <c r="T112">
        <v>53573.18</v>
      </c>
      <c r="U112" s="11">
        <f t="shared" si="6"/>
        <v>1274183.6399999999</v>
      </c>
      <c r="V112" s="15">
        <f t="shared" si="7"/>
        <v>691065.78999999992</v>
      </c>
      <c r="W112">
        <v>96476.63</v>
      </c>
      <c r="X112">
        <v>108919.70000000001</v>
      </c>
      <c r="Y112">
        <v>136616.9</v>
      </c>
      <c r="Z112">
        <v>318779.17</v>
      </c>
      <c r="AA112">
        <v>30273.39</v>
      </c>
      <c r="AC112">
        <v>78782.049999999988</v>
      </c>
      <c r="AE112">
        <v>164794.56</v>
      </c>
      <c r="AF112">
        <v>251245.96999999997</v>
      </c>
      <c r="AG112">
        <v>7038.97</v>
      </c>
      <c r="AH112">
        <v>81256.299999999988</v>
      </c>
      <c r="AI112" s="11">
        <f t="shared" si="8"/>
        <v>117791.81</v>
      </c>
      <c r="AJ112" s="11">
        <f t="shared" si="9"/>
        <v>116645.34</v>
      </c>
      <c r="AK112">
        <v>27218.32</v>
      </c>
      <c r="AL112">
        <v>12141.81</v>
      </c>
      <c r="AM112">
        <v>4909.2300000000005</v>
      </c>
      <c r="AN112">
        <v>72375.98</v>
      </c>
      <c r="AQ112">
        <v>67266.34</v>
      </c>
      <c r="AV112">
        <v>1146.47</v>
      </c>
    </row>
    <row r="113" spans="1:46">
      <c r="A113" s="11" t="s">
        <v>381</v>
      </c>
      <c r="C113"/>
      <c r="D113" s="11">
        <f t="shared" si="5"/>
        <v>0</v>
      </c>
      <c r="U113" s="11">
        <f t="shared" si="6"/>
        <v>0</v>
      </c>
      <c r="V113" s="15">
        <f t="shared" si="7"/>
        <v>0</v>
      </c>
      <c r="AI113" s="11">
        <f t="shared" si="8"/>
        <v>0</v>
      </c>
      <c r="AJ113" s="11">
        <f t="shared" si="9"/>
        <v>0</v>
      </c>
    </row>
    <row r="114" spans="1:46">
      <c r="A114">
        <v>257</v>
      </c>
      <c r="B114" t="s">
        <v>382</v>
      </c>
      <c r="C114">
        <v>769684.95</v>
      </c>
      <c r="D114" s="11">
        <f t="shared" si="5"/>
        <v>756744.62</v>
      </c>
      <c r="E114">
        <v>756744.62</v>
      </c>
      <c r="U114" s="11">
        <f t="shared" si="6"/>
        <v>0</v>
      </c>
      <c r="V114" s="15">
        <f t="shared" si="7"/>
        <v>0</v>
      </c>
      <c r="AI114" s="11">
        <f t="shared" si="8"/>
        <v>12940.33</v>
      </c>
      <c r="AJ114" s="11">
        <f t="shared" si="9"/>
        <v>12940.33</v>
      </c>
      <c r="AK114">
        <v>12940.33</v>
      </c>
    </row>
    <row r="115" spans="1:46">
      <c r="A115">
        <v>423</v>
      </c>
      <c r="B115" t="s">
        <v>383</v>
      </c>
      <c r="C115">
        <v>583198.3600000001</v>
      </c>
      <c r="D115" s="11">
        <f t="shared" si="5"/>
        <v>573382.06000000006</v>
      </c>
      <c r="H115">
        <v>573382.06000000006</v>
      </c>
      <c r="U115" s="11">
        <f t="shared" si="6"/>
        <v>0</v>
      </c>
      <c r="V115" s="15">
        <f t="shared" si="7"/>
        <v>0</v>
      </c>
      <c r="AI115" s="11">
        <f t="shared" si="8"/>
        <v>9816.2999999999993</v>
      </c>
      <c r="AJ115" s="11">
        <f t="shared" si="9"/>
        <v>9816.2999999999993</v>
      </c>
      <c r="AN115">
        <v>9816.2999999999993</v>
      </c>
    </row>
    <row r="116" spans="1:46">
      <c r="A116">
        <v>466</v>
      </c>
      <c r="B116" t="s">
        <v>384</v>
      </c>
      <c r="C116">
        <v>183052.34999999998</v>
      </c>
      <c r="D116" s="11">
        <f t="shared" si="5"/>
        <v>0</v>
      </c>
      <c r="N116">
        <v>179971.24</v>
      </c>
      <c r="U116" s="11">
        <f t="shared" si="6"/>
        <v>0</v>
      </c>
      <c r="V116" s="15">
        <f t="shared" si="7"/>
        <v>0</v>
      </c>
      <c r="AI116" s="11">
        <f t="shared" si="8"/>
        <v>3081.11</v>
      </c>
      <c r="AJ116" s="11">
        <f t="shared" si="9"/>
        <v>0</v>
      </c>
      <c r="AR116">
        <v>3081.11</v>
      </c>
    </row>
    <row r="117" spans="1:46">
      <c r="A117">
        <v>467</v>
      </c>
      <c r="B117" t="s">
        <v>385</v>
      </c>
      <c r="C117">
        <v>1524336.44</v>
      </c>
      <c r="D117" s="11">
        <f t="shared" si="5"/>
        <v>1290814.98</v>
      </c>
      <c r="H117">
        <v>764422.88</v>
      </c>
      <c r="I117">
        <v>526392.1</v>
      </c>
      <c r="N117">
        <v>207864.08</v>
      </c>
      <c r="U117" s="11">
        <f t="shared" si="6"/>
        <v>0</v>
      </c>
      <c r="V117" s="15">
        <f t="shared" si="7"/>
        <v>0</v>
      </c>
      <c r="AI117" s="11">
        <f t="shared" si="8"/>
        <v>25657.38</v>
      </c>
      <c r="AJ117" s="11">
        <f t="shared" si="9"/>
        <v>22098.75</v>
      </c>
      <c r="AN117">
        <v>13086.92</v>
      </c>
      <c r="AO117">
        <v>9011.83</v>
      </c>
      <c r="AR117">
        <v>3558.63</v>
      </c>
    </row>
    <row r="118" spans="1:46">
      <c r="A118">
        <v>505</v>
      </c>
      <c r="B118" t="s">
        <v>386</v>
      </c>
      <c r="C118">
        <v>2793046.91</v>
      </c>
      <c r="D118" s="11">
        <f t="shared" si="5"/>
        <v>326651.14</v>
      </c>
      <c r="F118">
        <v>239778.36</v>
      </c>
      <c r="G118">
        <v>86872.78</v>
      </c>
      <c r="L118">
        <v>1628870.02</v>
      </c>
      <c r="N118">
        <v>242399.14</v>
      </c>
      <c r="R118">
        <v>548114.5</v>
      </c>
      <c r="U118" s="11">
        <f t="shared" si="6"/>
        <v>0</v>
      </c>
      <c r="V118" s="15">
        <f t="shared" si="7"/>
        <v>0</v>
      </c>
      <c r="AI118" s="11">
        <f t="shared" si="8"/>
        <v>19125.86</v>
      </c>
      <c r="AJ118" s="11">
        <f t="shared" si="9"/>
        <v>5592.27</v>
      </c>
      <c r="AL118">
        <v>4105.01</v>
      </c>
      <c r="AM118">
        <v>1487.26</v>
      </c>
      <c r="AQ118">
        <v>27886.25</v>
      </c>
      <c r="AR118">
        <v>4149.87</v>
      </c>
      <c r="AT118">
        <v>9383.7199999999993</v>
      </c>
    </row>
    <row r="119" spans="1:46">
      <c r="A119">
        <v>506</v>
      </c>
      <c r="B119" t="s">
        <v>387</v>
      </c>
      <c r="C119">
        <v>3127557.29</v>
      </c>
      <c r="D119" s="11">
        <f t="shared" si="5"/>
        <v>1097540.42</v>
      </c>
      <c r="F119">
        <v>353310.88</v>
      </c>
      <c r="G119">
        <v>158890.54</v>
      </c>
      <c r="H119">
        <v>381807.88</v>
      </c>
      <c r="I119">
        <v>203531.12</v>
      </c>
      <c r="P119">
        <v>1692917.92</v>
      </c>
      <c r="R119">
        <v>284456.40999999997</v>
      </c>
      <c r="U119" s="11">
        <f t="shared" si="6"/>
        <v>0</v>
      </c>
      <c r="V119" s="15">
        <f t="shared" si="7"/>
        <v>0</v>
      </c>
      <c r="AI119" s="11">
        <f t="shared" si="8"/>
        <v>52642.54</v>
      </c>
      <c r="AJ119" s="11">
        <f t="shared" si="9"/>
        <v>18789.89</v>
      </c>
      <c r="AL119">
        <v>6048.68</v>
      </c>
      <c r="AM119">
        <v>2720.21</v>
      </c>
      <c r="AN119">
        <v>6536.55</v>
      </c>
      <c r="AO119">
        <v>3484.45</v>
      </c>
      <c r="AS119">
        <v>28982.75</v>
      </c>
      <c r="AT119">
        <v>4869.8999999999996</v>
      </c>
    </row>
    <row r="120" spans="1:46">
      <c r="A120">
        <v>507</v>
      </c>
      <c r="B120" t="s">
        <v>388</v>
      </c>
      <c r="C120">
        <v>4312548.96</v>
      </c>
      <c r="D120" s="11">
        <f t="shared" si="5"/>
        <v>2152640.42</v>
      </c>
      <c r="E120">
        <v>685752</v>
      </c>
      <c r="G120">
        <v>193056</v>
      </c>
      <c r="H120">
        <v>1273832.42</v>
      </c>
      <c r="P120">
        <v>1808596.66</v>
      </c>
      <c r="R120">
        <v>278723.76</v>
      </c>
      <c r="U120" s="11">
        <f t="shared" si="6"/>
        <v>0</v>
      </c>
      <c r="V120" s="15">
        <f t="shared" si="7"/>
        <v>0</v>
      </c>
      <c r="AI120" s="11">
        <f t="shared" si="8"/>
        <v>72588.12</v>
      </c>
      <c r="AJ120" s="11">
        <f t="shared" si="9"/>
        <v>36853.199999999997</v>
      </c>
      <c r="AK120">
        <v>11740.07</v>
      </c>
      <c r="AM120">
        <v>3305.12</v>
      </c>
      <c r="AN120">
        <v>21808.01</v>
      </c>
      <c r="AS120">
        <v>30963.17</v>
      </c>
      <c r="AT120">
        <v>4771.75</v>
      </c>
    </row>
    <row r="121" spans="1:46">
      <c r="A121">
        <v>512</v>
      </c>
      <c r="B121" t="s">
        <v>389</v>
      </c>
      <c r="C121">
        <v>2536512.0600000005</v>
      </c>
      <c r="D121" s="11">
        <f t="shared" si="5"/>
        <v>513937.2</v>
      </c>
      <c r="E121">
        <v>513937.2</v>
      </c>
      <c r="P121">
        <v>1659502.44</v>
      </c>
      <c r="R121">
        <v>320378.26</v>
      </c>
      <c r="U121" s="11">
        <f t="shared" si="6"/>
        <v>0</v>
      </c>
      <c r="V121" s="15">
        <f t="shared" si="7"/>
        <v>0</v>
      </c>
      <c r="AI121" s="11">
        <f t="shared" si="8"/>
        <v>42694.159999999996</v>
      </c>
      <c r="AJ121" s="11">
        <f t="shared" si="9"/>
        <v>8798.6</v>
      </c>
      <c r="AK121">
        <v>8798.6</v>
      </c>
      <c r="AS121">
        <v>28410.68</v>
      </c>
      <c r="AT121">
        <v>5484.88</v>
      </c>
    </row>
    <row r="122" spans="1:46">
      <c r="A122">
        <v>688</v>
      </c>
      <c r="B122" t="s">
        <v>390</v>
      </c>
      <c r="C122">
        <v>59964.76</v>
      </c>
      <c r="D122" s="11">
        <f t="shared" si="5"/>
        <v>0</v>
      </c>
      <c r="U122" s="11">
        <f t="shared" si="6"/>
        <v>59964.76</v>
      </c>
      <c r="V122" s="15">
        <f t="shared" si="7"/>
        <v>0</v>
      </c>
      <c r="AC122">
        <v>59964.76</v>
      </c>
      <c r="AI122" s="11">
        <f t="shared" si="8"/>
        <v>0</v>
      </c>
      <c r="AJ122" s="11">
        <f t="shared" si="9"/>
        <v>0</v>
      </c>
    </row>
    <row r="123" spans="1:46">
      <c r="A123">
        <v>689</v>
      </c>
      <c r="B123" t="s">
        <v>391</v>
      </c>
      <c r="C123">
        <v>66385.83</v>
      </c>
      <c r="D123" s="11">
        <f t="shared" si="5"/>
        <v>0</v>
      </c>
      <c r="U123" s="11">
        <f t="shared" si="6"/>
        <v>66385.83</v>
      </c>
      <c r="V123" s="15">
        <f t="shared" si="7"/>
        <v>0</v>
      </c>
      <c r="AC123">
        <v>66385.83</v>
      </c>
      <c r="AI123" s="11">
        <f t="shared" si="8"/>
        <v>0</v>
      </c>
      <c r="AJ123" s="11">
        <f t="shared" si="9"/>
        <v>0</v>
      </c>
    </row>
    <row r="124" spans="1:46">
      <c r="A124">
        <v>1834</v>
      </c>
      <c r="B124" t="s">
        <v>392</v>
      </c>
      <c r="C124">
        <v>2453453.31</v>
      </c>
      <c r="D124" s="11">
        <f t="shared" si="5"/>
        <v>0</v>
      </c>
      <c r="L124">
        <v>2412157.1800000002</v>
      </c>
      <c r="U124" s="11">
        <f t="shared" si="6"/>
        <v>0</v>
      </c>
      <c r="V124" s="15">
        <f t="shared" si="7"/>
        <v>0</v>
      </c>
      <c r="AI124" s="11">
        <f t="shared" si="8"/>
        <v>0</v>
      </c>
      <c r="AJ124" s="11">
        <f t="shared" si="9"/>
        <v>0</v>
      </c>
      <c r="AQ124">
        <v>41296.129999999997</v>
      </c>
    </row>
    <row r="125" spans="1:46">
      <c r="A125">
        <v>1883</v>
      </c>
      <c r="B125" t="s">
        <v>393</v>
      </c>
      <c r="C125">
        <v>282702.94999999995</v>
      </c>
      <c r="D125" s="11">
        <f t="shared" si="5"/>
        <v>0</v>
      </c>
      <c r="R125">
        <v>277944.53999999998</v>
      </c>
      <c r="U125" s="11">
        <f t="shared" si="6"/>
        <v>0</v>
      </c>
      <c r="V125" s="15">
        <f t="shared" si="7"/>
        <v>0</v>
      </c>
      <c r="AI125" s="11">
        <f t="shared" si="8"/>
        <v>4758.41</v>
      </c>
      <c r="AJ125" s="11">
        <f t="shared" si="9"/>
        <v>0</v>
      </c>
      <c r="AT125">
        <v>4758.41</v>
      </c>
    </row>
    <row r="126" spans="1:46">
      <c r="A126">
        <v>2158</v>
      </c>
      <c r="B126" t="s">
        <v>394</v>
      </c>
      <c r="C126">
        <v>168377.75</v>
      </c>
      <c r="D126" s="11">
        <f t="shared" si="5"/>
        <v>0</v>
      </c>
      <c r="U126" s="11">
        <f t="shared" si="6"/>
        <v>168377.75</v>
      </c>
      <c r="V126" s="15">
        <f t="shared" si="7"/>
        <v>0</v>
      </c>
      <c r="AC126">
        <v>168377.75</v>
      </c>
      <c r="AI126" s="11">
        <f t="shared" si="8"/>
        <v>0</v>
      </c>
      <c r="AJ126" s="11">
        <f t="shared" si="9"/>
        <v>0</v>
      </c>
    </row>
    <row r="127" spans="1:46">
      <c r="A127">
        <v>2557</v>
      </c>
      <c r="B127" t="s">
        <v>395</v>
      </c>
      <c r="C127">
        <v>117661.98</v>
      </c>
      <c r="D127" s="11">
        <f t="shared" si="5"/>
        <v>0</v>
      </c>
      <c r="U127" s="11">
        <f t="shared" si="6"/>
        <v>117661.98</v>
      </c>
      <c r="V127" s="15">
        <f t="shared" si="7"/>
        <v>0</v>
      </c>
      <c r="AC127">
        <v>117661.98</v>
      </c>
      <c r="AI127" s="11">
        <f t="shared" si="8"/>
        <v>0</v>
      </c>
      <c r="AJ127" s="11">
        <f t="shared" si="9"/>
        <v>0</v>
      </c>
    </row>
    <row r="128" spans="1:46">
      <c r="A128">
        <v>2719</v>
      </c>
      <c r="B128" t="s">
        <v>396</v>
      </c>
      <c r="C128">
        <v>859964.74</v>
      </c>
      <c r="D128" s="11">
        <f t="shared" si="5"/>
        <v>845506.58</v>
      </c>
      <c r="E128">
        <v>845506.58</v>
      </c>
      <c r="U128" s="11">
        <f t="shared" si="6"/>
        <v>0</v>
      </c>
      <c r="V128" s="15">
        <f t="shared" si="7"/>
        <v>0</v>
      </c>
      <c r="AI128" s="11">
        <f t="shared" si="8"/>
        <v>14458.16</v>
      </c>
      <c r="AJ128" s="11">
        <f t="shared" si="9"/>
        <v>14458.16</v>
      </c>
      <c r="AK128">
        <v>14458.16</v>
      </c>
    </row>
    <row r="129" spans="1:45">
      <c r="A129">
        <v>2720</v>
      </c>
      <c r="B129" t="s">
        <v>397</v>
      </c>
      <c r="C129">
        <v>2982850.39</v>
      </c>
      <c r="D129" s="11">
        <f t="shared" si="5"/>
        <v>2932701.2</v>
      </c>
      <c r="E129">
        <v>2932701.2</v>
      </c>
      <c r="U129" s="11">
        <f t="shared" si="6"/>
        <v>0</v>
      </c>
      <c r="V129" s="15">
        <f t="shared" si="7"/>
        <v>0</v>
      </c>
      <c r="AI129" s="11">
        <f t="shared" si="8"/>
        <v>50149.19</v>
      </c>
      <c r="AJ129" s="11">
        <f t="shared" si="9"/>
        <v>50149.19</v>
      </c>
      <c r="AK129">
        <v>50149.19</v>
      </c>
    </row>
    <row r="130" spans="1:45">
      <c r="A130">
        <v>2760</v>
      </c>
      <c r="B130" t="s">
        <v>398</v>
      </c>
      <c r="C130">
        <v>272947.41000000003</v>
      </c>
      <c r="D130" s="11">
        <f t="shared" si="5"/>
        <v>0</v>
      </c>
      <c r="U130" s="11">
        <f t="shared" si="6"/>
        <v>272947.41000000003</v>
      </c>
      <c r="V130" s="15">
        <f t="shared" si="7"/>
        <v>122148.88</v>
      </c>
      <c r="W130">
        <v>122148.88</v>
      </c>
      <c r="AC130">
        <v>150798.53</v>
      </c>
      <c r="AI130" s="11">
        <f t="shared" si="8"/>
        <v>0</v>
      </c>
      <c r="AJ130" s="11">
        <f t="shared" si="9"/>
        <v>0</v>
      </c>
    </row>
    <row r="131" spans="1:45">
      <c r="A131">
        <v>2830</v>
      </c>
      <c r="B131" t="s">
        <v>399</v>
      </c>
      <c r="C131">
        <v>198851.1</v>
      </c>
      <c r="D131" s="11">
        <f t="shared" si="5"/>
        <v>0</v>
      </c>
      <c r="U131" s="11">
        <f t="shared" si="6"/>
        <v>198851.1</v>
      </c>
      <c r="V131" s="15">
        <f t="shared" si="7"/>
        <v>0</v>
      </c>
      <c r="AC131">
        <v>198851.1</v>
      </c>
      <c r="AI131" s="11">
        <f t="shared" si="8"/>
        <v>0</v>
      </c>
      <c r="AJ131" s="11">
        <f t="shared" si="9"/>
        <v>0</v>
      </c>
    </row>
    <row r="132" spans="1:45">
      <c r="A132">
        <v>3066</v>
      </c>
      <c r="B132" t="s">
        <v>400</v>
      </c>
      <c r="C132">
        <v>94641.97</v>
      </c>
      <c r="D132" s="11">
        <f t="shared" si="5"/>
        <v>0</v>
      </c>
      <c r="U132" s="11">
        <f t="shared" si="6"/>
        <v>94641.97</v>
      </c>
      <c r="V132" s="15">
        <f t="shared" si="7"/>
        <v>41625.35</v>
      </c>
      <c r="W132">
        <v>41625.35</v>
      </c>
      <c r="AC132">
        <v>53016.62</v>
      </c>
      <c r="AI132" s="11">
        <f t="shared" si="8"/>
        <v>0</v>
      </c>
      <c r="AJ132" s="11">
        <f t="shared" si="9"/>
        <v>0</v>
      </c>
    </row>
    <row r="133" spans="1:45">
      <c r="A133">
        <v>3071</v>
      </c>
      <c r="B133" t="s">
        <v>401</v>
      </c>
      <c r="C133">
        <v>1419657.26</v>
      </c>
      <c r="D133" s="11">
        <f t="shared" si="5"/>
        <v>1395761.8199999998</v>
      </c>
      <c r="F133">
        <v>581924.07999999996</v>
      </c>
      <c r="G133">
        <v>239856.24</v>
      </c>
      <c r="I133">
        <v>573981.5</v>
      </c>
      <c r="U133" s="11">
        <f t="shared" si="6"/>
        <v>0</v>
      </c>
      <c r="V133" s="15">
        <f t="shared" si="7"/>
        <v>0</v>
      </c>
      <c r="AI133" s="11">
        <f t="shared" si="8"/>
        <v>23895.440000000002</v>
      </c>
      <c r="AJ133" s="11">
        <f t="shared" si="9"/>
        <v>23895.440000000002</v>
      </c>
      <c r="AL133">
        <v>9962.5400000000009</v>
      </c>
      <c r="AM133">
        <v>4106.34</v>
      </c>
      <c r="AO133">
        <v>9826.56</v>
      </c>
    </row>
    <row r="134" spans="1:45">
      <c r="A134">
        <v>3405</v>
      </c>
      <c r="B134" t="s">
        <v>402</v>
      </c>
      <c r="C134">
        <v>125423.47</v>
      </c>
      <c r="D134" s="11">
        <f t="shared" si="5"/>
        <v>123312.36</v>
      </c>
      <c r="F134">
        <v>49734.64</v>
      </c>
      <c r="G134">
        <v>26400.14</v>
      </c>
      <c r="I134">
        <v>47177.58</v>
      </c>
      <c r="U134" s="11">
        <f t="shared" si="6"/>
        <v>0</v>
      </c>
      <c r="V134" s="15">
        <f t="shared" si="7"/>
        <v>0</v>
      </c>
      <c r="AI134" s="11">
        <f t="shared" si="8"/>
        <v>2111.11</v>
      </c>
      <c r="AJ134" s="11">
        <f t="shared" si="9"/>
        <v>2111.11</v>
      </c>
      <c r="AL134">
        <v>851.46</v>
      </c>
      <c r="AM134">
        <v>451.97</v>
      </c>
      <c r="AO134">
        <v>807.68</v>
      </c>
    </row>
    <row r="135" spans="1:45">
      <c r="A135">
        <v>3441</v>
      </c>
      <c r="B135" t="s">
        <v>403</v>
      </c>
      <c r="C135">
        <v>2782524.59</v>
      </c>
      <c r="D135" s="11">
        <f t="shared" si="5"/>
        <v>558372.46</v>
      </c>
      <c r="E135">
        <v>558372.46</v>
      </c>
      <c r="L135">
        <v>1982990</v>
      </c>
      <c r="N135">
        <v>194327.12</v>
      </c>
      <c r="U135" s="11">
        <f t="shared" si="6"/>
        <v>0</v>
      </c>
      <c r="V135" s="15">
        <f t="shared" si="7"/>
        <v>0</v>
      </c>
      <c r="AI135" s="11">
        <f t="shared" si="8"/>
        <v>12886.220000000001</v>
      </c>
      <c r="AJ135" s="11">
        <f t="shared" si="9"/>
        <v>9559.34</v>
      </c>
      <c r="AK135">
        <v>9559.34</v>
      </c>
      <c r="AQ135">
        <v>33948.79</v>
      </c>
      <c r="AR135">
        <v>3326.88</v>
      </c>
    </row>
    <row r="136" spans="1:45">
      <c r="A136">
        <v>3448</v>
      </c>
      <c r="B136" t="s">
        <v>404</v>
      </c>
      <c r="C136">
        <v>8498815.9699999988</v>
      </c>
      <c r="D136" s="11">
        <f t="shared" si="5"/>
        <v>0</v>
      </c>
      <c r="L136">
        <v>7977556.3799999999</v>
      </c>
      <c r="N136">
        <v>378208.88</v>
      </c>
      <c r="U136" s="11">
        <f t="shared" si="6"/>
        <v>0</v>
      </c>
      <c r="V136" s="15">
        <f t="shared" si="7"/>
        <v>0</v>
      </c>
      <c r="AI136" s="11">
        <f t="shared" si="8"/>
        <v>6474.94</v>
      </c>
      <c r="AJ136" s="11">
        <f t="shared" si="9"/>
        <v>0</v>
      </c>
      <c r="AQ136">
        <v>136575.76999999999</v>
      </c>
      <c r="AR136">
        <v>6474.94</v>
      </c>
    </row>
    <row r="137" spans="1:45">
      <c r="A137">
        <v>3977</v>
      </c>
      <c r="B137" t="s">
        <v>405</v>
      </c>
      <c r="C137">
        <v>440887.79</v>
      </c>
      <c r="D137" s="11">
        <f t="shared" ref="D137:D200" si="10">E137+F137+G137+H137+I137+J137</f>
        <v>433475.36</v>
      </c>
      <c r="E137">
        <v>433475.36</v>
      </c>
      <c r="U137" s="11">
        <f t="shared" ref="U137:U200" si="11">V137+AC137+AD137+AE137+AF137+AG137+AH137</f>
        <v>0</v>
      </c>
      <c r="V137" s="15">
        <f t="shared" ref="V137:V200" si="12">W137+X137+Y137+Z137+AA137</f>
        <v>0</v>
      </c>
      <c r="AI137" s="11">
        <f t="shared" ref="AI137:AI200" si="13">AJ137+AR137+AS137+AT137+AU137+AV137+AW137</f>
        <v>7412.43</v>
      </c>
      <c r="AJ137" s="11">
        <f t="shared" ref="AJ137:AJ200" si="14">AK137+AL137+AM137+AN137+AO137+AP137</f>
        <v>7412.43</v>
      </c>
      <c r="AK137">
        <v>7412.43</v>
      </c>
    </row>
    <row r="138" spans="1:45">
      <c r="A138">
        <v>3985</v>
      </c>
      <c r="B138" t="s">
        <v>406</v>
      </c>
      <c r="C138">
        <v>1312110.1999999997</v>
      </c>
      <c r="D138" s="11">
        <f t="shared" si="10"/>
        <v>315772.71999999997</v>
      </c>
      <c r="E138">
        <v>315772.71999999997</v>
      </c>
      <c r="P138">
        <v>974277.62</v>
      </c>
      <c r="U138" s="11">
        <f t="shared" si="11"/>
        <v>0</v>
      </c>
      <c r="V138" s="15">
        <f t="shared" si="12"/>
        <v>0</v>
      </c>
      <c r="AI138" s="11">
        <f t="shared" si="13"/>
        <v>22059.86</v>
      </c>
      <c r="AJ138" s="11">
        <f t="shared" si="14"/>
        <v>5399.71</v>
      </c>
      <c r="AK138">
        <v>5399.71</v>
      </c>
      <c r="AS138">
        <v>16660.150000000001</v>
      </c>
    </row>
    <row r="139" spans="1:45">
      <c r="A139">
        <v>4185</v>
      </c>
      <c r="B139" t="s">
        <v>407</v>
      </c>
      <c r="C139">
        <v>1430342.7999999998</v>
      </c>
      <c r="D139" s="11">
        <f t="shared" si="10"/>
        <v>0</v>
      </c>
      <c r="L139">
        <v>1406295.15</v>
      </c>
      <c r="U139" s="11">
        <f t="shared" si="11"/>
        <v>0</v>
      </c>
      <c r="V139" s="15">
        <f t="shared" si="12"/>
        <v>0</v>
      </c>
      <c r="AI139" s="11">
        <f t="shared" si="13"/>
        <v>0</v>
      </c>
      <c r="AJ139" s="11">
        <f t="shared" si="14"/>
        <v>0</v>
      </c>
      <c r="AQ139">
        <v>24047.65</v>
      </c>
    </row>
    <row r="140" spans="1:45">
      <c r="A140">
        <v>4386</v>
      </c>
      <c r="B140" t="s">
        <v>408</v>
      </c>
      <c r="C140">
        <v>2383834.5500000003</v>
      </c>
      <c r="D140" s="11">
        <f t="shared" si="10"/>
        <v>2343710.2400000002</v>
      </c>
      <c r="E140">
        <v>545675.92000000004</v>
      </c>
      <c r="F140">
        <v>442615</v>
      </c>
      <c r="G140">
        <v>241997.32</v>
      </c>
      <c r="H140">
        <v>910091</v>
      </c>
      <c r="I140">
        <v>203331</v>
      </c>
      <c r="U140" s="11">
        <f t="shared" si="11"/>
        <v>0</v>
      </c>
      <c r="V140" s="15">
        <f t="shared" si="12"/>
        <v>0</v>
      </c>
      <c r="AI140" s="11">
        <f t="shared" si="13"/>
        <v>40124.31</v>
      </c>
      <c r="AJ140" s="11">
        <f t="shared" si="14"/>
        <v>40124.31</v>
      </c>
      <c r="AK140">
        <v>9341.9699999999993</v>
      </c>
      <c r="AL140">
        <v>7577.56</v>
      </c>
      <c r="AM140">
        <v>4142.99</v>
      </c>
      <c r="AN140">
        <v>15580.76</v>
      </c>
      <c r="AO140">
        <v>3481.03</v>
      </c>
    </row>
    <row r="141" spans="1:45">
      <c r="A141">
        <v>4618</v>
      </c>
      <c r="B141" t="s">
        <v>409</v>
      </c>
      <c r="C141">
        <v>892748.80999999994</v>
      </c>
      <c r="D141" s="11">
        <f t="shared" si="10"/>
        <v>877739.46</v>
      </c>
      <c r="F141">
        <v>402323.36</v>
      </c>
      <c r="G141">
        <v>208141.38</v>
      </c>
      <c r="I141">
        <v>267274.71999999997</v>
      </c>
      <c r="U141" s="11">
        <f t="shared" si="11"/>
        <v>0</v>
      </c>
      <c r="V141" s="15">
        <f t="shared" si="12"/>
        <v>0</v>
      </c>
      <c r="AI141" s="11">
        <f t="shared" si="13"/>
        <v>15009.349999999999</v>
      </c>
      <c r="AJ141" s="11">
        <f t="shared" si="14"/>
        <v>15009.349999999999</v>
      </c>
      <c r="AL141">
        <v>6879.73</v>
      </c>
      <c r="AM141">
        <v>3559.22</v>
      </c>
      <c r="AO141">
        <v>4570.3999999999996</v>
      </c>
    </row>
    <row r="142" spans="1:45">
      <c r="A142">
        <v>4797</v>
      </c>
      <c r="B142" t="s">
        <v>410</v>
      </c>
      <c r="C142">
        <v>522079.82999999996</v>
      </c>
      <c r="D142" s="11">
        <f t="shared" si="10"/>
        <v>0</v>
      </c>
      <c r="P142">
        <v>513302.36</v>
      </c>
      <c r="U142" s="11">
        <f t="shared" si="11"/>
        <v>0</v>
      </c>
      <c r="V142" s="15">
        <f t="shared" si="12"/>
        <v>0</v>
      </c>
      <c r="AI142" s="11">
        <f t="shared" si="13"/>
        <v>8777.4699999999993</v>
      </c>
      <c r="AJ142" s="11">
        <f t="shared" si="14"/>
        <v>0</v>
      </c>
      <c r="AS142">
        <v>8777.4699999999993</v>
      </c>
    </row>
    <row r="143" spans="1:45">
      <c r="A143">
        <v>4798</v>
      </c>
      <c r="B143" t="s">
        <v>411</v>
      </c>
      <c r="C143">
        <v>140581.65</v>
      </c>
      <c r="D143" s="11">
        <f t="shared" si="10"/>
        <v>0</v>
      </c>
      <c r="P143">
        <v>138218.12</v>
      </c>
      <c r="U143" s="11">
        <f t="shared" si="11"/>
        <v>0</v>
      </c>
      <c r="V143" s="15">
        <f t="shared" si="12"/>
        <v>0</v>
      </c>
      <c r="AI143" s="11">
        <f t="shared" si="13"/>
        <v>2363.5300000000002</v>
      </c>
      <c r="AJ143" s="11">
        <f t="shared" si="14"/>
        <v>0</v>
      </c>
      <c r="AS143">
        <v>2363.5300000000002</v>
      </c>
    </row>
    <row r="144" spans="1:45">
      <c r="A144">
        <v>5131</v>
      </c>
      <c r="B144" t="s">
        <v>412</v>
      </c>
      <c r="C144">
        <v>1955312.0399999998</v>
      </c>
      <c r="D144" s="11">
        <f t="shared" si="10"/>
        <v>1922400.54</v>
      </c>
      <c r="E144">
        <v>427447.92</v>
      </c>
      <c r="H144">
        <v>1032091.72</v>
      </c>
      <c r="I144">
        <v>462860.9</v>
      </c>
      <c r="U144" s="11">
        <f t="shared" si="11"/>
        <v>0</v>
      </c>
      <c r="V144" s="15">
        <f t="shared" si="12"/>
        <v>0</v>
      </c>
      <c r="AI144" s="11">
        <f t="shared" si="13"/>
        <v>32911.5</v>
      </c>
      <c r="AJ144" s="11">
        <f t="shared" si="14"/>
        <v>32911.5</v>
      </c>
      <c r="AK144">
        <v>7317.91</v>
      </c>
      <c r="AN144">
        <v>17669.41</v>
      </c>
      <c r="AO144">
        <v>7924.18</v>
      </c>
    </row>
    <row r="145" spans="1:46">
      <c r="A145">
        <v>5158</v>
      </c>
      <c r="B145" t="s">
        <v>413</v>
      </c>
      <c r="C145">
        <v>196706.24</v>
      </c>
      <c r="D145" s="11">
        <f t="shared" si="10"/>
        <v>0</v>
      </c>
      <c r="U145" s="11">
        <f t="shared" si="11"/>
        <v>196706.24</v>
      </c>
      <c r="V145" s="15">
        <f t="shared" si="12"/>
        <v>0</v>
      </c>
      <c r="AE145">
        <v>196706.24</v>
      </c>
      <c r="AI145" s="11">
        <f t="shared" si="13"/>
        <v>0</v>
      </c>
      <c r="AJ145" s="11">
        <f t="shared" si="14"/>
        <v>0</v>
      </c>
    </row>
    <row r="146" spans="1:46">
      <c r="A146">
        <v>5380</v>
      </c>
      <c r="B146" t="s">
        <v>414</v>
      </c>
      <c r="C146">
        <v>1303800.31</v>
      </c>
      <c r="D146" s="11">
        <f t="shared" si="10"/>
        <v>0</v>
      </c>
      <c r="R146">
        <v>1276483.57</v>
      </c>
      <c r="U146" s="11">
        <f t="shared" si="11"/>
        <v>0</v>
      </c>
      <c r="V146" s="15">
        <f t="shared" si="12"/>
        <v>0</v>
      </c>
      <c r="AI146" s="11">
        <f t="shared" si="13"/>
        <v>27316.74</v>
      </c>
      <c r="AJ146" s="11">
        <f t="shared" si="14"/>
        <v>0</v>
      </c>
      <c r="AT146">
        <v>27316.74</v>
      </c>
    </row>
    <row r="147" spans="1:46">
      <c r="A147">
        <v>5475</v>
      </c>
      <c r="B147" t="s">
        <v>415</v>
      </c>
      <c r="C147">
        <v>68273.350000000006</v>
      </c>
      <c r="D147" s="11">
        <f t="shared" si="10"/>
        <v>0</v>
      </c>
      <c r="U147" s="11">
        <f t="shared" si="11"/>
        <v>68273.350000000006</v>
      </c>
      <c r="V147" s="15">
        <f t="shared" si="12"/>
        <v>0</v>
      </c>
      <c r="AC147">
        <v>68273.350000000006</v>
      </c>
      <c r="AI147" s="11">
        <f t="shared" si="13"/>
        <v>0</v>
      </c>
      <c r="AJ147" s="11">
        <f t="shared" si="14"/>
        <v>0</v>
      </c>
    </row>
    <row r="148" spans="1:46">
      <c r="A148">
        <v>5477</v>
      </c>
      <c r="B148" t="s">
        <v>416</v>
      </c>
      <c r="C148">
        <v>804579.67</v>
      </c>
      <c r="D148" s="11">
        <f t="shared" si="10"/>
        <v>678344.24</v>
      </c>
      <c r="E148">
        <v>678344.24</v>
      </c>
      <c r="U148" s="11">
        <f t="shared" si="11"/>
        <v>114635.75</v>
      </c>
      <c r="V148" s="15">
        <f t="shared" si="12"/>
        <v>0</v>
      </c>
      <c r="AC148">
        <v>114635.75</v>
      </c>
      <c r="AI148" s="11">
        <f t="shared" si="13"/>
        <v>11599.68</v>
      </c>
      <c r="AJ148" s="11">
        <f t="shared" si="14"/>
        <v>11599.68</v>
      </c>
      <c r="AK148">
        <v>11599.68</v>
      </c>
    </row>
    <row r="149" spans="1:46">
      <c r="A149">
        <v>5500</v>
      </c>
      <c r="B149" t="s">
        <v>417</v>
      </c>
      <c r="C149">
        <v>1598079.04</v>
      </c>
      <c r="D149" s="11">
        <f t="shared" si="10"/>
        <v>1571180.44</v>
      </c>
      <c r="H149">
        <v>1571180.44</v>
      </c>
      <c r="U149" s="11">
        <f t="shared" si="11"/>
        <v>0</v>
      </c>
      <c r="V149" s="15">
        <f t="shared" si="12"/>
        <v>0</v>
      </c>
      <c r="AI149" s="11">
        <f t="shared" si="13"/>
        <v>26898.6</v>
      </c>
      <c r="AJ149" s="11">
        <f t="shared" si="14"/>
        <v>26898.6</v>
      </c>
      <c r="AN149">
        <v>26898.6</v>
      </c>
    </row>
    <row r="150" spans="1:46">
      <c r="A150">
        <v>5576</v>
      </c>
      <c r="B150" t="s">
        <v>418</v>
      </c>
      <c r="C150">
        <v>102789.17</v>
      </c>
      <c r="D150" s="11">
        <f t="shared" si="10"/>
        <v>0</v>
      </c>
      <c r="U150" s="11">
        <f t="shared" si="11"/>
        <v>102789.17</v>
      </c>
      <c r="V150" s="15">
        <f t="shared" si="12"/>
        <v>0</v>
      </c>
      <c r="AC150">
        <v>102789.17</v>
      </c>
      <c r="AI150" s="11">
        <f t="shared" si="13"/>
        <v>0</v>
      </c>
      <c r="AJ150" s="11">
        <f t="shared" si="14"/>
        <v>0</v>
      </c>
    </row>
    <row r="151" spans="1:46">
      <c r="A151">
        <v>5579</v>
      </c>
      <c r="B151" t="s">
        <v>419</v>
      </c>
      <c r="C151">
        <v>64074.54</v>
      </c>
      <c r="D151" s="11">
        <f t="shared" si="10"/>
        <v>0</v>
      </c>
      <c r="U151" s="11">
        <f t="shared" si="11"/>
        <v>64074.54</v>
      </c>
      <c r="V151" s="15">
        <f t="shared" si="12"/>
        <v>0</v>
      </c>
      <c r="AC151">
        <v>64074.54</v>
      </c>
      <c r="AI151" s="11">
        <f t="shared" si="13"/>
        <v>0</v>
      </c>
      <c r="AJ151" s="11">
        <f t="shared" si="14"/>
        <v>0</v>
      </c>
    </row>
    <row r="152" spans="1:46">
      <c r="A152">
        <v>6188</v>
      </c>
      <c r="B152" t="s">
        <v>420</v>
      </c>
      <c r="C152">
        <v>428099.71</v>
      </c>
      <c r="D152" s="11">
        <f t="shared" si="10"/>
        <v>0</v>
      </c>
      <c r="R152">
        <v>420894</v>
      </c>
      <c r="U152" s="11">
        <f t="shared" si="11"/>
        <v>0</v>
      </c>
      <c r="V152" s="15">
        <f t="shared" si="12"/>
        <v>0</v>
      </c>
      <c r="AI152" s="11">
        <f t="shared" si="13"/>
        <v>7205.71</v>
      </c>
      <c r="AJ152" s="11">
        <f t="shared" si="14"/>
        <v>0</v>
      </c>
      <c r="AT152">
        <v>7205.71</v>
      </c>
    </row>
    <row r="153" spans="1:46">
      <c r="A153">
        <v>6278</v>
      </c>
      <c r="B153" t="s">
        <v>421</v>
      </c>
      <c r="C153">
        <v>2256817.1100000003</v>
      </c>
      <c r="D153" s="11">
        <f t="shared" si="10"/>
        <v>2218874.3600000003</v>
      </c>
      <c r="F153">
        <v>989059.48</v>
      </c>
      <c r="G153">
        <v>434748.58</v>
      </c>
      <c r="I153">
        <v>795066.3</v>
      </c>
      <c r="U153" s="11">
        <f t="shared" si="11"/>
        <v>0</v>
      </c>
      <c r="V153" s="15">
        <f t="shared" si="12"/>
        <v>0</v>
      </c>
      <c r="AI153" s="11">
        <f t="shared" si="13"/>
        <v>37942.75</v>
      </c>
      <c r="AJ153" s="11">
        <f t="shared" si="14"/>
        <v>37942.75</v>
      </c>
      <c r="AL153">
        <v>16912.919999999998</v>
      </c>
      <c r="AM153">
        <v>7434.2</v>
      </c>
      <c r="AO153">
        <v>13595.63</v>
      </c>
    </row>
    <row r="154" spans="1:46">
      <c r="A154">
        <v>6618</v>
      </c>
      <c r="B154" t="s">
        <v>422</v>
      </c>
      <c r="C154">
        <v>127094.15</v>
      </c>
      <c r="D154" s="11">
        <f t="shared" si="10"/>
        <v>0</v>
      </c>
      <c r="R154">
        <v>124954.92</v>
      </c>
      <c r="U154" s="11">
        <f t="shared" si="11"/>
        <v>0</v>
      </c>
      <c r="V154" s="15">
        <f t="shared" si="12"/>
        <v>0</v>
      </c>
      <c r="AI154" s="11">
        <f t="shared" si="13"/>
        <v>2139.23</v>
      </c>
      <c r="AJ154" s="11">
        <f t="shared" si="14"/>
        <v>0</v>
      </c>
      <c r="AT154">
        <v>2139.23</v>
      </c>
    </row>
    <row r="155" spans="1:46">
      <c r="A155">
        <v>6707</v>
      </c>
      <c r="B155" t="s">
        <v>423</v>
      </c>
      <c r="C155">
        <v>3052149.87</v>
      </c>
      <c r="D155" s="11">
        <f t="shared" si="10"/>
        <v>2701140.36</v>
      </c>
      <c r="F155">
        <v>573287.66</v>
      </c>
      <c r="G155">
        <v>289343.08</v>
      </c>
      <c r="H155">
        <v>1472126.7</v>
      </c>
      <c r="I155">
        <v>366382.92</v>
      </c>
      <c r="N155">
        <v>299636.21999999997</v>
      </c>
      <c r="U155" s="11">
        <f t="shared" si="11"/>
        <v>0</v>
      </c>
      <c r="V155" s="15">
        <f t="shared" si="12"/>
        <v>0</v>
      </c>
      <c r="AI155" s="11">
        <f t="shared" si="13"/>
        <v>51373.290000000008</v>
      </c>
      <c r="AJ155" s="11">
        <f t="shared" si="14"/>
        <v>46243.520000000004</v>
      </c>
      <c r="AL155">
        <v>9814.68</v>
      </c>
      <c r="AM155">
        <v>4953.55</v>
      </c>
      <c r="AN155">
        <v>25202.81</v>
      </c>
      <c r="AO155">
        <v>6272.48</v>
      </c>
      <c r="AR155">
        <v>5129.7700000000004</v>
      </c>
    </row>
    <row r="156" spans="1:46">
      <c r="A156">
        <v>6708</v>
      </c>
      <c r="B156" t="s">
        <v>424</v>
      </c>
      <c r="C156">
        <v>1457043.54</v>
      </c>
      <c r="D156" s="11">
        <f t="shared" si="10"/>
        <v>1432518.8199999998</v>
      </c>
      <c r="E156">
        <v>403817.24</v>
      </c>
      <c r="H156">
        <v>1028701.58</v>
      </c>
      <c r="U156" s="11">
        <f t="shared" si="11"/>
        <v>0</v>
      </c>
      <c r="V156" s="15">
        <f t="shared" si="12"/>
        <v>0</v>
      </c>
      <c r="AI156" s="11">
        <f t="shared" si="13"/>
        <v>24524.720000000001</v>
      </c>
      <c r="AJ156" s="11">
        <f t="shared" si="14"/>
        <v>24524.720000000001</v>
      </c>
      <c r="AK156">
        <v>6913.35</v>
      </c>
      <c r="AN156">
        <v>17611.37</v>
      </c>
    </row>
    <row r="157" spans="1:46">
      <c r="A157">
        <v>7058</v>
      </c>
      <c r="B157" t="s">
        <v>425</v>
      </c>
      <c r="C157">
        <v>518259.08999999997</v>
      </c>
      <c r="D157" s="11">
        <f t="shared" si="10"/>
        <v>369507.6</v>
      </c>
      <c r="E157">
        <v>369507.6</v>
      </c>
      <c r="N157">
        <v>140028.24</v>
      </c>
      <c r="U157" s="11">
        <f t="shared" si="11"/>
        <v>0</v>
      </c>
      <c r="V157" s="15">
        <f t="shared" si="12"/>
        <v>0</v>
      </c>
      <c r="AI157" s="11">
        <f t="shared" si="13"/>
        <v>8723.25</v>
      </c>
      <c r="AJ157" s="11">
        <f t="shared" si="14"/>
        <v>6325.97</v>
      </c>
      <c r="AK157">
        <v>6325.97</v>
      </c>
      <c r="AR157">
        <v>2397.2800000000002</v>
      </c>
    </row>
    <row r="158" spans="1:46">
      <c r="A158">
        <v>7061</v>
      </c>
      <c r="B158" t="s">
        <v>426</v>
      </c>
      <c r="C158">
        <v>673626.37</v>
      </c>
      <c r="D158" s="11">
        <f t="shared" si="10"/>
        <v>662288</v>
      </c>
      <c r="H158">
        <v>662288</v>
      </c>
      <c r="U158" s="11">
        <f t="shared" si="11"/>
        <v>0</v>
      </c>
      <c r="V158" s="15">
        <f t="shared" si="12"/>
        <v>0</v>
      </c>
      <c r="AI158" s="11">
        <f t="shared" si="13"/>
        <v>11338.37</v>
      </c>
      <c r="AJ158" s="11">
        <f t="shared" si="14"/>
        <v>11338.37</v>
      </c>
      <c r="AN158">
        <v>11338.37</v>
      </c>
    </row>
    <row r="159" spans="1:46">
      <c r="A159">
        <v>7161</v>
      </c>
      <c r="B159" t="s">
        <v>427</v>
      </c>
      <c r="C159">
        <v>948135.26000000013</v>
      </c>
      <c r="D159" s="11">
        <f t="shared" si="10"/>
        <v>792437.26000000013</v>
      </c>
      <c r="E159">
        <v>417677.52</v>
      </c>
      <c r="F159">
        <v>246884.32</v>
      </c>
      <c r="G159">
        <v>127875.42</v>
      </c>
      <c r="N159">
        <v>139739.14000000001</v>
      </c>
      <c r="U159" s="11">
        <f t="shared" si="11"/>
        <v>0</v>
      </c>
      <c r="V159" s="15">
        <f t="shared" si="12"/>
        <v>0</v>
      </c>
      <c r="AI159" s="11">
        <f t="shared" si="13"/>
        <v>15958.859999999999</v>
      </c>
      <c r="AJ159" s="11">
        <f t="shared" si="14"/>
        <v>13566.529999999999</v>
      </c>
      <c r="AK159">
        <v>7150.64</v>
      </c>
      <c r="AL159">
        <v>4226.66</v>
      </c>
      <c r="AM159">
        <v>2189.23</v>
      </c>
      <c r="AR159">
        <v>2392.33</v>
      </c>
    </row>
    <row r="160" spans="1:46">
      <c r="A160">
        <v>12979</v>
      </c>
      <c r="B160" t="s">
        <v>428</v>
      </c>
      <c r="C160">
        <v>115176.63</v>
      </c>
      <c r="D160" s="11">
        <f t="shared" si="10"/>
        <v>113238</v>
      </c>
      <c r="G160">
        <v>113238</v>
      </c>
      <c r="U160" s="11">
        <f t="shared" si="11"/>
        <v>0</v>
      </c>
      <c r="V160" s="15">
        <f t="shared" si="12"/>
        <v>0</v>
      </c>
      <c r="AI160" s="11">
        <f t="shared" si="13"/>
        <v>1938.63</v>
      </c>
      <c r="AJ160" s="11">
        <f t="shared" si="14"/>
        <v>1938.63</v>
      </c>
      <c r="AM160">
        <v>1938.63</v>
      </c>
    </row>
    <row r="161" spans="1:46">
      <c r="A161">
        <v>14016</v>
      </c>
      <c r="B161" t="s">
        <v>429</v>
      </c>
      <c r="C161">
        <v>965914.29999999993</v>
      </c>
      <c r="D161" s="11">
        <f t="shared" si="10"/>
        <v>0</v>
      </c>
      <c r="L161">
        <v>949674.86</v>
      </c>
      <c r="U161" s="11">
        <f t="shared" si="11"/>
        <v>0</v>
      </c>
      <c r="V161" s="15">
        <f t="shared" si="12"/>
        <v>0</v>
      </c>
      <c r="AI161" s="11">
        <f t="shared" si="13"/>
        <v>0</v>
      </c>
      <c r="AJ161" s="11">
        <f t="shared" si="14"/>
        <v>0</v>
      </c>
      <c r="AQ161">
        <v>16239.44</v>
      </c>
    </row>
    <row r="162" spans="1:46">
      <c r="A162">
        <v>14022</v>
      </c>
      <c r="B162" t="s">
        <v>430</v>
      </c>
      <c r="C162">
        <v>1345503.69</v>
      </c>
      <c r="D162" s="11">
        <f t="shared" si="10"/>
        <v>0</v>
      </c>
      <c r="L162">
        <v>1322882.3999999999</v>
      </c>
      <c r="U162" s="11">
        <f t="shared" si="11"/>
        <v>0</v>
      </c>
      <c r="V162" s="15">
        <f t="shared" si="12"/>
        <v>0</v>
      </c>
      <c r="AI162" s="11">
        <f t="shared" si="13"/>
        <v>0</v>
      </c>
      <c r="AJ162" s="11">
        <f t="shared" si="14"/>
        <v>0</v>
      </c>
      <c r="AQ162">
        <v>22621.29</v>
      </c>
    </row>
    <row r="163" spans="1:46">
      <c r="A163">
        <v>14504</v>
      </c>
      <c r="B163" t="s">
        <v>431</v>
      </c>
      <c r="C163">
        <v>1393531.48</v>
      </c>
      <c r="D163" s="11">
        <f t="shared" si="10"/>
        <v>0</v>
      </c>
      <c r="L163">
        <v>1370102.72</v>
      </c>
      <c r="U163" s="11">
        <f t="shared" si="11"/>
        <v>0</v>
      </c>
      <c r="V163" s="15">
        <f t="shared" si="12"/>
        <v>0</v>
      </c>
      <c r="AI163" s="11">
        <f t="shared" si="13"/>
        <v>0</v>
      </c>
      <c r="AJ163" s="11">
        <f t="shared" si="14"/>
        <v>0</v>
      </c>
      <c r="AQ163">
        <v>23428.76</v>
      </c>
    </row>
    <row r="164" spans="1:46">
      <c r="A164">
        <v>14508</v>
      </c>
      <c r="B164" t="s">
        <v>432</v>
      </c>
      <c r="C164">
        <v>1595201.4400000002</v>
      </c>
      <c r="D164" s="11">
        <f t="shared" si="10"/>
        <v>0</v>
      </c>
      <c r="L164">
        <v>1568382.11</v>
      </c>
      <c r="U164" s="11">
        <f t="shared" si="11"/>
        <v>0</v>
      </c>
      <c r="V164" s="15">
        <f t="shared" si="12"/>
        <v>0</v>
      </c>
      <c r="AI164" s="11">
        <f t="shared" si="13"/>
        <v>0</v>
      </c>
      <c r="AJ164" s="11">
        <f t="shared" si="14"/>
        <v>0</v>
      </c>
      <c r="AQ164">
        <v>26819.33</v>
      </c>
    </row>
    <row r="165" spans="1:46">
      <c r="A165">
        <v>14800</v>
      </c>
      <c r="B165" t="s">
        <v>433</v>
      </c>
      <c r="C165">
        <v>94747.140000000014</v>
      </c>
      <c r="D165" s="11">
        <f t="shared" si="10"/>
        <v>0</v>
      </c>
      <c r="U165" s="11">
        <f t="shared" si="11"/>
        <v>94747.140000000014</v>
      </c>
      <c r="V165" s="15">
        <f t="shared" si="12"/>
        <v>41669.980000000003</v>
      </c>
      <c r="W165">
        <v>41669.980000000003</v>
      </c>
      <c r="AC165">
        <v>53077.16</v>
      </c>
      <c r="AI165" s="11">
        <f t="shared" si="13"/>
        <v>0</v>
      </c>
      <c r="AJ165" s="11">
        <f t="shared" si="14"/>
        <v>0</v>
      </c>
    </row>
    <row r="166" spans="1:46">
      <c r="A166">
        <v>14801</v>
      </c>
      <c r="B166" t="s">
        <v>434</v>
      </c>
      <c r="C166">
        <v>94456.38</v>
      </c>
      <c r="D166" s="11">
        <f t="shared" si="10"/>
        <v>0</v>
      </c>
      <c r="U166" s="11">
        <f t="shared" si="11"/>
        <v>94456.38</v>
      </c>
      <c r="V166" s="15">
        <f t="shared" si="12"/>
        <v>41546.6</v>
      </c>
      <c r="W166">
        <v>41546.6</v>
      </c>
      <c r="AC166">
        <v>52909.78</v>
      </c>
      <c r="AI166" s="11">
        <f t="shared" si="13"/>
        <v>0</v>
      </c>
      <c r="AJ166" s="11">
        <f t="shared" si="14"/>
        <v>0</v>
      </c>
    </row>
    <row r="167" spans="1:46">
      <c r="A167">
        <v>14805</v>
      </c>
      <c r="B167" t="s">
        <v>435</v>
      </c>
      <c r="C167">
        <v>649142.67999999993</v>
      </c>
      <c r="D167" s="11">
        <f t="shared" si="10"/>
        <v>638228.96</v>
      </c>
      <c r="F167">
        <v>220729.62</v>
      </c>
      <c r="G167">
        <v>133906.4</v>
      </c>
      <c r="I167">
        <v>283592.94</v>
      </c>
      <c r="U167" s="11">
        <f t="shared" si="11"/>
        <v>0</v>
      </c>
      <c r="V167" s="15">
        <f t="shared" si="12"/>
        <v>0</v>
      </c>
      <c r="AI167" s="11">
        <f t="shared" si="13"/>
        <v>10913.720000000001</v>
      </c>
      <c r="AJ167" s="11">
        <f t="shared" si="14"/>
        <v>10913.720000000001</v>
      </c>
      <c r="AL167">
        <v>3774.48</v>
      </c>
      <c r="AM167">
        <v>2289.8000000000002</v>
      </c>
      <c r="AO167">
        <v>4849.4399999999996</v>
      </c>
    </row>
    <row r="168" spans="1:46">
      <c r="A168">
        <v>14866</v>
      </c>
      <c r="B168" t="s">
        <v>436</v>
      </c>
      <c r="C168">
        <v>1376012.48</v>
      </c>
      <c r="D168" s="11">
        <f t="shared" si="10"/>
        <v>0</v>
      </c>
      <c r="L168">
        <v>1352878.26</v>
      </c>
      <c r="U168" s="11">
        <f t="shared" si="11"/>
        <v>0</v>
      </c>
      <c r="V168" s="15">
        <f t="shared" si="12"/>
        <v>0</v>
      </c>
      <c r="AI168" s="11">
        <f t="shared" si="13"/>
        <v>0</v>
      </c>
      <c r="AJ168" s="11">
        <f t="shared" si="14"/>
        <v>0</v>
      </c>
      <c r="AQ168">
        <v>23134.22</v>
      </c>
    </row>
    <row r="169" spans="1:46">
      <c r="A169">
        <v>14870</v>
      </c>
      <c r="B169" t="s">
        <v>437</v>
      </c>
      <c r="C169">
        <v>1971282.8</v>
      </c>
      <c r="D169" s="11">
        <f t="shared" si="10"/>
        <v>0</v>
      </c>
      <c r="L169">
        <v>1062223.79</v>
      </c>
      <c r="P169">
        <v>875916.81</v>
      </c>
      <c r="U169" s="11">
        <f t="shared" si="11"/>
        <v>0</v>
      </c>
      <c r="V169" s="15">
        <f t="shared" si="12"/>
        <v>0</v>
      </c>
      <c r="AI169" s="11">
        <f t="shared" si="13"/>
        <v>14978.17</v>
      </c>
      <c r="AJ169" s="11">
        <f t="shared" si="14"/>
        <v>0</v>
      </c>
      <c r="AQ169">
        <v>18164.03</v>
      </c>
      <c r="AS169">
        <v>14978.17</v>
      </c>
    </row>
    <row r="170" spans="1:46">
      <c r="A170">
        <v>14901</v>
      </c>
      <c r="B170" t="s">
        <v>438</v>
      </c>
      <c r="C170">
        <v>475712.16000000003</v>
      </c>
      <c r="D170" s="11">
        <f t="shared" si="10"/>
        <v>467714.24</v>
      </c>
      <c r="E170">
        <v>328842.40000000002</v>
      </c>
      <c r="I170">
        <v>138871.84</v>
      </c>
      <c r="U170" s="11">
        <f t="shared" si="11"/>
        <v>0</v>
      </c>
      <c r="V170" s="15">
        <f t="shared" si="12"/>
        <v>0</v>
      </c>
      <c r="AI170" s="11">
        <f t="shared" si="13"/>
        <v>7997.92</v>
      </c>
      <c r="AJ170" s="11">
        <f t="shared" si="14"/>
        <v>7997.92</v>
      </c>
      <c r="AK170">
        <v>5623.21</v>
      </c>
      <c r="AO170">
        <v>2374.71</v>
      </c>
    </row>
    <row r="171" spans="1:46">
      <c r="A171">
        <v>14904</v>
      </c>
      <c r="B171" t="s">
        <v>439</v>
      </c>
      <c r="C171">
        <v>552111.93000000005</v>
      </c>
      <c r="D171" s="11">
        <f t="shared" si="10"/>
        <v>542818.88</v>
      </c>
      <c r="F171">
        <v>325875.88</v>
      </c>
      <c r="G171">
        <v>216943</v>
      </c>
      <c r="U171" s="11">
        <f t="shared" si="11"/>
        <v>0</v>
      </c>
      <c r="V171" s="15">
        <f t="shared" si="12"/>
        <v>0</v>
      </c>
      <c r="AI171" s="11">
        <f t="shared" si="13"/>
        <v>9293.0499999999993</v>
      </c>
      <c r="AJ171" s="11">
        <f t="shared" si="14"/>
        <v>9293.0499999999993</v>
      </c>
      <c r="AL171">
        <v>5578.99</v>
      </c>
      <c r="AM171">
        <v>3714.06</v>
      </c>
    </row>
    <row r="172" spans="1:46">
      <c r="A172">
        <v>15242</v>
      </c>
      <c r="B172" t="s">
        <v>440</v>
      </c>
      <c r="C172">
        <v>2630408.4300000006</v>
      </c>
      <c r="D172" s="11">
        <f t="shared" si="10"/>
        <v>802148.8</v>
      </c>
      <c r="F172">
        <v>107978.4</v>
      </c>
      <c r="H172">
        <v>461227.78</v>
      </c>
      <c r="I172">
        <v>232942.62</v>
      </c>
      <c r="L172">
        <v>856274.87</v>
      </c>
      <c r="P172">
        <v>784645.99</v>
      </c>
      <c r="R172">
        <v>143064.16</v>
      </c>
      <c r="U172" s="11">
        <f t="shared" si="11"/>
        <v>0</v>
      </c>
      <c r="V172" s="15">
        <f t="shared" si="12"/>
        <v>0</v>
      </c>
      <c r="AI172" s="11">
        <f t="shared" si="13"/>
        <v>29615.18</v>
      </c>
      <c r="AJ172" s="11">
        <f t="shared" si="14"/>
        <v>13732.789999999999</v>
      </c>
      <c r="AL172">
        <v>1848.59</v>
      </c>
      <c r="AN172">
        <v>7896.22</v>
      </c>
      <c r="AO172">
        <v>3987.98</v>
      </c>
      <c r="AQ172">
        <v>14659.43</v>
      </c>
      <c r="AS172">
        <v>13433.14</v>
      </c>
      <c r="AT172">
        <v>2449.25</v>
      </c>
    </row>
    <row r="173" spans="1:46">
      <c r="A173">
        <v>15571</v>
      </c>
      <c r="B173" t="s">
        <v>441</v>
      </c>
      <c r="C173">
        <v>479820.2</v>
      </c>
      <c r="D173" s="11">
        <f t="shared" si="10"/>
        <v>471743.94</v>
      </c>
      <c r="E173">
        <v>471743.94</v>
      </c>
      <c r="U173" s="11">
        <f t="shared" si="11"/>
        <v>0</v>
      </c>
      <c r="V173" s="15">
        <f t="shared" si="12"/>
        <v>0</v>
      </c>
      <c r="AI173" s="11">
        <f t="shared" si="13"/>
        <v>8076.26</v>
      </c>
      <c r="AJ173" s="11">
        <f t="shared" si="14"/>
        <v>8076.26</v>
      </c>
      <c r="AK173">
        <v>8076.26</v>
      </c>
    </row>
    <row r="174" spans="1:46">
      <c r="A174">
        <v>15575</v>
      </c>
      <c r="B174" t="s">
        <v>442</v>
      </c>
      <c r="C174">
        <v>653565.39999999991</v>
      </c>
      <c r="D174" s="11">
        <f t="shared" si="10"/>
        <v>455410.8</v>
      </c>
      <c r="E174">
        <v>455410.8</v>
      </c>
      <c r="N174">
        <v>187153.9</v>
      </c>
      <c r="U174" s="11">
        <f t="shared" si="11"/>
        <v>0</v>
      </c>
      <c r="V174" s="15">
        <f t="shared" si="12"/>
        <v>0</v>
      </c>
      <c r="AI174" s="11">
        <f t="shared" si="13"/>
        <v>11000.7</v>
      </c>
      <c r="AJ174" s="11">
        <f t="shared" si="14"/>
        <v>7796.63</v>
      </c>
      <c r="AK174">
        <v>7796.63</v>
      </c>
      <c r="AR174">
        <v>3204.07</v>
      </c>
    </row>
    <row r="175" spans="1:46">
      <c r="A175">
        <v>15602</v>
      </c>
      <c r="B175" t="s">
        <v>443</v>
      </c>
      <c r="C175">
        <v>705950.17999999993</v>
      </c>
      <c r="D175" s="11">
        <f t="shared" si="10"/>
        <v>694067.74</v>
      </c>
      <c r="E175">
        <v>694067.74</v>
      </c>
      <c r="U175" s="11">
        <f t="shared" si="11"/>
        <v>0</v>
      </c>
      <c r="V175" s="15">
        <f t="shared" si="12"/>
        <v>0</v>
      </c>
      <c r="AI175" s="11">
        <f t="shared" si="13"/>
        <v>11882.44</v>
      </c>
      <c r="AJ175" s="11">
        <f t="shared" si="14"/>
        <v>11882.44</v>
      </c>
      <c r="AK175">
        <v>11882.44</v>
      </c>
    </row>
    <row r="176" spans="1:46">
      <c r="A176">
        <v>15635</v>
      </c>
      <c r="B176" t="s">
        <v>444</v>
      </c>
      <c r="C176">
        <v>94635.77</v>
      </c>
      <c r="D176" s="11">
        <f t="shared" si="10"/>
        <v>0</v>
      </c>
      <c r="U176" s="11">
        <f t="shared" si="11"/>
        <v>94635.77</v>
      </c>
      <c r="V176" s="15">
        <f t="shared" si="12"/>
        <v>41622.720000000001</v>
      </c>
      <c r="W176">
        <v>41622.720000000001</v>
      </c>
      <c r="AC176">
        <v>53013.05</v>
      </c>
      <c r="AI176" s="11">
        <f t="shared" si="13"/>
        <v>0</v>
      </c>
      <c r="AJ176" s="11">
        <f t="shared" si="14"/>
        <v>0</v>
      </c>
    </row>
    <row r="177" spans="1:46">
      <c r="A177">
        <v>15646</v>
      </c>
      <c r="B177" t="s">
        <v>445</v>
      </c>
      <c r="C177">
        <v>138684.1</v>
      </c>
      <c r="D177" s="11">
        <f t="shared" si="10"/>
        <v>0</v>
      </c>
      <c r="U177" s="11">
        <f t="shared" si="11"/>
        <v>138684.1</v>
      </c>
      <c r="V177" s="15">
        <f t="shared" si="12"/>
        <v>60314.400000000001</v>
      </c>
      <c r="W177">
        <v>60314.400000000001</v>
      </c>
      <c r="AC177">
        <v>78369.7</v>
      </c>
      <c r="AI177" s="11">
        <f t="shared" si="13"/>
        <v>0</v>
      </c>
      <c r="AJ177" s="11">
        <f t="shared" si="14"/>
        <v>0</v>
      </c>
    </row>
    <row r="178" spans="1:46">
      <c r="A178">
        <v>15697</v>
      </c>
      <c r="B178" t="s">
        <v>446</v>
      </c>
      <c r="C178">
        <v>396827.45</v>
      </c>
      <c r="D178" s="11">
        <f t="shared" si="10"/>
        <v>390148.12</v>
      </c>
      <c r="E178">
        <v>390148.12</v>
      </c>
      <c r="U178" s="11">
        <f t="shared" si="11"/>
        <v>0</v>
      </c>
      <c r="V178" s="15">
        <f t="shared" si="12"/>
        <v>0</v>
      </c>
      <c r="AI178" s="11">
        <f t="shared" si="13"/>
        <v>6679.33</v>
      </c>
      <c r="AJ178" s="11">
        <f t="shared" si="14"/>
        <v>6679.33</v>
      </c>
      <c r="AK178">
        <v>6679.33</v>
      </c>
    </row>
    <row r="179" spans="1:46">
      <c r="A179">
        <v>15701</v>
      </c>
      <c r="B179" t="s">
        <v>447</v>
      </c>
      <c r="C179">
        <v>119666.61</v>
      </c>
      <c r="D179" s="11">
        <f t="shared" si="10"/>
        <v>0</v>
      </c>
      <c r="U179" s="11">
        <f t="shared" si="11"/>
        <v>119666.61</v>
      </c>
      <c r="V179" s="15">
        <f t="shared" si="12"/>
        <v>52244.42</v>
      </c>
      <c r="W179">
        <v>52244.42</v>
      </c>
      <c r="AC179">
        <v>67422.19</v>
      </c>
      <c r="AI179" s="11">
        <f t="shared" si="13"/>
        <v>0</v>
      </c>
      <c r="AJ179" s="11">
        <f t="shared" si="14"/>
        <v>0</v>
      </c>
    </row>
    <row r="180" spans="1:46">
      <c r="A180">
        <v>15718</v>
      </c>
      <c r="B180" t="s">
        <v>448</v>
      </c>
      <c r="C180">
        <v>2513003.37</v>
      </c>
      <c r="D180" s="11">
        <f t="shared" si="10"/>
        <v>968133.6</v>
      </c>
      <c r="H180">
        <v>968133.6</v>
      </c>
      <c r="P180">
        <v>1502571.3</v>
      </c>
      <c r="U180" s="11">
        <f t="shared" si="11"/>
        <v>0</v>
      </c>
      <c r="V180" s="15">
        <f t="shared" si="12"/>
        <v>0</v>
      </c>
      <c r="AI180" s="11">
        <f t="shared" si="13"/>
        <v>42298.47</v>
      </c>
      <c r="AJ180" s="11">
        <f t="shared" si="14"/>
        <v>16574.45</v>
      </c>
      <c r="AN180">
        <v>16574.45</v>
      </c>
      <c r="AS180">
        <v>25724.02</v>
      </c>
    </row>
    <row r="181" spans="1:46">
      <c r="A181">
        <v>15786</v>
      </c>
      <c r="B181" t="s">
        <v>449</v>
      </c>
      <c r="C181">
        <v>2571992.4300000002</v>
      </c>
      <c r="D181" s="11">
        <f t="shared" si="10"/>
        <v>2400973.14</v>
      </c>
      <c r="F181">
        <v>555038.96</v>
      </c>
      <c r="G181">
        <v>231071.14</v>
      </c>
      <c r="H181">
        <v>1117767.98</v>
      </c>
      <c r="I181">
        <v>497095.06</v>
      </c>
      <c r="N181">
        <v>127727.92</v>
      </c>
      <c r="U181" s="11">
        <f t="shared" si="11"/>
        <v>0</v>
      </c>
      <c r="V181" s="15">
        <f t="shared" si="12"/>
        <v>0</v>
      </c>
      <c r="AI181" s="11">
        <f t="shared" si="13"/>
        <v>43291.369999999995</v>
      </c>
      <c r="AJ181" s="11">
        <f t="shared" si="14"/>
        <v>41104.67</v>
      </c>
      <c r="AL181">
        <v>9502.27</v>
      </c>
      <c r="AM181">
        <v>3955.94</v>
      </c>
      <c r="AN181">
        <v>19136.189999999999</v>
      </c>
      <c r="AO181">
        <v>8510.27</v>
      </c>
      <c r="AR181">
        <v>2186.6999999999998</v>
      </c>
    </row>
    <row r="182" spans="1:46">
      <c r="A182">
        <v>16192</v>
      </c>
      <c r="B182" t="s">
        <v>450</v>
      </c>
      <c r="C182">
        <v>1195335.1599999999</v>
      </c>
      <c r="D182" s="11">
        <f t="shared" si="10"/>
        <v>1101348.28</v>
      </c>
      <c r="E182">
        <v>465901.76</v>
      </c>
      <c r="F182">
        <v>206682.9</v>
      </c>
      <c r="G182">
        <v>125389.16</v>
      </c>
      <c r="I182">
        <v>303374.46000000002</v>
      </c>
      <c r="U182" s="11">
        <f t="shared" si="11"/>
        <v>75153.83</v>
      </c>
      <c r="V182" s="15">
        <f t="shared" si="12"/>
        <v>0</v>
      </c>
      <c r="AC182">
        <v>75153.83</v>
      </c>
      <c r="AI182" s="11">
        <f t="shared" si="13"/>
        <v>18833.05</v>
      </c>
      <c r="AJ182" s="11">
        <f t="shared" si="14"/>
        <v>18833.05</v>
      </c>
      <c r="AK182">
        <v>7966.92</v>
      </c>
      <c r="AL182">
        <v>3534.28</v>
      </c>
      <c r="AM182">
        <v>2144.15</v>
      </c>
      <c r="AO182">
        <v>5187.7</v>
      </c>
    </row>
    <row r="183" spans="1:46">
      <c r="A183">
        <v>16259</v>
      </c>
      <c r="B183" t="s">
        <v>451</v>
      </c>
      <c r="C183">
        <v>5535347.7800000003</v>
      </c>
      <c r="D183" s="11">
        <f t="shared" si="10"/>
        <v>0</v>
      </c>
      <c r="L183">
        <v>5164544.9400000004</v>
      </c>
      <c r="N183">
        <v>277632.76</v>
      </c>
      <c r="U183" s="11">
        <f t="shared" si="11"/>
        <v>0</v>
      </c>
      <c r="V183" s="15">
        <f t="shared" si="12"/>
        <v>0</v>
      </c>
      <c r="AI183" s="11">
        <f t="shared" si="13"/>
        <v>4753.07</v>
      </c>
      <c r="AJ183" s="11">
        <f t="shared" si="14"/>
        <v>0</v>
      </c>
      <c r="AQ183">
        <v>88417.01</v>
      </c>
      <c r="AR183">
        <v>4753.07</v>
      </c>
    </row>
    <row r="184" spans="1:46">
      <c r="A184">
        <v>16390</v>
      </c>
      <c r="B184" t="s">
        <v>452</v>
      </c>
      <c r="C184">
        <v>1635801.19</v>
      </c>
      <c r="D184" s="11">
        <f t="shared" si="10"/>
        <v>345676.28</v>
      </c>
      <c r="E184">
        <v>345676.28</v>
      </c>
      <c r="P184">
        <v>1210553.74</v>
      </c>
      <c r="U184" s="11">
        <f t="shared" si="11"/>
        <v>52959.64</v>
      </c>
      <c r="V184" s="15">
        <f t="shared" si="12"/>
        <v>0</v>
      </c>
      <c r="AC184">
        <v>52959.64</v>
      </c>
      <c r="AI184" s="11">
        <f t="shared" si="13"/>
        <v>26611.530000000002</v>
      </c>
      <c r="AJ184" s="11">
        <f t="shared" si="14"/>
        <v>5911.06</v>
      </c>
      <c r="AK184">
        <v>5911.06</v>
      </c>
      <c r="AS184">
        <v>20700.47</v>
      </c>
    </row>
    <row r="185" spans="1:46">
      <c r="A185">
        <v>16393</v>
      </c>
      <c r="B185" t="s">
        <v>453</v>
      </c>
      <c r="C185">
        <v>466678.06</v>
      </c>
      <c r="D185" s="11">
        <f t="shared" si="10"/>
        <v>406678.74</v>
      </c>
      <c r="E185">
        <v>406678.74</v>
      </c>
      <c r="U185" s="11">
        <f t="shared" si="11"/>
        <v>53045.11</v>
      </c>
      <c r="V185" s="15">
        <f t="shared" si="12"/>
        <v>0</v>
      </c>
      <c r="AC185">
        <v>53045.11</v>
      </c>
      <c r="AI185" s="11">
        <f t="shared" si="13"/>
        <v>6954.21</v>
      </c>
      <c r="AJ185" s="11">
        <f t="shared" si="14"/>
        <v>6954.21</v>
      </c>
      <c r="AK185">
        <v>6954.21</v>
      </c>
    </row>
    <row r="186" spans="1:46">
      <c r="A186">
        <v>16397</v>
      </c>
      <c r="B186" t="s">
        <v>454</v>
      </c>
      <c r="C186">
        <v>118064.29000000001</v>
      </c>
      <c r="D186" s="11">
        <f t="shared" si="10"/>
        <v>0</v>
      </c>
      <c r="U186" s="11">
        <f t="shared" si="11"/>
        <v>118064.29000000001</v>
      </c>
      <c r="V186" s="15">
        <f t="shared" si="12"/>
        <v>51564.49</v>
      </c>
      <c r="W186">
        <v>51564.49</v>
      </c>
      <c r="AC186">
        <v>66499.8</v>
      </c>
      <c r="AI186" s="11">
        <f t="shared" si="13"/>
        <v>0</v>
      </c>
      <c r="AJ186" s="11">
        <f t="shared" si="14"/>
        <v>0</v>
      </c>
    </row>
    <row r="187" spans="1:46">
      <c r="A187">
        <v>16448</v>
      </c>
      <c r="B187" t="s">
        <v>455</v>
      </c>
      <c r="C187">
        <v>108840.12</v>
      </c>
      <c r="D187" s="11">
        <f t="shared" si="10"/>
        <v>0</v>
      </c>
      <c r="U187" s="11">
        <f t="shared" si="11"/>
        <v>108840.12</v>
      </c>
      <c r="V187" s="15">
        <f t="shared" si="12"/>
        <v>47650.26</v>
      </c>
      <c r="W187">
        <v>47650.26</v>
      </c>
      <c r="AC187">
        <v>61189.86</v>
      </c>
      <c r="AI187" s="11">
        <f t="shared" si="13"/>
        <v>0</v>
      </c>
      <c r="AJ187" s="11">
        <f t="shared" si="14"/>
        <v>0</v>
      </c>
    </row>
    <row r="188" spans="1:46">
      <c r="A188">
        <v>16511</v>
      </c>
      <c r="B188" t="s">
        <v>456</v>
      </c>
      <c r="C188">
        <v>294506.58</v>
      </c>
      <c r="D188" s="11">
        <f t="shared" si="10"/>
        <v>0</v>
      </c>
      <c r="N188">
        <v>289549.5</v>
      </c>
      <c r="U188" s="11">
        <f t="shared" si="11"/>
        <v>0</v>
      </c>
      <c r="V188" s="15">
        <f t="shared" si="12"/>
        <v>0</v>
      </c>
      <c r="AI188" s="11">
        <f t="shared" si="13"/>
        <v>4957.08</v>
      </c>
      <c r="AJ188" s="11">
        <f t="shared" si="14"/>
        <v>0</v>
      </c>
      <c r="AR188">
        <v>4957.08</v>
      </c>
    </row>
    <row r="189" spans="1:46">
      <c r="A189">
        <v>16634</v>
      </c>
      <c r="B189" t="s">
        <v>457</v>
      </c>
      <c r="C189">
        <v>397271.03</v>
      </c>
      <c r="D189" s="11">
        <f t="shared" si="10"/>
        <v>338480.64000000001</v>
      </c>
      <c r="E189">
        <v>338480.64000000001</v>
      </c>
      <c r="U189" s="11">
        <f t="shared" si="11"/>
        <v>53002.37</v>
      </c>
      <c r="V189" s="15">
        <f t="shared" si="12"/>
        <v>0</v>
      </c>
      <c r="AC189">
        <v>53002.37</v>
      </c>
      <c r="AI189" s="11">
        <f t="shared" si="13"/>
        <v>5788.02</v>
      </c>
      <c r="AJ189" s="11">
        <f t="shared" si="14"/>
        <v>5788.02</v>
      </c>
      <c r="AK189">
        <v>5788.02</v>
      </c>
    </row>
    <row r="190" spans="1:46">
      <c r="A190">
        <v>16679</v>
      </c>
      <c r="B190" t="s">
        <v>458</v>
      </c>
      <c r="C190">
        <v>3481674.1999999997</v>
      </c>
      <c r="D190" s="11">
        <f t="shared" si="10"/>
        <v>0</v>
      </c>
      <c r="L190">
        <v>1688112.53</v>
      </c>
      <c r="P190">
        <v>1557216.64</v>
      </c>
      <c r="R190">
        <v>177742.05</v>
      </c>
      <c r="U190" s="11">
        <f t="shared" si="11"/>
        <v>0</v>
      </c>
      <c r="V190" s="15">
        <f t="shared" si="12"/>
        <v>0</v>
      </c>
      <c r="AI190" s="11">
        <f t="shared" si="13"/>
        <v>29702.489999999998</v>
      </c>
      <c r="AJ190" s="11">
        <f t="shared" si="14"/>
        <v>0</v>
      </c>
      <c r="AQ190">
        <v>28900.49</v>
      </c>
      <c r="AS190">
        <v>26659.55</v>
      </c>
      <c r="AT190">
        <v>3042.94</v>
      </c>
    </row>
    <row r="191" spans="1:46">
      <c r="A191">
        <v>16680</v>
      </c>
      <c r="B191" t="s">
        <v>459</v>
      </c>
      <c r="C191">
        <v>479257.58999999997</v>
      </c>
      <c r="D191" s="11">
        <f t="shared" si="10"/>
        <v>471190.8</v>
      </c>
      <c r="E191">
        <v>471190.8</v>
      </c>
      <c r="U191" s="11">
        <f t="shared" si="11"/>
        <v>0</v>
      </c>
      <c r="V191" s="15">
        <f t="shared" si="12"/>
        <v>0</v>
      </c>
      <c r="AI191" s="11">
        <f t="shared" si="13"/>
        <v>8066.79</v>
      </c>
      <c r="AJ191" s="11">
        <f t="shared" si="14"/>
        <v>8066.79</v>
      </c>
      <c r="AK191">
        <v>8066.79</v>
      </c>
    </row>
    <row r="192" spans="1:46">
      <c r="A192">
        <v>16682</v>
      </c>
      <c r="B192" t="s">
        <v>460</v>
      </c>
      <c r="C192">
        <v>2292315.44</v>
      </c>
      <c r="D192" s="11">
        <f t="shared" si="10"/>
        <v>597982.69999999995</v>
      </c>
      <c r="E192">
        <v>433683.04</v>
      </c>
      <c r="G192">
        <v>164299.66</v>
      </c>
      <c r="P192">
        <v>1318421.08</v>
      </c>
      <c r="R192">
        <v>337327.78</v>
      </c>
      <c r="U192" s="11">
        <f t="shared" si="11"/>
        <v>0</v>
      </c>
      <c r="V192" s="15">
        <f t="shared" si="12"/>
        <v>0</v>
      </c>
      <c r="AI192" s="11">
        <f t="shared" si="13"/>
        <v>38583.880000000005</v>
      </c>
      <c r="AJ192" s="11">
        <f t="shared" si="14"/>
        <v>10237.459999999999</v>
      </c>
      <c r="AK192">
        <v>7424.65</v>
      </c>
      <c r="AM192">
        <v>2812.81</v>
      </c>
      <c r="AS192">
        <v>22571.37</v>
      </c>
      <c r="AT192">
        <v>5775.05</v>
      </c>
    </row>
    <row r="193" spans="1:46">
      <c r="A193">
        <v>16686</v>
      </c>
      <c r="B193" t="s">
        <v>461</v>
      </c>
      <c r="C193">
        <v>315825.84999999998</v>
      </c>
      <c r="D193" s="11">
        <f t="shared" si="10"/>
        <v>0</v>
      </c>
      <c r="R193">
        <v>310509.92</v>
      </c>
      <c r="U193" s="11">
        <f t="shared" si="11"/>
        <v>0</v>
      </c>
      <c r="V193" s="15">
        <f t="shared" si="12"/>
        <v>0</v>
      </c>
      <c r="AI193" s="11">
        <f t="shared" si="13"/>
        <v>5315.93</v>
      </c>
      <c r="AJ193" s="11">
        <f t="shared" si="14"/>
        <v>0</v>
      </c>
      <c r="AT193">
        <v>5315.93</v>
      </c>
    </row>
    <row r="194" spans="1:46">
      <c r="A194">
        <v>16727</v>
      </c>
      <c r="B194" t="s">
        <v>462</v>
      </c>
      <c r="C194">
        <v>3634800.29</v>
      </c>
      <c r="D194" s="11">
        <f t="shared" si="10"/>
        <v>2289275.4</v>
      </c>
      <c r="E194">
        <v>587449.19999999995</v>
      </c>
      <c r="F194">
        <v>343835.4</v>
      </c>
      <c r="G194">
        <v>220627.62</v>
      </c>
      <c r="H194">
        <v>715869.84</v>
      </c>
      <c r="I194">
        <v>421493.34</v>
      </c>
      <c r="P194">
        <v>1099274.6399999999</v>
      </c>
      <c r="R194">
        <v>185069.88</v>
      </c>
      <c r="U194" s="11">
        <f t="shared" si="11"/>
        <v>0</v>
      </c>
      <c r="V194" s="15">
        <f t="shared" si="12"/>
        <v>0</v>
      </c>
      <c r="AI194" s="11">
        <f t="shared" si="13"/>
        <v>61180.37</v>
      </c>
      <c r="AJ194" s="11">
        <f t="shared" si="14"/>
        <v>39192.39</v>
      </c>
      <c r="AK194">
        <v>10057.129999999999</v>
      </c>
      <c r="AL194">
        <v>5886.46</v>
      </c>
      <c r="AM194">
        <v>3777.14</v>
      </c>
      <c r="AN194">
        <v>12255.69</v>
      </c>
      <c r="AO194">
        <v>7215.97</v>
      </c>
      <c r="AS194">
        <v>18819.580000000002</v>
      </c>
      <c r="AT194">
        <v>3168.4</v>
      </c>
    </row>
    <row r="195" spans="1:46">
      <c r="A195">
        <v>16778</v>
      </c>
      <c r="B195" t="s">
        <v>463</v>
      </c>
      <c r="C195">
        <v>3438234.9600000004</v>
      </c>
      <c r="D195" s="11">
        <f t="shared" si="10"/>
        <v>130066.16</v>
      </c>
      <c r="G195">
        <v>130066.16</v>
      </c>
      <c r="N195">
        <v>286688.21000000002</v>
      </c>
      <c r="P195">
        <v>2545442.75</v>
      </c>
      <c r="R195">
        <v>418166.04</v>
      </c>
      <c r="U195" s="11">
        <f t="shared" si="11"/>
        <v>0</v>
      </c>
      <c r="V195" s="15">
        <f t="shared" si="12"/>
        <v>0</v>
      </c>
      <c r="AI195" s="11">
        <f t="shared" si="13"/>
        <v>57871.8</v>
      </c>
      <c r="AJ195" s="11">
        <f t="shared" si="14"/>
        <v>2226.73</v>
      </c>
      <c r="AM195">
        <v>2226.73</v>
      </c>
      <c r="AR195">
        <v>4908.1000000000004</v>
      </c>
      <c r="AS195">
        <v>43577.97</v>
      </c>
      <c r="AT195">
        <v>7159</v>
      </c>
    </row>
    <row r="196" spans="1:46">
      <c r="A196">
        <v>16852</v>
      </c>
      <c r="B196" t="s">
        <v>464</v>
      </c>
      <c r="C196">
        <v>402760.05</v>
      </c>
      <c r="D196" s="11">
        <f t="shared" si="10"/>
        <v>0</v>
      </c>
      <c r="R196">
        <v>395980.86</v>
      </c>
      <c r="U196" s="11">
        <f t="shared" si="11"/>
        <v>0</v>
      </c>
      <c r="V196" s="15">
        <f t="shared" si="12"/>
        <v>0</v>
      </c>
      <c r="AI196" s="11">
        <f t="shared" si="13"/>
        <v>6779.19</v>
      </c>
      <c r="AJ196" s="11">
        <f t="shared" si="14"/>
        <v>0</v>
      </c>
      <c r="AT196">
        <v>6779.19</v>
      </c>
    </row>
    <row r="197" spans="1:46">
      <c r="A197">
        <v>17157</v>
      </c>
      <c r="B197" t="s">
        <v>465</v>
      </c>
      <c r="C197">
        <v>66204.2</v>
      </c>
      <c r="D197" s="11">
        <f t="shared" si="10"/>
        <v>0</v>
      </c>
      <c r="U197" s="11">
        <f t="shared" si="11"/>
        <v>66204.2</v>
      </c>
      <c r="V197" s="15">
        <f t="shared" si="12"/>
        <v>0</v>
      </c>
      <c r="AC197">
        <v>66204.2</v>
      </c>
      <c r="AI197" s="11">
        <f t="shared" si="13"/>
        <v>0</v>
      </c>
      <c r="AJ197" s="11">
        <f t="shared" si="14"/>
        <v>0</v>
      </c>
    </row>
    <row r="198" spans="1:46">
      <c r="A198">
        <v>17159</v>
      </c>
      <c r="B198" t="s">
        <v>466</v>
      </c>
      <c r="C198">
        <v>66432.13</v>
      </c>
      <c r="D198" s="11">
        <f t="shared" si="10"/>
        <v>0</v>
      </c>
      <c r="U198" s="11">
        <f t="shared" si="11"/>
        <v>66432.13</v>
      </c>
      <c r="V198" s="15">
        <f t="shared" si="12"/>
        <v>0</v>
      </c>
      <c r="AC198">
        <v>66432.13</v>
      </c>
      <c r="AI198" s="11">
        <f t="shared" si="13"/>
        <v>0</v>
      </c>
      <c r="AJ198" s="11">
        <f t="shared" si="14"/>
        <v>0</v>
      </c>
    </row>
    <row r="199" spans="1:46">
      <c r="A199">
        <v>17200</v>
      </c>
      <c r="B199" t="s">
        <v>467</v>
      </c>
      <c r="C199">
        <v>907472.63</v>
      </c>
      <c r="D199" s="11">
        <f t="shared" si="10"/>
        <v>892198.2</v>
      </c>
      <c r="H199">
        <v>892198.2</v>
      </c>
      <c r="U199" s="11">
        <f t="shared" si="11"/>
        <v>0</v>
      </c>
      <c r="V199" s="15">
        <f t="shared" si="12"/>
        <v>0</v>
      </c>
      <c r="AI199" s="11">
        <f t="shared" si="13"/>
        <v>15274.43</v>
      </c>
      <c r="AJ199" s="11">
        <f t="shared" si="14"/>
        <v>15274.43</v>
      </c>
      <c r="AN199">
        <v>15274.43</v>
      </c>
    </row>
    <row r="200" spans="1:46">
      <c r="A200">
        <v>17605</v>
      </c>
      <c r="B200" t="s">
        <v>468</v>
      </c>
      <c r="C200">
        <v>994041.55</v>
      </c>
      <c r="D200" s="11">
        <f t="shared" si="10"/>
        <v>0</v>
      </c>
      <c r="L200">
        <v>977310</v>
      </c>
      <c r="U200" s="11">
        <f t="shared" si="11"/>
        <v>0</v>
      </c>
      <c r="V200" s="15">
        <f t="shared" si="12"/>
        <v>0</v>
      </c>
      <c r="AI200" s="11">
        <f t="shared" si="13"/>
        <v>0</v>
      </c>
      <c r="AJ200" s="11">
        <f t="shared" si="14"/>
        <v>0</v>
      </c>
      <c r="AQ200">
        <v>16731.55</v>
      </c>
    </row>
    <row r="201" spans="1:46">
      <c r="A201">
        <v>17628</v>
      </c>
      <c r="B201" t="s">
        <v>469</v>
      </c>
      <c r="C201">
        <v>118522.09</v>
      </c>
      <c r="D201" s="11">
        <f t="shared" ref="D201:D264" si="15">E201+F201+G201+H201+I201+J201</f>
        <v>0</v>
      </c>
      <c r="U201" s="11">
        <f t="shared" ref="U201:U264" si="16">V201+AC201+AD201+AE201+AF201+AG201+AH201</f>
        <v>118522.09</v>
      </c>
      <c r="V201" s="15">
        <f t="shared" ref="V201:V264" si="17">W201+X201+Y201+Z201+AA201</f>
        <v>51758.75</v>
      </c>
      <c r="W201">
        <v>51758.75</v>
      </c>
      <c r="AC201">
        <v>66763.34</v>
      </c>
      <c r="AI201" s="11">
        <f t="shared" ref="AI201:AI264" si="18">AJ201+AR201+AS201+AT201+AU201+AV201+AW201</f>
        <v>0</v>
      </c>
      <c r="AJ201" s="11">
        <f t="shared" ref="AJ201:AJ264" si="19">AK201+AL201+AM201+AN201+AO201+AP201</f>
        <v>0</v>
      </c>
    </row>
    <row r="202" spans="1:46">
      <c r="A202">
        <v>17733</v>
      </c>
      <c r="B202" t="s">
        <v>470</v>
      </c>
      <c r="C202">
        <v>2005324.7100000002</v>
      </c>
      <c r="D202" s="11">
        <f t="shared" si="15"/>
        <v>120781.26</v>
      </c>
      <c r="G202">
        <v>120781.26</v>
      </c>
      <c r="N202">
        <v>181052.08</v>
      </c>
      <c r="P202">
        <v>1403537.91</v>
      </c>
      <c r="R202">
        <v>266200.17</v>
      </c>
      <c r="U202" s="11">
        <f t="shared" si="16"/>
        <v>0</v>
      </c>
      <c r="V202" s="15">
        <f t="shared" si="17"/>
        <v>0</v>
      </c>
      <c r="AI202" s="11">
        <f t="shared" si="18"/>
        <v>33753.29</v>
      </c>
      <c r="AJ202" s="11">
        <f t="shared" si="19"/>
        <v>2067.7800000000002</v>
      </c>
      <c r="AM202">
        <v>2067.7800000000002</v>
      </c>
      <c r="AR202">
        <v>3099.61</v>
      </c>
      <c r="AS202">
        <v>24028.560000000001</v>
      </c>
      <c r="AT202">
        <v>4557.34</v>
      </c>
    </row>
    <row r="203" spans="1:46">
      <c r="A203">
        <v>17898</v>
      </c>
      <c r="B203" t="s">
        <v>471</v>
      </c>
      <c r="C203">
        <v>3176633.53</v>
      </c>
      <c r="D203" s="11">
        <f t="shared" si="15"/>
        <v>2886024.78</v>
      </c>
      <c r="F203">
        <v>677296.4</v>
      </c>
      <c r="G203">
        <v>319028</v>
      </c>
      <c r="H203">
        <v>1889700.38</v>
      </c>
      <c r="R203">
        <v>237140.18</v>
      </c>
      <c r="U203" s="11">
        <f t="shared" si="16"/>
        <v>0</v>
      </c>
      <c r="V203" s="15">
        <f t="shared" si="17"/>
        <v>0</v>
      </c>
      <c r="AI203" s="11">
        <f t="shared" si="18"/>
        <v>53468.57</v>
      </c>
      <c r="AJ203" s="11">
        <f t="shared" si="19"/>
        <v>49408.74</v>
      </c>
      <c r="AL203">
        <v>11595.31</v>
      </c>
      <c r="AM203">
        <v>5461.76</v>
      </c>
      <c r="AN203">
        <v>32351.67</v>
      </c>
      <c r="AT203">
        <v>4059.83</v>
      </c>
    </row>
    <row r="204" spans="1:46">
      <c r="A204">
        <v>17915</v>
      </c>
      <c r="B204" t="s">
        <v>472</v>
      </c>
      <c r="C204">
        <v>95075.03</v>
      </c>
      <c r="D204" s="11">
        <f t="shared" si="15"/>
        <v>0</v>
      </c>
      <c r="U204" s="11">
        <f t="shared" si="16"/>
        <v>95075.03</v>
      </c>
      <c r="V204" s="15">
        <f t="shared" si="17"/>
        <v>41809.120000000003</v>
      </c>
      <c r="W204">
        <v>41809.120000000003</v>
      </c>
      <c r="AC204">
        <v>53265.91</v>
      </c>
      <c r="AI204" s="11">
        <f t="shared" si="18"/>
        <v>0</v>
      </c>
      <c r="AJ204" s="11">
        <f t="shared" si="19"/>
        <v>0</v>
      </c>
    </row>
    <row r="205" spans="1:46">
      <c r="A205">
        <v>18053</v>
      </c>
      <c r="B205" t="s">
        <v>473</v>
      </c>
      <c r="C205">
        <v>61656.4</v>
      </c>
      <c r="D205" s="11">
        <f t="shared" si="15"/>
        <v>0</v>
      </c>
      <c r="U205" s="11">
        <f t="shared" si="16"/>
        <v>61656.4</v>
      </c>
      <c r="V205" s="15">
        <f t="shared" si="17"/>
        <v>0</v>
      </c>
      <c r="AC205">
        <v>61656.4</v>
      </c>
      <c r="AI205" s="11">
        <f t="shared" si="18"/>
        <v>0</v>
      </c>
      <c r="AJ205" s="11">
        <f t="shared" si="19"/>
        <v>0</v>
      </c>
    </row>
    <row r="206" spans="1:46">
      <c r="A206">
        <v>18370</v>
      </c>
      <c r="B206" t="s">
        <v>474</v>
      </c>
      <c r="C206">
        <v>438063.01000000007</v>
      </c>
      <c r="D206" s="11">
        <f t="shared" si="15"/>
        <v>430689.60000000003</v>
      </c>
      <c r="F206">
        <v>277034.40000000002</v>
      </c>
      <c r="G206">
        <v>153655.20000000001</v>
      </c>
      <c r="U206" s="11">
        <f t="shared" si="16"/>
        <v>0</v>
      </c>
      <c r="V206" s="15">
        <f t="shared" si="17"/>
        <v>0</v>
      </c>
      <c r="AI206" s="11">
        <f t="shared" si="18"/>
        <v>7373.41</v>
      </c>
      <c r="AJ206" s="11">
        <f t="shared" si="19"/>
        <v>7373.41</v>
      </c>
      <c r="AL206">
        <v>4742.83</v>
      </c>
      <c r="AM206">
        <v>2630.58</v>
      </c>
    </row>
    <row r="207" spans="1:46">
      <c r="A207">
        <v>18415</v>
      </c>
      <c r="B207" t="s">
        <v>475</v>
      </c>
      <c r="C207">
        <v>2158827.8199999998</v>
      </c>
      <c r="D207" s="11">
        <f t="shared" si="15"/>
        <v>0</v>
      </c>
      <c r="L207">
        <v>2122490.7799999998</v>
      </c>
      <c r="U207" s="11">
        <f t="shared" si="16"/>
        <v>0</v>
      </c>
      <c r="V207" s="15">
        <f t="shared" si="17"/>
        <v>0</v>
      </c>
      <c r="AI207" s="11">
        <f t="shared" si="18"/>
        <v>0</v>
      </c>
      <c r="AJ207" s="11">
        <f t="shared" si="19"/>
        <v>0</v>
      </c>
      <c r="AQ207">
        <v>36337.040000000001</v>
      </c>
    </row>
    <row r="208" spans="1:46">
      <c r="A208">
        <v>18474</v>
      </c>
      <c r="B208" t="s">
        <v>476</v>
      </c>
      <c r="C208">
        <v>100779.04000000001</v>
      </c>
      <c r="D208" s="11">
        <f t="shared" si="15"/>
        <v>0</v>
      </c>
      <c r="U208" s="11">
        <f t="shared" si="16"/>
        <v>100779.04000000001</v>
      </c>
      <c r="V208" s="15">
        <f t="shared" si="17"/>
        <v>44229.58</v>
      </c>
      <c r="W208">
        <v>44229.58</v>
      </c>
      <c r="AC208">
        <v>56549.46</v>
      </c>
      <c r="AI208" s="11">
        <f t="shared" si="18"/>
        <v>0</v>
      </c>
      <c r="AJ208" s="11">
        <f t="shared" si="19"/>
        <v>0</v>
      </c>
    </row>
    <row r="209" spans="1:46">
      <c r="A209">
        <v>18525</v>
      </c>
      <c r="B209" t="s">
        <v>477</v>
      </c>
      <c r="C209">
        <v>181995.32</v>
      </c>
      <c r="D209" s="11">
        <f t="shared" si="15"/>
        <v>178932</v>
      </c>
      <c r="F209">
        <v>178932</v>
      </c>
      <c r="U209" s="11">
        <f t="shared" si="16"/>
        <v>0</v>
      </c>
      <c r="V209" s="15">
        <f t="shared" si="17"/>
        <v>0</v>
      </c>
      <c r="AI209" s="11">
        <f t="shared" si="18"/>
        <v>3063.32</v>
      </c>
      <c r="AJ209" s="11">
        <f t="shared" si="19"/>
        <v>3063.32</v>
      </c>
      <c r="AL209">
        <v>3063.32</v>
      </c>
    </row>
    <row r="210" spans="1:46">
      <c r="A210">
        <v>18529</v>
      </c>
      <c r="B210" t="s">
        <v>478</v>
      </c>
      <c r="C210">
        <v>206963.97999999998</v>
      </c>
      <c r="D210" s="11">
        <f t="shared" si="15"/>
        <v>203480.4</v>
      </c>
      <c r="F210">
        <v>203480.4</v>
      </c>
      <c r="U210" s="11">
        <f t="shared" si="16"/>
        <v>0</v>
      </c>
      <c r="V210" s="15">
        <f t="shared" si="17"/>
        <v>0</v>
      </c>
      <c r="AI210" s="11">
        <f t="shared" si="18"/>
        <v>3483.58</v>
      </c>
      <c r="AJ210" s="11">
        <f t="shared" si="19"/>
        <v>3483.58</v>
      </c>
      <c r="AL210">
        <v>3483.58</v>
      </c>
    </row>
    <row r="211" spans="1:46">
      <c r="A211">
        <v>18531</v>
      </c>
      <c r="B211" t="s">
        <v>479</v>
      </c>
      <c r="C211">
        <v>1259945.5999999999</v>
      </c>
      <c r="D211" s="11">
        <f t="shared" si="15"/>
        <v>201956.4</v>
      </c>
      <c r="F211">
        <v>201956.4</v>
      </c>
      <c r="L211">
        <v>1036782</v>
      </c>
      <c r="U211" s="11">
        <f t="shared" si="16"/>
        <v>0</v>
      </c>
      <c r="V211" s="15">
        <f t="shared" si="17"/>
        <v>0</v>
      </c>
      <c r="AI211" s="11">
        <f t="shared" si="18"/>
        <v>3457.49</v>
      </c>
      <c r="AJ211" s="11">
        <f t="shared" si="19"/>
        <v>3457.49</v>
      </c>
      <c r="AL211">
        <v>3457.49</v>
      </c>
      <c r="AQ211">
        <v>17749.71</v>
      </c>
    </row>
    <row r="212" spans="1:46">
      <c r="A212">
        <v>18698</v>
      </c>
      <c r="B212" t="s">
        <v>480</v>
      </c>
      <c r="C212">
        <v>65737.679999999993</v>
      </c>
      <c r="D212" s="11">
        <f t="shared" si="15"/>
        <v>0</v>
      </c>
      <c r="U212" s="11">
        <f t="shared" si="16"/>
        <v>65737.679999999993</v>
      </c>
      <c r="V212" s="15">
        <f t="shared" si="17"/>
        <v>0</v>
      </c>
      <c r="AC212">
        <v>65737.679999999993</v>
      </c>
      <c r="AI212" s="11">
        <f t="shared" si="18"/>
        <v>0</v>
      </c>
      <c r="AJ212" s="11">
        <f t="shared" si="19"/>
        <v>0</v>
      </c>
    </row>
    <row r="213" spans="1:46">
      <c r="A213">
        <v>18699</v>
      </c>
      <c r="B213" t="s">
        <v>481</v>
      </c>
      <c r="C213">
        <v>66492.679999999993</v>
      </c>
      <c r="D213" s="11">
        <f t="shared" si="15"/>
        <v>0</v>
      </c>
      <c r="U213" s="11">
        <f t="shared" si="16"/>
        <v>66492.679999999993</v>
      </c>
      <c r="V213" s="15">
        <f t="shared" si="17"/>
        <v>0</v>
      </c>
      <c r="AC213">
        <v>66492.679999999993</v>
      </c>
      <c r="AI213" s="11">
        <f t="shared" si="18"/>
        <v>0</v>
      </c>
      <c r="AJ213" s="11">
        <f t="shared" si="19"/>
        <v>0</v>
      </c>
    </row>
    <row r="214" spans="1:46">
      <c r="A214">
        <v>18817</v>
      </c>
      <c r="B214" t="s">
        <v>482</v>
      </c>
      <c r="C214">
        <v>1174798.1399999999</v>
      </c>
      <c r="D214" s="11">
        <f t="shared" si="15"/>
        <v>1155024.1199999999</v>
      </c>
      <c r="F214">
        <v>813568.7</v>
      </c>
      <c r="G214">
        <v>341455.42</v>
      </c>
      <c r="U214" s="11">
        <f t="shared" si="16"/>
        <v>0</v>
      </c>
      <c r="V214" s="15">
        <f t="shared" si="17"/>
        <v>0</v>
      </c>
      <c r="AI214" s="11">
        <f t="shared" si="18"/>
        <v>19774.02</v>
      </c>
      <c r="AJ214" s="11">
        <f t="shared" si="19"/>
        <v>19774.02</v>
      </c>
      <c r="AL214">
        <v>13928.3</v>
      </c>
      <c r="AM214">
        <v>5845.72</v>
      </c>
    </row>
    <row r="215" spans="1:46">
      <c r="A215">
        <v>19022</v>
      </c>
      <c r="B215" t="s">
        <v>483</v>
      </c>
      <c r="C215">
        <v>2569851.27</v>
      </c>
      <c r="D215" s="11">
        <f t="shared" si="15"/>
        <v>1845284</v>
      </c>
      <c r="F215">
        <v>576595.19999999995</v>
      </c>
      <c r="G215">
        <v>298021.98</v>
      </c>
      <c r="H215">
        <v>970666.82</v>
      </c>
      <c r="N215">
        <v>156167.1</v>
      </c>
      <c r="R215">
        <v>525144.84</v>
      </c>
      <c r="U215" s="11">
        <f t="shared" si="16"/>
        <v>0</v>
      </c>
      <c r="V215" s="15">
        <f t="shared" si="17"/>
        <v>0</v>
      </c>
      <c r="AI215" s="11">
        <f t="shared" si="18"/>
        <v>43255.33</v>
      </c>
      <c r="AJ215" s="11">
        <f t="shared" si="19"/>
        <v>31591.27</v>
      </c>
      <c r="AL215">
        <v>9871.31</v>
      </c>
      <c r="AM215">
        <v>5102.1400000000003</v>
      </c>
      <c r="AN215">
        <v>16617.82</v>
      </c>
      <c r="AR215">
        <v>2673.58</v>
      </c>
      <c r="AT215">
        <v>8990.48</v>
      </c>
    </row>
    <row r="216" spans="1:46">
      <c r="A216">
        <v>19023</v>
      </c>
      <c r="B216" t="s">
        <v>484</v>
      </c>
      <c r="C216">
        <v>2713459.17</v>
      </c>
      <c r="D216" s="11">
        <f t="shared" si="15"/>
        <v>253683.48</v>
      </c>
      <c r="F216">
        <v>253683.48</v>
      </c>
      <c r="P216">
        <v>2175094.0099999998</v>
      </c>
      <c r="R216">
        <v>239009.19</v>
      </c>
      <c r="U216" s="11">
        <f t="shared" si="16"/>
        <v>0</v>
      </c>
      <c r="V216" s="15">
        <f t="shared" si="17"/>
        <v>0</v>
      </c>
      <c r="AI216" s="11">
        <f t="shared" si="18"/>
        <v>45672.49</v>
      </c>
      <c r="AJ216" s="11">
        <f t="shared" si="19"/>
        <v>4343.0600000000004</v>
      </c>
      <c r="AL216">
        <v>4343.0600000000004</v>
      </c>
      <c r="AS216">
        <v>37237.599999999999</v>
      </c>
      <c r="AT216">
        <v>4091.83</v>
      </c>
    </row>
    <row r="217" spans="1:46">
      <c r="A217">
        <v>19138</v>
      </c>
      <c r="B217" t="s">
        <v>485</v>
      </c>
      <c r="C217">
        <v>48483.05</v>
      </c>
      <c r="D217" s="11">
        <f t="shared" si="15"/>
        <v>0</v>
      </c>
      <c r="U217" s="11">
        <f t="shared" si="16"/>
        <v>48483.05</v>
      </c>
      <c r="V217" s="15">
        <f t="shared" si="17"/>
        <v>0</v>
      </c>
      <c r="AC217">
        <v>48483.05</v>
      </c>
      <c r="AI217" s="11">
        <f t="shared" si="18"/>
        <v>0</v>
      </c>
      <c r="AJ217" s="11">
        <f t="shared" si="19"/>
        <v>0</v>
      </c>
    </row>
    <row r="218" spans="1:46">
      <c r="A218">
        <v>19143</v>
      </c>
      <c r="B218" t="s">
        <v>486</v>
      </c>
      <c r="C218">
        <v>635793.1</v>
      </c>
      <c r="D218" s="11">
        <f t="shared" si="15"/>
        <v>625103.81999999995</v>
      </c>
      <c r="E218">
        <v>625103.81999999995</v>
      </c>
      <c r="U218" s="11">
        <f t="shared" si="16"/>
        <v>0</v>
      </c>
      <c r="V218" s="15">
        <f t="shared" si="17"/>
        <v>0</v>
      </c>
      <c r="AI218" s="11">
        <f t="shared" si="18"/>
        <v>10689.28</v>
      </c>
      <c r="AJ218" s="11">
        <f t="shared" si="19"/>
        <v>10689.28</v>
      </c>
      <c r="AK218">
        <v>10689.28</v>
      </c>
    </row>
    <row r="219" spans="1:46">
      <c r="A219">
        <v>19144</v>
      </c>
      <c r="B219" t="s">
        <v>487</v>
      </c>
      <c r="C219">
        <v>303611.43</v>
      </c>
      <c r="D219" s="11">
        <f t="shared" si="15"/>
        <v>298506.96000000002</v>
      </c>
      <c r="E219">
        <v>298506.96000000002</v>
      </c>
      <c r="U219" s="11">
        <f t="shared" si="16"/>
        <v>0</v>
      </c>
      <c r="V219" s="15">
        <f t="shared" si="17"/>
        <v>0</v>
      </c>
      <c r="AI219" s="11">
        <f t="shared" si="18"/>
        <v>5104.47</v>
      </c>
      <c r="AJ219" s="11">
        <f t="shared" si="19"/>
        <v>5104.47</v>
      </c>
      <c r="AK219">
        <v>5104.47</v>
      </c>
    </row>
    <row r="220" spans="1:46">
      <c r="A220">
        <v>19328</v>
      </c>
      <c r="B220" t="s">
        <v>488</v>
      </c>
      <c r="C220">
        <v>59882.85</v>
      </c>
      <c r="D220" s="11">
        <f t="shared" si="15"/>
        <v>0</v>
      </c>
      <c r="U220" s="11">
        <f t="shared" si="16"/>
        <v>59882.85</v>
      </c>
      <c r="V220" s="15">
        <f t="shared" si="17"/>
        <v>0</v>
      </c>
      <c r="AC220">
        <v>59882.85</v>
      </c>
      <c r="AI220" s="11">
        <f t="shared" si="18"/>
        <v>0</v>
      </c>
      <c r="AJ220" s="11">
        <f t="shared" si="19"/>
        <v>0</v>
      </c>
    </row>
    <row r="221" spans="1:46">
      <c r="A221">
        <v>19364</v>
      </c>
      <c r="B221" t="s">
        <v>489</v>
      </c>
      <c r="C221">
        <v>2408157.41</v>
      </c>
      <c r="D221" s="11">
        <f t="shared" si="15"/>
        <v>0</v>
      </c>
      <c r="P221">
        <v>2058609.6</v>
      </c>
      <c r="R221">
        <v>309014.09999999998</v>
      </c>
      <c r="U221" s="11">
        <f t="shared" si="16"/>
        <v>0</v>
      </c>
      <c r="V221" s="15">
        <f t="shared" si="17"/>
        <v>0</v>
      </c>
      <c r="AI221" s="11">
        <f t="shared" si="18"/>
        <v>40533.71</v>
      </c>
      <c r="AJ221" s="11">
        <f t="shared" si="19"/>
        <v>0</v>
      </c>
      <c r="AS221">
        <v>35243.39</v>
      </c>
      <c r="AT221">
        <v>5290.32</v>
      </c>
    </row>
    <row r="222" spans="1:46">
      <c r="A222">
        <v>19368</v>
      </c>
      <c r="B222" t="s">
        <v>490</v>
      </c>
      <c r="C222">
        <v>2288604.48</v>
      </c>
      <c r="D222" s="11">
        <f t="shared" si="15"/>
        <v>2054764.6800000002</v>
      </c>
      <c r="F222">
        <v>256517.84</v>
      </c>
      <c r="G222">
        <v>124718.92</v>
      </c>
      <c r="H222">
        <v>1354509.02</v>
      </c>
      <c r="I222">
        <v>319018.90000000002</v>
      </c>
      <c r="R222">
        <v>195318.38</v>
      </c>
      <c r="U222" s="11">
        <f t="shared" si="16"/>
        <v>0</v>
      </c>
      <c r="V222" s="15">
        <f t="shared" si="17"/>
        <v>0</v>
      </c>
      <c r="AI222" s="11">
        <f t="shared" si="18"/>
        <v>38521.42</v>
      </c>
      <c r="AJ222" s="11">
        <f t="shared" si="19"/>
        <v>35177.57</v>
      </c>
      <c r="AL222">
        <v>4391.59</v>
      </c>
      <c r="AM222">
        <v>2135.19</v>
      </c>
      <c r="AN222">
        <v>23189.19</v>
      </c>
      <c r="AO222">
        <v>5461.6</v>
      </c>
      <c r="AT222">
        <v>3343.85</v>
      </c>
    </row>
    <row r="223" spans="1:46">
      <c r="A223">
        <v>19396</v>
      </c>
      <c r="B223" t="s">
        <v>491</v>
      </c>
      <c r="C223">
        <v>454929.68000000005</v>
      </c>
      <c r="D223" s="11">
        <f t="shared" si="15"/>
        <v>395250.44</v>
      </c>
      <c r="F223">
        <v>156423.16</v>
      </c>
      <c r="G223">
        <v>87317.64</v>
      </c>
      <c r="I223">
        <v>151509.64000000001</v>
      </c>
      <c r="U223" s="11">
        <f t="shared" si="16"/>
        <v>52920.46</v>
      </c>
      <c r="V223" s="15">
        <f t="shared" si="17"/>
        <v>0</v>
      </c>
      <c r="AC223">
        <v>52920.46</v>
      </c>
      <c r="AI223" s="11">
        <f t="shared" si="18"/>
        <v>6758.7800000000007</v>
      </c>
      <c r="AJ223" s="11">
        <f t="shared" si="19"/>
        <v>6758.7800000000007</v>
      </c>
      <c r="AL223">
        <v>2674.84</v>
      </c>
      <c r="AM223">
        <v>1493.13</v>
      </c>
      <c r="AO223">
        <v>2590.81</v>
      </c>
    </row>
    <row r="224" spans="1:46">
      <c r="A224">
        <v>19505</v>
      </c>
      <c r="B224" t="s">
        <v>492</v>
      </c>
      <c r="C224">
        <v>2267618.9300000002</v>
      </c>
      <c r="D224" s="11">
        <f t="shared" si="15"/>
        <v>0</v>
      </c>
      <c r="L224">
        <v>2229494.58</v>
      </c>
      <c r="U224" s="11">
        <f t="shared" si="16"/>
        <v>0</v>
      </c>
      <c r="V224" s="15">
        <f t="shared" si="17"/>
        <v>0</v>
      </c>
      <c r="AI224" s="11">
        <f t="shared" si="18"/>
        <v>0</v>
      </c>
      <c r="AJ224" s="11">
        <f t="shared" si="19"/>
        <v>0</v>
      </c>
      <c r="AQ224">
        <v>38124.35</v>
      </c>
    </row>
    <row r="225" spans="1:46">
      <c r="A225">
        <v>19569</v>
      </c>
      <c r="B225" t="s">
        <v>493</v>
      </c>
      <c r="C225">
        <v>2195374.3400000003</v>
      </c>
      <c r="D225" s="11">
        <f t="shared" si="15"/>
        <v>0</v>
      </c>
      <c r="L225">
        <v>2158464.6</v>
      </c>
      <c r="U225" s="11">
        <f t="shared" si="16"/>
        <v>0</v>
      </c>
      <c r="V225" s="15">
        <f t="shared" si="17"/>
        <v>0</v>
      </c>
      <c r="AI225" s="11">
        <f t="shared" si="18"/>
        <v>0</v>
      </c>
      <c r="AJ225" s="11">
        <f t="shared" si="19"/>
        <v>0</v>
      </c>
      <c r="AQ225">
        <v>36909.74</v>
      </c>
    </row>
    <row r="226" spans="1:46">
      <c r="A226">
        <v>20289</v>
      </c>
      <c r="B226" t="s">
        <v>494</v>
      </c>
      <c r="C226">
        <v>307491.65000000002</v>
      </c>
      <c r="D226" s="11">
        <f t="shared" si="15"/>
        <v>302316</v>
      </c>
      <c r="E226">
        <v>302316</v>
      </c>
      <c r="U226" s="11">
        <f t="shared" si="16"/>
        <v>0</v>
      </c>
      <c r="V226" s="15">
        <f t="shared" si="17"/>
        <v>0</v>
      </c>
      <c r="AI226" s="11">
        <f t="shared" si="18"/>
        <v>5175.6499999999996</v>
      </c>
      <c r="AJ226" s="11">
        <f t="shared" si="19"/>
        <v>5175.6499999999996</v>
      </c>
      <c r="AK226">
        <v>5175.6499999999996</v>
      </c>
    </row>
    <row r="227" spans="1:46">
      <c r="A227">
        <v>20350</v>
      </c>
      <c r="B227" t="s">
        <v>495</v>
      </c>
      <c r="C227">
        <v>3258257.6500000004</v>
      </c>
      <c r="D227" s="11">
        <f t="shared" si="15"/>
        <v>607072.24</v>
      </c>
      <c r="E227">
        <v>480277.7</v>
      </c>
      <c r="G227">
        <v>126794.54</v>
      </c>
      <c r="N227">
        <v>225141.64</v>
      </c>
      <c r="P227">
        <v>1960495.24</v>
      </c>
      <c r="R227">
        <v>410706.08</v>
      </c>
      <c r="U227" s="11">
        <f t="shared" si="16"/>
        <v>0</v>
      </c>
      <c r="V227" s="15">
        <f t="shared" si="17"/>
        <v>0</v>
      </c>
      <c r="AI227" s="11">
        <f t="shared" si="18"/>
        <v>54842.45</v>
      </c>
      <c r="AJ227" s="11">
        <f t="shared" si="19"/>
        <v>10393.07</v>
      </c>
      <c r="AK227">
        <v>8222.35</v>
      </c>
      <c r="AM227">
        <v>2170.7199999999998</v>
      </c>
      <c r="AR227">
        <v>3854.42</v>
      </c>
      <c r="AS227">
        <v>33563.67</v>
      </c>
      <c r="AT227">
        <v>7031.29</v>
      </c>
    </row>
    <row r="228" spans="1:46">
      <c r="A228">
        <v>20351</v>
      </c>
      <c r="B228" t="s">
        <v>496</v>
      </c>
      <c r="C228">
        <v>594605.08000000007</v>
      </c>
      <c r="D228" s="11">
        <f t="shared" si="15"/>
        <v>584596.78</v>
      </c>
      <c r="E228">
        <v>464142.38</v>
      </c>
      <c r="G228">
        <v>120454.39999999999</v>
      </c>
      <c r="U228" s="11">
        <f t="shared" si="16"/>
        <v>0</v>
      </c>
      <c r="V228" s="15">
        <f t="shared" si="17"/>
        <v>0</v>
      </c>
      <c r="AI228" s="11">
        <f t="shared" si="18"/>
        <v>10008.299999999999</v>
      </c>
      <c r="AJ228" s="11">
        <f t="shared" si="19"/>
        <v>10008.299999999999</v>
      </c>
      <c r="AK228">
        <v>7946.12</v>
      </c>
      <c r="AM228">
        <v>2062.1799999999998</v>
      </c>
    </row>
    <row r="229" spans="1:46">
      <c r="A229">
        <v>20352</v>
      </c>
      <c r="B229" t="s">
        <v>497</v>
      </c>
      <c r="C229">
        <v>2118897.9300000002</v>
      </c>
      <c r="D229" s="11">
        <f t="shared" si="15"/>
        <v>497521.04</v>
      </c>
      <c r="E229">
        <v>383146</v>
      </c>
      <c r="G229">
        <v>114375.03999999999</v>
      </c>
      <c r="P229">
        <v>1585711.94</v>
      </c>
      <c r="U229" s="11">
        <f t="shared" si="16"/>
        <v>0</v>
      </c>
      <c r="V229" s="15">
        <f t="shared" si="17"/>
        <v>0</v>
      </c>
      <c r="AI229" s="11">
        <f t="shared" si="18"/>
        <v>35664.949999999997</v>
      </c>
      <c r="AJ229" s="11">
        <f t="shared" si="19"/>
        <v>8517.56</v>
      </c>
      <c r="AK229">
        <v>6559.46</v>
      </c>
      <c r="AM229">
        <v>1958.1</v>
      </c>
      <c r="AS229">
        <v>27147.39</v>
      </c>
    </row>
    <row r="230" spans="1:46">
      <c r="A230">
        <v>20353</v>
      </c>
      <c r="B230" t="s">
        <v>498</v>
      </c>
      <c r="C230">
        <v>2523945.7199999997</v>
      </c>
      <c r="D230" s="11">
        <f t="shared" si="15"/>
        <v>942850.68</v>
      </c>
      <c r="E230">
        <v>403319.28</v>
      </c>
      <c r="G230">
        <v>105027.08</v>
      </c>
      <c r="H230">
        <v>434504.32</v>
      </c>
      <c r="N230">
        <v>106113.86</v>
      </c>
      <c r="P230">
        <v>1188468.6399999999</v>
      </c>
      <c r="R230">
        <v>244029.9</v>
      </c>
      <c r="U230" s="11">
        <f t="shared" si="16"/>
        <v>0</v>
      </c>
      <c r="V230" s="15">
        <f t="shared" si="17"/>
        <v>0</v>
      </c>
      <c r="AI230" s="11">
        <f t="shared" si="18"/>
        <v>42482.64</v>
      </c>
      <c r="AJ230" s="11">
        <f t="shared" si="19"/>
        <v>16141.599999999999</v>
      </c>
      <c r="AK230">
        <v>6904.83</v>
      </c>
      <c r="AM230">
        <v>1798.06</v>
      </c>
      <c r="AN230">
        <v>7438.71</v>
      </c>
      <c r="AR230">
        <v>1816.67</v>
      </c>
      <c r="AS230">
        <v>20346.580000000002</v>
      </c>
      <c r="AT230">
        <v>4177.79</v>
      </c>
    </row>
    <row r="231" spans="1:46">
      <c r="A231">
        <v>20357</v>
      </c>
      <c r="B231" t="s">
        <v>499</v>
      </c>
      <c r="C231">
        <v>440289.15</v>
      </c>
      <c r="D231" s="11">
        <f t="shared" si="15"/>
        <v>432878.28</v>
      </c>
      <c r="E231">
        <v>338676.52</v>
      </c>
      <c r="G231">
        <v>94201.76</v>
      </c>
      <c r="U231" s="11">
        <f t="shared" si="16"/>
        <v>0</v>
      </c>
      <c r="V231" s="15">
        <f t="shared" si="17"/>
        <v>0</v>
      </c>
      <c r="AI231" s="11">
        <f t="shared" si="18"/>
        <v>7410.8700000000008</v>
      </c>
      <c r="AJ231" s="11">
        <f t="shared" si="19"/>
        <v>7410.8700000000008</v>
      </c>
      <c r="AK231">
        <v>5798.14</v>
      </c>
      <c r="AM231">
        <v>1612.73</v>
      </c>
    </row>
    <row r="232" spans="1:46">
      <c r="A232">
        <v>22068</v>
      </c>
      <c r="B232" t="s">
        <v>500</v>
      </c>
      <c r="C232">
        <v>1129804.9700000002</v>
      </c>
      <c r="D232" s="11">
        <f t="shared" si="15"/>
        <v>1024084.24</v>
      </c>
      <c r="F232">
        <v>572045.12</v>
      </c>
      <c r="G232">
        <v>254662.88</v>
      </c>
      <c r="I232">
        <v>197376.24</v>
      </c>
      <c r="N232">
        <v>86704.04</v>
      </c>
      <c r="U232" s="11">
        <f t="shared" si="16"/>
        <v>0</v>
      </c>
      <c r="V232" s="15">
        <f t="shared" si="17"/>
        <v>0</v>
      </c>
      <c r="AI232" s="11">
        <f t="shared" si="18"/>
        <v>19016.689999999999</v>
      </c>
      <c r="AJ232" s="11">
        <f t="shared" si="19"/>
        <v>17532.32</v>
      </c>
      <c r="AL232">
        <v>9793.41</v>
      </c>
      <c r="AM232">
        <v>4359.83</v>
      </c>
      <c r="AO232">
        <v>3379.08</v>
      </c>
      <c r="AR232">
        <v>1484.37</v>
      </c>
    </row>
    <row r="233" spans="1:46">
      <c r="A233">
        <v>22069</v>
      </c>
      <c r="B233" t="s">
        <v>501</v>
      </c>
      <c r="C233">
        <v>1486806.89</v>
      </c>
      <c r="D233" s="11">
        <f t="shared" si="15"/>
        <v>1461781.2</v>
      </c>
      <c r="F233">
        <v>595965.6</v>
      </c>
      <c r="G233">
        <v>244804.8</v>
      </c>
      <c r="I233">
        <v>621010.80000000005</v>
      </c>
      <c r="U233" s="11">
        <f t="shared" si="16"/>
        <v>0</v>
      </c>
      <c r="V233" s="15">
        <f t="shared" si="17"/>
        <v>0</v>
      </c>
      <c r="AI233" s="11">
        <f t="shared" si="18"/>
        <v>25025.690000000002</v>
      </c>
      <c r="AJ233" s="11">
        <f t="shared" si="19"/>
        <v>25025.690000000002</v>
      </c>
      <c r="AL233">
        <v>10202.93</v>
      </c>
      <c r="AM233">
        <v>4191.0600000000004</v>
      </c>
      <c r="AO233">
        <v>10631.7</v>
      </c>
    </row>
    <row r="234" spans="1:46">
      <c r="A234">
        <v>22116</v>
      </c>
      <c r="B234" t="s">
        <v>502</v>
      </c>
      <c r="C234">
        <v>915701.01</v>
      </c>
      <c r="D234" s="11">
        <f t="shared" si="15"/>
        <v>735570.7</v>
      </c>
      <c r="H234">
        <v>407669.94</v>
      </c>
      <c r="I234">
        <v>327900.76</v>
      </c>
      <c r="N234">
        <v>164717.38</v>
      </c>
      <c r="U234" s="11">
        <f t="shared" si="16"/>
        <v>0</v>
      </c>
      <c r="V234" s="15">
        <f t="shared" si="17"/>
        <v>0</v>
      </c>
      <c r="AI234" s="11">
        <f t="shared" si="18"/>
        <v>15412.93</v>
      </c>
      <c r="AJ234" s="11">
        <f t="shared" si="19"/>
        <v>12592.970000000001</v>
      </c>
      <c r="AN234">
        <v>6979.31</v>
      </c>
      <c r="AO234">
        <v>5613.66</v>
      </c>
      <c r="AR234">
        <v>2819.96</v>
      </c>
    </row>
    <row r="235" spans="1:46">
      <c r="A235">
        <v>22305</v>
      </c>
      <c r="B235" t="s">
        <v>503</v>
      </c>
      <c r="C235">
        <v>1262919.7100000002</v>
      </c>
      <c r="D235" s="11">
        <f t="shared" si="15"/>
        <v>0</v>
      </c>
      <c r="L235">
        <v>1241686.8600000001</v>
      </c>
      <c r="U235" s="11">
        <f t="shared" si="16"/>
        <v>0</v>
      </c>
      <c r="V235" s="15">
        <f t="shared" si="17"/>
        <v>0</v>
      </c>
      <c r="AI235" s="11">
        <f t="shared" si="18"/>
        <v>0</v>
      </c>
      <c r="AJ235" s="11">
        <f t="shared" si="19"/>
        <v>0</v>
      </c>
      <c r="AQ235">
        <v>21232.85</v>
      </c>
    </row>
    <row r="236" spans="1:46">
      <c r="A236">
        <v>22313</v>
      </c>
      <c r="B236" t="s">
        <v>504</v>
      </c>
      <c r="C236">
        <v>1209994.93</v>
      </c>
      <c r="D236" s="11">
        <f t="shared" si="15"/>
        <v>0</v>
      </c>
      <c r="L236">
        <v>1189651.8899999999</v>
      </c>
      <c r="U236" s="11">
        <f t="shared" si="16"/>
        <v>0</v>
      </c>
      <c r="V236" s="15">
        <f t="shared" si="17"/>
        <v>0</v>
      </c>
      <c r="AI236" s="11">
        <f t="shared" si="18"/>
        <v>0</v>
      </c>
      <c r="AJ236" s="11">
        <f t="shared" si="19"/>
        <v>0</v>
      </c>
      <c r="AQ236">
        <v>20343.04</v>
      </c>
    </row>
    <row r="237" spans="1:46">
      <c r="A237">
        <v>22314</v>
      </c>
      <c r="B237" t="s">
        <v>505</v>
      </c>
      <c r="C237">
        <v>1609622.33</v>
      </c>
      <c r="D237" s="11">
        <f t="shared" si="15"/>
        <v>0</v>
      </c>
      <c r="L237">
        <v>1582560.54</v>
      </c>
      <c r="U237" s="11">
        <f t="shared" si="16"/>
        <v>0</v>
      </c>
      <c r="V237" s="15">
        <f t="shared" si="17"/>
        <v>0</v>
      </c>
      <c r="AI237" s="11">
        <f t="shared" si="18"/>
        <v>0</v>
      </c>
      <c r="AJ237" s="11">
        <f t="shared" si="19"/>
        <v>0</v>
      </c>
      <c r="AQ237">
        <v>27061.79</v>
      </c>
    </row>
    <row r="238" spans="1:46">
      <c r="A238">
        <v>22799</v>
      </c>
      <c r="B238" t="s">
        <v>506</v>
      </c>
      <c r="C238">
        <v>145626.46</v>
      </c>
      <c r="D238" s="11">
        <f t="shared" si="15"/>
        <v>0</v>
      </c>
      <c r="N238">
        <v>143175.29999999999</v>
      </c>
      <c r="U238" s="11">
        <f t="shared" si="16"/>
        <v>0</v>
      </c>
      <c r="V238" s="15">
        <f t="shared" si="17"/>
        <v>0</v>
      </c>
      <c r="AI238" s="11">
        <f t="shared" si="18"/>
        <v>2451.16</v>
      </c>
      <c r="AJ238" s="11">
        <f t="shared" si="19"/>
        <v>0</v>
      </c>
      <c r="AR238">
        <v>2451.16</v>
      </c>
    </row>
    <row r="239" spans="1:46">
      <c r="A239">
        <v>24353</v>
      </c>
      <c r="B239" t="s">
        <v>507</v>
      </c>
      <c r="C239">
        <v>1342893.6800000002</v>
      </c>
      <c r="D239" s="11">
        <f t="shared" si="15"/>
        <v>940012.78</v>
      </c>
      <c r="E239">
        <v>940012.78</v>
      </c>
      <c r="N239">
        <v>380277.53</v>
      </c>
      <c r="U239" s="11">
        <f t="shared" si="16"/>
        <v>0</v>
      </c>
      <c r="V239" s="15">
        <f t="shared" si="17"/>
        <v>0</v>
      </c>
      <c r="AI239" s="11">
        <f t="shared" si="18"/>
        <v>22603.370000000003</v>
      </c>
      <c r="AJ239" s="11">
        <f t="shared" si="19"/>
        <v>16093.02</v>
      </c>
      <c r="AK239">
        <v>16093.02</v>
      </c>
      <c r="AR239">
        <v>6510.35</v>
      </c>
    </row>
    <row r="240" spans="1:46">
      <c r="A240">
        <v>24544</v>
      </c>
      <c r="B240" t="s">
        <v>508</v>
      </c>
      <c r="C240">
        <v>391956.35</v>
      </c>
      <c r="D240" s="11">
        <f t="shared" si="15"/>
        <v>385359</v>
      </c>
      <c r="F240">
        <v>146289</v>
      </c>
      <c r="G240">
        <v>90350</v>
      </c>
      <c r="I240">
        <v>148720</v>
      </c>
      <c r="U240" s="11">
        <f t="shared" si="16"/>
        <v>0</v>
      </c>
      <c r="V240" s="15">
        <f t="shared" si="17"/>
        <v>0</v>
      </c>
      <c r="AI240" s="11">
        <f t="shared" si="18"/>
        <v>6597.35</v>
      </c>
      <c r="AJ240" s="11">
        <f t="shared" si="19"/>
        <v>6597.35</v>
      </c>
      <c r="AL240">
        <v>2504.4699999999998</v>
      </c>
      <c r="AM240">
        <v>1546.79</v>
      </c>
      <c r="AO240">
        <v>2546.09</v>
      </c>
    </row>
    <row r="241" spans="1:46">
      <c r="A241">
        <v>24691</v>
      </c>
      <c r="B241" t="s">
        <v>509</v>
      </c>
      <c r="C241">
        <v>664947.84</v>
      </c>
      <c r="D241" s="11">
        <f t="shared" si="15"/>
        <v>653768.4</v>
      </c>
      <c r="E241">
        <v>653768.4</v>
      </c>
      <c r="U241" s="11">
        <f t="shared" si="16"/>
        <v>0</v>
      </c>
      <c r="V241" s="15">
        <f t="shared" si="17"/>
        <v>0</v>
      </c>
      <c r="AI241" s="11">
        <f t="shared" si="18"/>
        <v>11179.44</v>
      </c>
      <c r="AJ241" s="11">
        <f t="shared" si="19"/>
        <v>11179.44</v>
      </c>
      <c r="AK241">
        <v>11179.44</v>
      </c>
    </row>
    <row r="242" spans="1:46">
      <c r="A242">
        <v>25557</v>
      </c>
      <c r="B242" t="s">
        <v>510</v>
      </c>
      <c r="C242">
        <v>1516810.16</v>
      </c>
      <c r="D242" s="11">
        <f t="shared" si="15"/>
        <v>0</v>
      </c>
      <c r="L242">
        <v>1491308.78</v>
      </c>
      <c r="U242" s="11">
        <f t="shared" si="16"/>
        <v>0</v>
      </c>
      <c r="V242" s="15">
        <f t="shared" si="17"/>
        <v>0</v>
      </c>
      <c r="AI242" s="11">
        <f t="shared" si="18"/>
        <v>0</v>
      </c>
      <c r="AJ242" s="11">
        <f t="shared" si="19"/>
        <v>0</v>
      </c>
      <c r="AQ242">
        <v>25501.38</v>
      </c>
    </row>
    <row r="243" spans="1:46">
      <c r="A243">
        <v>26428</v>
      </c>
      <c r="B243" t="s">
        <v>511</v>
      </c>
      <c r="C243">
        <v>158048.24</v>
      </c>
      <c r="D243" s="11">
        <f t="shared" si="15"/>
        <v>155388</v>
      </c>
      <c r="G243">
        <v>155388</v>
      </c>
      <c r="U243" s="11">
        <f t="shared" si="16"/>
        <v>0</v>
      </c>
      <c r="V243" s="15">
        <f t="shared" si="17"/>
        <v>0</v>
      </c>
      <c r="AI243" s="11">
        <f t="shared" si="18"/>
        <v>2660.24</v>
      </c>
      <c r="AJ243" s="11">
        <f t="shared" si="19"/>
        <v>2660.24</v>
      </c>
      <c r="AM243">
        <v>2660.24</v>
      </c>
    </row>
    <row r="244" spans="1:46">
      <c r="A244" s="11" t="s">
        <v>513</v>
      </c>
      <c r="C244">
        <v>153790996.53000009</v>
      </c>
      <c r="D244" s="11">
        <f t="shared" si="15"/>
        <v>62776959.360000007</v>
      </c>
      <c r="E244">
        <v>20163275.879999999</v>
      </c>
      <c r="F244">
        <v>10548846.640000002</v>
      </c>
      <c r="G244">
        <v>6093759.54</v>
      </c>
      <c r="H244">
        <v>18882172.559999999</v>
      </c>
      <c r="I244">
        <v>7088904.7399999993</v>
      </c>
      <c r="L244">
        <v>44772695.240000002</v>
      </c>
      <c r="N244">
        <v>4394275.2799999993</v>
      </c>
      <c r="P244">
        <v>28052775.410000004</v>
      </c>
      <c r="R244">
        <v>7926373.4900000002</v>
      </c>
      <c r="U244" s="11">
        <f t="shared" si="16"/>
        <v>3330750.8200000003</v>
      </c>
      <c r="V244" s="15">
        <f t="shared" si="17"/>
        <v>638184.55000000005</v>
      </c>
      <c r="W244">
        <v>638184.55000000005</v>
      </c>
      <c r="AC244">
        <v>2495860.0300000003</v>
      </c>
      <c r="AE244">
        <v>196706.24</v>
      </c>
      <c r="AI244" s="11">
        <f t="shared" si="18"/>
        <v>1771036.89</v>
      </c>
      <c r="AJ244" s="11">
        <f t="shared" si="19"/>
        <v>1074454.8999999999</v>
      </c>
      <c r="AK244">
        <v>345006.76000000007</v>
      </c>
      <c r="AL244">
        <v>180556.75</v>
      </c>
      <c r="AM244">
        <v>104305.36</v>
      </c>
      <c r="AN244">
        <v>323262.78000000003</v>
      </c>
      <c r="AO244">
        <v>121323.25</v>
      </c>
      <c r="AQ244">
        <v>766130.04000000015</v>
      </c>
      <c r="AR244">
        <v>75229.950000000012</v>
      </c>
      <c r="AS244">
        <v>480189.21</v>
      </c>
      <c r="AT244">
        <v>141162.83000000002</v>
      </c>
    </row>
    <row r="245" spans="1:46">
      <c r="A245" s="11" t="s">
        <v>514</v>
      </c>
      <c r="C245"/>
      <c r="D245" s="11">
        <f t="shared" si="15"/>
        <v>0</v>
      </c>
      <c r="U245" s="11">
        <f t="shared" si="16"/>
        <v>0</v>
      </c>
      <c r="V245" s="15">
        <f t="shared" si="17"/>
        <v>0</v>
      </c>
      <c r="AI245" s="11">
        <f t="shared" si="18"/>
        <v>0</v>
      </c>
      <c r="AJ245" s="11">
        <f t="shared" si="19"/>
        <v>0</v>
      </c>
    </row>
    <row r="246" spans="1:46">
      <c r="A246">
        <v>90</v>
      </c>
      <c r="B246" t="s">
        <v>515</v>
      </c>
      <c r="C246">
        <v>139988.54</v>
      </c>
      <c r="D246" s="11">
        <f t="shared" si="15"/>
        <v>0</v>
      </c>
      <c r="U246" s="11">
        <f t="shared" si="16"/>
        <v>139988.54</v>
      </c>
      <c r="V246" s="15">
        <f t="shared" si="17"/>
        <v>60160.98</v>
      </c>
      <c r="W246">
        <v>60160.98</v>
      </c>
      <c r="AC246">
        <v>79827.56</v>
      </c>
      <c r="AI246" s="11">
        <f t="shared" si="18"/>
        <v>0</v>
      </c>
      <c r="AJ246" s="11">
        <f t="shared" si="19"/>
        <v>0</v>
      </c>
    </row>
    <row r="247" spans="1:46">
      <c r="A247">
        <v>91</v>
      </c>
      <c r="B247" t="s">
        <v>516</v>
      </c>
      <c r="C247">
        <v>280172.87</v>
      </c>
      <c r="D247" s="11">
        <f t="shared" si="15"/>
        <v>0</v>
      </c>
      <c r="U247" s="11">
        <f t="shared" si="16"/>
        <v>280172.87</v>
      </c>
      <c r="V247" s="15">
        <f t="shared" si="17"/>
        <v>106251.06</v>
      </c>
      <c r="W247">
        <v>49705.29</v>
      </c>
      <c r="Z247">
        <v>56545.77</v>
      </c>
      <c r="AC247">
        <v>65228.29</v>
      </c>
      <c r="AE247">
        <v>53858.63</v>
      </c>
      <c r="AH247">
        <v>54834.89</v>
      </c>
      <c r="AI247" s="11">
        <f t="shared" si="18"/>
        <v>0</v>
      </c>
      <c r="AJ247" s="11">
        <f t="shared" si="19"/>
        <v>0</v>
      </c>
    </row>
    <row r="248" spans="1:46">
      <c r="A248">
        <v>103</v>
      </c>
      <c r="B248" t="s">
        <v>517</v>
      </c>
      <c r="C248">
        <v>2168189.3299999996</v>
      </c>
      <c r="D248" s="11">
        <f t="shared" si="15"/>
        <v>1020012.2899999999</v>
      </c>
      <c r="E248">
        <v>338424.93</v>
      </c>
      <c r="F248">
        <v>295249.75</v>
      </c>
      <c r="G248">
        <v>211809.99</v>
      </c>
      <c r="I248">
        <v>174527.62</v>
      </c>
      <c r="P248">
        <v>712186.75</v>
      </c>
      <c r="R248">
        <v>390563.19</v>
      </c>
      <c r="U248" s="11">
        <f t="shared" si="16"/>
        <v>0</v>
      </c>
      <c r="V248" s="15">
        <f t="shared" si="17"/>
        <v>0</v>
      </c>
      <c r="AI248" s="11">
        <f t="shared" si="18"/>
        <v>45427.100000000006</v>
      </c>
      <c r="AJ248" s="11">
        <f t="shared" si="19"/>
        <v>21828.25</v>
      </c>
      <c r="AK248">
        <v>7242.29</v>
      </c>
      <c r="AL248">
        <v>6318.34</v>
      </c>
      <c r="AM248">
        <v>4532.7299999999996</v>
      </c>
      <c r="AO248">
        <v>3734.89</v>
      </c>
      <c r="AS248">
        <v>15240.8</v>
      </c>
      <c r="AT248">
        <v>8358.0499999999993</v>
      </c>
    </row>
    <row r="249" spans="1:46">
      <c r="A249">
        <v>610</v>
      </c>
      <c r="B249" t="s">
        <v>518</v>
      </c>
      <c r="C249">
        <v>158714.81</v>
      </c>
      <c r="D249" s="11">
        <f t="shared" si="15"/>
        <v>0</v>
      </c>
      <c r="R249">
        <v>155389.48000000001</v>
      </c>
      <c r="U249" s="11">
        <f t="shared" si="16"/>
        <v>0</v>
      </c>
      <c r="V249" s="15">
        <f t="shared" si="17"/>
        <v>0</v>
      </c>
      <c r="AI249" s="11">
        <f t="shared" si="18"/>
        <v>3325.33</v>
      </c>
      <c r="AJ249" s="11">
        <f t="shared" si="19"/>
        <v>0</v>
      </c>
      <c r="AT249">
        <v>3325.33</v>
      </c>
    </row>
    <row r="250" spans="1:46">
      <c r="A250">
        <v>932</v>
      </c>
      <c r="B250" t="s">
        <v>519</v>
      </c>
      <c r="C250">
        <v>403585.03</v>
      </c>
      <c r="D250" s="11">
        <f t="shared" si="15"/>
        <v>395129.26</v>
      </c>
      <c r="F250">
        <v>236682.12</v>
      </c>
      <c r="G250">
        <v>158447.14000000001</v>
      </c>
      <c r="U250" s="11">
        <f t="shared" si="16"/>
        <v>0</v>
      </c>
      <c r="V250" s="15">
        <f t="shared" si="17"/>
        <v>0</v>
      </c>
      <c r="AI250" s="11">
        <f t="shared" si="18"/>
        <v>8455.77</v>
      </c>
      <c r="AJ250" s="11">
        <f t="shared" si="19"/>
        <v>8455.77</v>
      </c>
      <c r="AL250">
        <v>5065</v>
      </c>
      <c r="AM250">
        <v>3390.77</v>
      </c>
    </row>
    <row r="251" spans="1:46">
      <c r="A251">
        <v>934</v>
      </c>
      <c r="B251" t="s">
        <v>520</v>
      </c>
      <c r="C251">
        <v>2795917.5900000003</v>
      </c>
      <c r="D251" s="11">
        <f t="shared" si="15"/>
        <v>2737338.54</v>
      </c>
      <c r="F251">
        <v>521924.27</v>
      </c>
      <c r="G251">
        <v>331232.52</v>
      </c>
      <c r="H251">
        <v>1884181.75</v>
      </c>
      <c r="U251" s="11">
        <f t="shared" si="16"/>
        <v>0</v>
      </c>
      <c r="V251" s="15">
        <f t="shared" si="17"/>
        <v>0</v>
      </c>
      <c r="AI251" s="11">
        <f t="shared" si="18"/>
        <v>58579.05</v>
      </c>
      <c r="AJ251" s="11">
        <f t="shared" si="19"/>
        <v>58579.05</v>
      </c>
      <c r="AL251">
        <v>11169.18</v>
      </c>
      <c r="AM251">
        <v>7088.38</v>
      </c>
      <c r="AN251">
        <v>40321.49</v>
      </c>
    </row>
    <row r="252" spans="1:46">
      <c r="A252">
        <v>1075</v>
      </c>
      <c r="B252" t="s">
        <v>521</v>
      </c>
      <c r="C252">
        <v>938771.99</v>
      </c>
      <c r="D252" s="11">
        <f t="shared" si="15"/>
        <v>919103.17999999993</v>
      </c>
      <c r="G252">
        <v>145578.96</v>
      </c>
      <c r="H252">
        <v>773524.22</v>
      </c>
      <c r="U252" s="11">
        <f t="shared" si="16"/>
        <v>0</v>
      </c>
      <c r="V252" s="15">
        <f t="shared" si="17"/>
        <v>0</v>
      </c>
      <c r="AI252" s="11">
        <f t="shared" si="18"/>
        <v>19668.809999999998</v>
      </c>
      <c r="AJ252" s="11">
        <f t="shared" si="19"/>
        <v>19668.809999999998</v>
      </c>
      <c r="AM252">
        <v>3115.39</v>
      </c>
      <c r="AN252">
        <v>16553.419999999998</v>
      </c>
    </row>
    <row r="253" spans="1:46">
      <c r="A253">
        <v>2099</v>
      </c>
      <c r="B253" t="s">
        <v>522</v>
      </c>
      <c r="C253">
        <v>444707.67999999993</v>
      </c>
      <c r="D253" s="11">
        <f t="shared" si="15"/>
        <v>435390.32999999996</v>
      </c>
      <c r="F253">
        <v>233487.4</v>
      </c>
      <c r="G253">
        <v>201902.93</v>
      </c>
      <c r="U253" s="11">
        <f t="shared" si="16"/>
        <v>0</v>
      </c>
      <c r="V253" s="15">
        <f t="shared" si="17"/>
        <v>0</v>
      </c>
      <c r="AI253" s="11">
        <f t="shared" si="18"/>
        <v>9317.35</v>
      </c>
      <c r="AJ253" s="11">
        <f t="shared" si="19"/>
        <v>9317.35</v>
      </c>
      <c r="AL253">
        <v>4996.63</v>
      </c>
      <c r="AM253">
        <v>4320.72</v>
      </c>
    </row>
    <row r="254" spans="1:46">
      <c r="A254">
        <v>2131</v>
      </c>
      <c r="B254" t="s">
        <v>523</v>
      </c>
      <c r="C254">
        <v>789618.19000000006</v>
      </c>
      <c r="D254" s="11">
        <f t="shared" si="15"/>
        <v>773074.4</v>
      </c>
      <c r="H254">
        <v>773074.4</v>
      </c>
      <c r="U254" s="11">
        <f t="shared" si="16"/>
        <v>0</v>
      </c>
      <c r="V254" s="15">
        <f t="shared" si="17"/>
        <v>0</v>
      </c>
      <c r="AI254" s="11">
        <f t="shared" si="18"/>
        <v>16543.79</v>
      </c>
      <c r="AJ254" s="11">
        <f t="shared" si="19"/>
        <v>16543.79</v>
      </c>
      <c r="AN254">
        <v>16543.79</v>
      </c>
    </row>
    <row r="255" spans="1:46">
      <c r="A255">
        <v>2272</v>
      </c>
      <c r="B255" t="s">
        <v>524</v>
      </c>
      <c r="C255">
        <v>3429098.33</v>
      </c>
      <c r="D255" s="11">
        <f t="shared" si="15"/>
        <v>3357253.12</v>
      </c>
      <c r="F255">
        <v>706811.72</v>
      </c>
      <c r="G255">
        <v>330967.05</v>
      </c>
      <c r="H255">
        <v>2319474.35</v>
      </c>
      <c r="U255" s="11">
        <f t="shared" si="16"/>
        <v>0</v>
      </c>
      <c r="V255" s="15">
        <f t="shared" si="17"/>
        <v>0</v>
      </c>
      <c r="AI255" s="11">
        <f t="shared" si="18"/>
        <v>71845.209999999992</v>
      </c>
      <c r="AJ255" s="11">
        <f t="shared" si="19"/>
        <v>71845.209999999992</v>
      </c>
      <c r="AL255">
        <v>15125.77</v>
      </c>
      <c r="AM255">
        <v>7082.69</v>
      </c>
      <c r="AN255">
        <v>49636.75</v>
      </c>
    </row>
    <row r="256" spans="1:46">
      <c r="A256">
        <v>2385</v>
      </c>
      <c r="B256" t="s">
        <v>525</v>
      </c>
      <c r="C256">
        <v>3858518.27</v>
      </c>
      <c r="D256" s="11">
        <f t="shared" si="15"/>
        <v>0</v>
      </c>
      <c r="P256">
        <v>3777676</v>
      </c>
      <c r="U256" s="11">
        <f t="shared" si="16"/>
        <v>0</v>
      </c>
      <c r="V256" s="15">
        <f t="shared" si="17"/>
        <v>0</v>
      </c>
      <c r="AI256" s="11">
        <f t="shared" si="18"/>
        <v>80842.27</v>
      </c>
      <c r="AJ256" s="11">
        <f t="shared" si="19"/>
        <v>0</v>
      </c>
      <c r="AS256">
        <v>80842.27</v>
      </c>
    </row>
    <row r="257" spans="1:46">
      <c r="A257">
        <v>2530</v>
      </c>
      <c r="B257" t="s">
        <v>526</v>
      </c>
      <c r="C257">
        <v>275826.37</v>
      </c>
      <c r="D257" s="11">
        <f t="shared" si="15"/>
        <v>0</v>
      </c>
      <c r="U257" s="11">
        <f t="shared" si="16"/>
        <v>275826.37</v>
      </c>
      <c r="V257" s="15">
        <f t="shared" si="17"/>
        <v>177657.02000000002</v>
      </c>
      <c r="W257">
        <v>44476.21</v>
      </c>
      <c r="X257">
        <v>40751.4</v>
      </c>
      <c r="Y257">
        <v>40948.400000000001</v>
      </c>
      <c r="Z257">
        <v>51481.01</v>
      </c>
      <c r="AE257">
        <v>47637.760000000002</v>
      </c>
      <c r="AF257">
        <v>50531.59</v>
      </c>
      <c r="AI257" s="11">
        <f t="shared" si="18"/>
        <v>0</v>
      </c>
      <c r="AJ257" s="11">
        <f t="shared" si="19"/>
        <v>0</v>
      </c>
    </row>
    <row r="258" spans="1:46">
      <c r="A258">
        <v>3693</v>
      </c>
      <c r="B258" t="s">
        <v>527</v>
      </c>
      <c r="C258">
        <v>2240156.9500000002</v>
      </c>
      <c r="D258" s="11">
        <f t="shared" si="15"/>
        <v>2193222</v>
      </c>
      <c r="H258">
        <v>2193222</v>
      </c>
      <c r="U258" s="11">
        <f t="shared" si="16"/>
        <v>0</v>
      </c>
      <c r="V258" s="15">
        <f t="shared" si="17"/>
        <v>0</v>
      </c>
      <c r="AI258" s="11">
        <f t="shared" si="18"/>
        <v>46934.95</v>
      </c>
      <c r="AJ258" s="11">
        <f t="shared" si="19"/>
        <v>46934.95</v>
      </c>
      <c r="AN258">
        <v>46934.95</v>
      </c>
    </row>
    <row r="259" spans="1:46">
      <c r="A259">
        <v>4006</v>
      </c>
      <c r="B259" t="s">
        <v>528</v>
      </c>
      <c r="C259">
        <v>2092009.73</v>
      </c>
      <c r="D259" s="11">
        <f t="shared" si="15"/>
        <v>2048178.71</v>
      </c>
      <c r="F259">
        <v>423095.16</v>
      </c>
      <c r="G259">
        <v>180199.69</v>
      </c>
      <c r="H259">
        <v>1444883.86</v>
      </c>
      <c r="U259" s="11">
        <f t="shared" si="16"/>
        <v>0</v>
      </c>
      <c r="V259" s="15">
        <f t="shared" si="17"/>
        <v>0</v>
      </c>
      <c r="AI259" s="11">
        <f t="shared" si="18"/>
        <v>43831.02</v>
      </c>
      <c r="AJ259" s="11">
        <f t="shared" si="19"/>
        <v>43831.02</v>
      </c>
      <c r="AL259">
        <v>9054.24</v>
      </c>
      <c r="AM259">
        <v>3856.27</v>
      </c>
      <c r="AN259">
        <v>30920.51</v>
      </c>
    </row>
    <row r="260" spans="1:46">
      <c r="A260">
        <v>4114</v>
      </c>
      <c r="B260" t="s">
        <v>529</v>
      </c>
      <c r="C260">
        <v>462678.57</v>
      </c>
      <c r="D260" s="11">
        <f t="shared" si="15"/>
        <v>452984.7</v>
      </c>
      <c r="F260">
        <v>278596.02</v>
      </c>
      <c r="G260">
        <v>174388.68</v>
      </c>
      <c r="U260" s="11">
        <f t="shared" si="16"/>
        <v>0</v>
      </c>
      <c r="V260" s="15">
        <f t="shared" si="17"/>
        <v>0</v>
      </c>
      <c r="AI260" s="11">
        <f t="shared" si="18"/>
        <v>9693.869999999999</v>
      </c>
      <c r="AJ260" s="11">
        <f t="shared" si="19"/>
        <v>9693.869999999999</v>
      </c>
      <c r="AL260">
        <v>5961.95</v>
      </c>
      <c r="AM260">
        <v>3731.92</v>
      </c>
    </row>
    <row r="261" spans="1:46">
      <c r="A261">
        <v>4115</v>
      </c>
      <c r="B261" t="s">
        <v>530</v>
      </c>
      <c r="C261">
        <v>1889077.78</v>
      </c>
      <c r="D261" s="11">
        <f t="shared" si="15"/>
        <v>1833672.49</v>
      </c>
      <c r="F261">
        <v>430967.49</v>
      </c>
      <c r="G261">
        <v>209153</v>
      </c>
      <c r="H261">
        <v>1193552</v>
      </c>
      <c r="U261" s="11">
        <f t="shared" si="16"/>
        <v>0</v>
      </c>
      <c r="V261" s="15">
        <f t="shared" si="17"/>
        <v>0</v>
      </c>
      <c r="AI261" s="11">
        <f t="shared" si="18"/>
        <v>55405.29</v>
      </c>
      <c r="AJ261" s="11">
        <f t="shared" si="19"/>
        <v>55405.29</v>
      </c>
      <c r="AL261">
        <v>9222.7000000000007</v>
      </c>
      <c r="AM261">
        <v>4475.87</v>
      </c>
      <c r="AN261">
        <v>41706.720000000001</v>
      </c>
    </row>
    <row r="262" spans="1:46">
      <c r="A262">
        <v>5245</v>
      </c>
      <c r="B262" t="s">
        <v>531</v>
      </c>
      <c r="C262">
        <v>1138260.48</v>
      </c>
      <c r="D262" s="11">
        <f t="shared" si="15"/>
        <v>0</v>
      </c>
      <c r="P262">
        <v>975749.08</v>
      </c>
      <c r="R262">
        <v>138662.98000000001</v>
      </c>
      <c r="U262" s="11">
        <f t="shared" si="16"/>
        <v>0</v>
      </c>
      <c r="V262" s="15">
        <f t="shared" si="17"/>
        <v>0</v>
      </c>
      <c r="AI262" s="11">
        <f t="shared" si="18"/>
        <v>23848.42</v>
      </c>
      <c r="AJ262" s="11">
        <f t="shared" si="19"/>
        <v>0</v>
      </c>
      <c r="AS262">
        <v>20881.03</v>
      </c>
      <c r="AT262">
        <v>2967.39</v>
      </c>
    </row>
    <row r="263" spans="1:46">
      <c r="A263">
        <v>5337</v>
      </c>
      <c r="B263" t="s">
        <v>532</v>
      </c>
      <c r="C263">
        <v>770315.45</v>
      </c>
      <c r="D263" s="11">
        <f t="shared" si="15"/>
        <v>754176.09</v>
      </c>
      <c r="E263">
        <v>754176.09</v>
      </c>
      <c r="U263" s="11">
        <f t="shared" si="16"/>
        <v>0</v>
      </c>
      <c r="V263" s="15">
        <f t="shared" si="17"/>
        <v>0</v>
      </c>
      <c r="AI263" s="11">
        <f t="shared" si="18"/>
        <v>16139.36</v>
      </c>
      <c r="AJ263" s="11">
        <f t="shared" si="19"/>
        <v>16139.36</v>
      </c>
      <c r="AK263">
        <v>16139.36</v>
      </c>
    </row>
    <row r="264" spans="1:46">
      <c r="A264">
        <v>8803</v>
      </c>
      <c r="B264" t="s">
        <v>533</v>
      </c>
      <c r="C264">
        <v>277495.05000000005</v>
      </c>
      <c r="D264" s="11">
        <f t="shared" si="15"/>
        <v>0</v>
      </c>
      <c r="U264" s="11">
        <f t="shared" si="16"/>
        <v>277495.05000000005</v>
      </c>
      <c r="V264" s="15">
        <f t="shared" si="17"/>
        <v>208220.36000000002</v>
      </c>
      <c r="W264">
        <v>52603.24</v>
      </c>
      <c r="X264">
        <v>47639.73</v>
      </c>
      <c r="Y264">
        <v>47935.23</v>
      </c>
      <c r="Z264">
        <v>60042.16</v>
      </c>
      <c r="AC264">
        <v>69274.69</v>
      </c>
      <c r="AI264" s="11">
        <f t="shared" si="18"/>
        <v>0</v>
      </c>
      <c r="AJ264" s="11">
        <f t="shared" si="19"/>
        <v>0</v>
      </c>
    </row>
    <row r="265" spans="1:46">
      <c r="A265">
        <v>8893</v>
      </c>
      <c r="B265" t="s">
        <v>534</v>
      </c>
      <c r="C265">
        <v>266639.34999999998</v>
      </c>
      <c r="D265" s="11">
        <f t="shared" ref="D265:D328" si="20">E265+F265+G265+H265+I265+J265</f>
        <v>0</v>
      </c>
      <c r="U265" s="11">
        <f t="shared" ref="U265:U328" si="21">V265+AC265+AD265+AE265+AF265+AG265+AH265</f>
        <v>266639.34999999998</v>
      </c>
      <c r="V265" s="15">
        <f t="shared" ref="V265:V328" si="22">W265+X265+Y265+Z265+AA265</f>
        <v>200252.99</v>
      </c>
      <c r="W265">
        <v>50534.66</v>
      </c>
      <c r="X265">
        <v>46036.87</v>
      </c>
      <c r="Y265">
        <v>46332.37</v>
      </c>
      <c r="Z265">
        <v>57349.09</v>
      </c>
      <c r="AC265">
        <v>66386.36</v>
      </c>
      <c r="AI265" s="11">
        <f t="shared" ref="AI265:AI328" si="23">AJ265+AR265+AS265+AT265+AU265+AV265+AW265</f>
        <v>0</v>
      </c>
      <c r="AJ265" s="11">
        <f t="shared" ref="AJ265:AJ328" si="24">AK265+AL265+AM265+AN265+AO265+AP265</f>
        <v>0</v>
      </c>
    </row>
    <row r="266" spans="1:46">
      <c r="A266">
        <v>9111</v>
      </c>
      <c r="B266" t="s">
        <v>535</v>
      </c>
      <c r="C266">
        <v>1351072.17</v>
      </c>
      <c r="D266" s="11">
        <f t="shared" si="20"/>
        <v>1322765</v>
      </c>
      <c r="H266">
        <v>1322765</v>
      </c>
      <c r="U266" s="11">
        <f t="shared" si="21"/>
        <v>0</v>
      </c>
      <c r="V266" s="15">
        <f t="shared" si="22"/>
        <v>0</v>
      </c>
      <c r="AI266" s="11">
        <f t="shared" si="23"/>
        <v>28307.17</v>
      </c>
      <c r="AJ266" s="11">
        <f t="shared" si="24"/>
        <v>28307.17</v>
      </c>
      <c r="AN266">
        <v>28307.17</v>
      </c>
    </row>
    <row r="267" spans="1:46">
      <c r="A267">
        <v>9113</v>
      </c>
      <c r="B267" t="s">
        <v>536</v>
      </c>
      <c r="C267">
        <v>6422192.0099999988</v>
      </c>
      <c r="D267" s="11">
        <f t="shared" si="20"/>
        <v>6287636.5899999999</v>
      </c>
      <c r="E267">
        <v>1297819.6100000001</v>
      </c>
      <c r="F267">
        <v>1140997.42</v>
      </c>
      <c r="G267">
        <v>729035.09</v>
      </c>
      <c r="H267">
        <v>3119784.47</v>
      </c>
      <c r="U267" s="11">
        <f t="shared" si="21"/>
        <v>0</v>
      </c>
      <c r="V267" s="15">
        <f t="shared" si="22"/>
        <v>0</v>
      </c>
      <c r="AI267" s="11">
        <f t="shared" si="23"/>
        <v>134555.41999999998</v>
      </c>
      <c r="AJ267" s="11">
        <f t="shared" si="24"/>
        <v>134555.41999999998</v>
      </c>
      <c r="AK267">
        <v>27773.34</v>
      </c>
      <c r="AL267">
        <v>24417.34</v>
      </c>
      <c r="AM267">
        <v>15601.35</v>
      </c>
      <c r="AN267">
        <v>66763.39</v>
      </c>
    </row>
    <row r="268" spans="1:46">
      <c r="A268">
        <v>9250</v>
      </c>
      <c r="B268" t="s">
        <v>537</v>
      </c>
      <c r="C268">
        <v>2246201.38</v>
      </c>
      <c r="D268" s="11">
        <f t="shared" si="20"/>
        <v>0</v>
      </c>
      <c r="L268">
        <v>2199139.79</v>
      </c>
      <c r="U268" s="11">
        <f t="shared" si="21"/>
        <v>0</v>
      </c>
      <c r="V268" s="15">
        <f t="shared" si="22"/>
        <v>0</v>
      </c>
      <c r="AI268" s="11">
        <f t="shared" si="23"/>
        <v>0</v>
      </c>
      <c r="AJ268" s="11">
        <f t="shared" si="24"/>
        <v>0</v>
      </c>
      <c r="AQ268">
        <v>47061.59</v>
      </c>
    </row>
    <row r="269" spans="1:46">
      <c r="A269">
        <v>9252</v>
      </c>
      <c r="B269" t="s">
        <v>538</v>
      </c>
      <c r="C269">
        <v>6840416.0099999998</v>
      </c>
      <c r="D269" s="11">
        <f t="shared" si="20"/>
        <v>2213527.21</v>
      </c>
      <c r="F269">
        <v>168451.65</v>
      </c>
      <c r="G269">
        <v>284665.24</v>
      </c>
      <c r="H269">
        <v>1760410.32</v>
      </c>
      <c r="L269">
        <v>2433436.14</v>
      </c>
      <c r="P269">
        <v>2050134.76</v>
      </c>
      <c r="U269" s="11">
        <f t="shared" si="21"/>
        <v>0</v>
      </c>
      <c r="V269" s="15">
        <f t="shared" si="22"/>
        <v>0</v>
      </c>
      <c r="AI269" s="11">
        <f t="shared" si="23"/>
        <v>91242.37</v>
      </c>
      <c r="AJ269" s="11">
        <f t="shared" si="24"/>
        <v>47369.49</v>
      </c>
      <c r="AL269">
        <v>3604.87</v>
      </c>
      <c r="AM269">
        <v>6091.84</v>
      </c>
      <c r="AN269">
        <v>37672.78</v>
      </c>
      <c r="AQ269">
        <v>52075.53</v>
      </c>
      <c r="AS269">
        <v>43872.88</v>
      </c>
    </row>
    <row r="270" spans="1:46">
      <c r="A270">
        <v>9302</v>
      </c>
      <c r="B270" t="s">
        <v>539</v>
      </c>
      <c r="C270">
        <v>2881442.05</v>
      </c>
      <c r="D270" s="11">
        <f t="shared" si="20"/>
        <v>668335.29</v>
      </c>
      <c r="E270">
        <v>668335.29</v>
      </c>
      <c r="L270">
        <v>2152735.83</v>
      </c>
      <c r="U270" s="11">
        <f t="shared" si="21"/>
        <v>0</v>
      </c>
      <c r="V270" s="15">
        <f t="shared" si="22"/>
        <v>0</v>
      </c>
      <c r="AI270" s="11">
        <f t="shared" si="23"/>
        <v>14302.38</v>
      </c>
      <c r="AJ270" s="11">
        <f t="shared" si="24"/>
        <v>14302.38</v>
      </c>
      <c r="AK270">
        <v>14302.38</v>
      </c>
      <c r="AQ270">
        <v>46068.55</v>
      </c>
    </row>
    <row r="271" spans="1:46">
      <c r="A271">
        <v>9678</v>
      </c>
      <c r="B271" t="s">
        <v>540</v>
      </c>
      <c r="C271">
        <v>1225830.5600000003</v>
      </c>
      <c r="D271" s="11">
        <f t="shared" si="20"/>
        <v>1200147.4100000001</v>
      </c>
      <c r="F271">
        <v>251555.62</v>
      </c>
      <c r="G271">
        <v>140715.89000000001</v>
      </c>
      <c r="H271">
        <v>807875.9</v>
      </c>
      <c r="U271" s="11">
        <f t="shared" si="21"/>
        <v>0</v>
      </c>
      <c r="V271" s="15">
        <f t="shared" si="22"/>
        <v>0</v>
      </c>
      <c r="AI271" s="11">
        <f t="shared" si="23"/>
        <v>25683.15</v>
      </c>
      <c r="AJ271" s="11">
        <f t="shared" si="24"/>
        <v>25683.15</v>
      </c>
      <c r="AL271">
        <v>5383.29</v>
      </c>
      <c r="AM271">
        <v>3011.32</v>
      </c>
      <c r="AN271">
        <v>17288.54</v>
      </c>
    </row>
    <row r="272" spans="1:46">
      <c r="A272">
        <v>9731</v>
      </c>
      <c r="B272" t="s">
        <v>541</v>
      </c>
      <c r="C272">
        <v>4422975.9800000004</v>
      </c>
      <c r="D272" s="11">
        <f t="shared" si="20"/>
        <v>0</v>
      </c>
      <c r="L272">
        <v>2369799.92</v>
      </c>
      <c r="P272">
        <v>1960507.48</v>
      </c>
      <c r="U272" s="11">
        <f t="shared" si="21"/>
        <v>0</v>
      </c>
      <c r="V272" s="15">
        <f t="shared" si="22"/>
        <v>0</v>
      </c>
      <c r="AI272" s="11">
        <f t="shared" si="23"/>
        <v>41954.86</v>
      </c>
      <c r="AJ272" s="11">
        <f t="shared" si="24"/>
        <v>0</v>
      </c>
      <c r="AQ272">
        <v>50713.72</v>
      </c>
      <c r="AS272">
        <v>41954.86</v>
      </c>
    </row>
    <row r="273" spans="1:46">
      <c r="A273">
        <v>10147</v>
      </c>
      <c r="B273" t="s">
        <v>542</v>
      </c>
      <c r="C273">
        <v>3448573.4400000004</v>
      </c>
      <c r="D273" s="11">
        <f t="shared" si="20"/>
        <v>648694.94999999995</v>
      </c>
      <c r="H273">
        <v>648694.94999999995</v>
      </c>
      <c r="L273">
        <v>2727305.95</v>
      </c>
      <c r="U273" s="11">
        <f t="shared" si="21"/>
        <v>0</v>
      </c>
      <c r="V273" s="15">
        <f t="shared" si="22"/>
        <v>0</v>
      </c>
      <c r="AI273" s="11">
        <f t="shared" si="23"/>
        <v>13882.07</v>
      </c>
      <c r="AJ273" s="11">
        <f t="shared" si="24"/>
        <v>13882.07</v>
      </c>
      <c r="AN273">
        <v>13882.07</v>
      </c>
      <c r="AQ273">
        <v>58690.47</v>
      </c>
    </row>
    <row r="274" spans="1:46">
      <c r="A274">
        <v>10148</v>
      </c>
      <c r="B274" t="s">
        <v>543</v>
      </c>
      <c r="C274">
        <v>5666135.9900000002</v>
      </c>
      <c r="D274" s="11">
        <f t="shared" si="20"/>
        <v>1021322.6000000001</v>
      </c>
      <c r="F274">
        <v>188513.5</v>
      </c>
      <c r="G274">
        <v>84878.04</v>
      </c>
      <c r="H274">
        <v>747931.06</v>
      </c>
      <c r="L274">
        <v>2397015.69</v>
      </c>
      <c r="P274">
        <v>2130760.66</v>
      </c>
      <c r="U274" s="11">
        <f t="shared" si="21"/>
        <v>0</v>
      </c>
      <c r="V274" s="15">
        <f t="shared" si="22"/>
        <v>0</v>
      </c>
      <c r="AI274" s="11">
        <f t="shared" si="23"/>
        <v>64538.740000000005</v>
      </c>
      <c r="AJ274" s="11">
        <f t="shared" si="24"/>
        <v>21856.3</v>
      </c>
      <c r="AL274">
        <v>4034.19</v>
      </c>
      <c r="AM274">
        <v>1816.39</v>
      </c>
      <c r="AN274">
        <v>16005.72</v>
      </c>
      <c r="AQ274">
        <v>52498.3</v>
      </c>
      <c r="AS274">
        <v>42682.44</v>
      </c>
    </row>
    <row r="275" spans="1:46">
      <c r="A275">
        <v>10392</v>
      </c>
      <c r="B275" t="s">
        <v>544</v>
      </c>
      <c r="C275">
        <v>4984587.79</v>
      </c>
      <c r="D275" s="11">
        <f t="shared" si="20"/>
        <v>1817478.62</v>
      </c>
      <c r="E275">
        <v>410731.87</v>
      </c>
      <c r="F275">
        <v>468897.97</v>
      </c>
      <c r="G275">
        <v>186789.92</v>
      </c>
      <c r="H275">
        <v>751058.86</v>
      </c>
      <c r="L275">
        <v>1583277.37</v>
      </c>
      <c r="P275">
        <v>1479396.53</v>
      </c>
      <c r="U275" s="11">
        <f t="shared" si="21"/>
        <v>0</v>
      </c>
      <c r="V275" s="15">
        <f t="shared" si="22"/>
        <v>0</v>
      </c>
      <c r="AI275" s="11">
        <f t="shared" si="23"/>
        <v>70553.13</v>
      </c>
      <c r="AJ275" s="11">
        <f t="shared" si="24"/>
        <v>38894.04</v>
      </c>
      <c r="AK275">
        <v>8789.66</v>
      </c>
      <c r="AL275">
        <v>10034.42</v>
      </c>
      <c r="AM275">
        <v>3997.3</v>
      </c>
      <c r="AN275">
        <v>16072.66</v>
      </c>
      <c r="AQ275">
        <v>33882.14</v>
      </c>
      <c r="AS275">
        <v>31659.09</v>
      </c>
    </row>
    <row r="276" spans="1:46">
      <c r="A276">
        <v>10393</v>
      </c>
      <c r="B276" t="s">
        <v>545</v>
      </c>
      <c r="C276">
        <v>2656463.6800000002</v>
      </c>
      <c r="D276" s="11">
        <f t="shared" si="20"/>
        <v>690161.81</v>
      </c>
      <c r="F276">
        <v>405996.74</v>
      </c>
      <c r="G276">
        <v>284165.07</v>
      </c>
      <c r="P276">
        <v>1910644.62</v>
      </c>
      <c r="U276" s="11">
        <f t="shared" si="21"/>
        <v>0</v>
      </c>
      <c r="V276" s="15">
        <f t="shared" si="22"/>
        <v>0</v>
      </c>
      <c r="AI276" s="11">
        <f t="shared" si="23"/>
        <v>55657.25</v>
      </c>
      <c r="AJ276" s="11">
        <f t="shared" si="24"/>
        <v>14769.46</v>
      </c>
      <c r="AL276">
        <v>8688.33</v>
      </c>
      <c r="AM276">
        <v>6081.13</v>
      </c>
      <c r="AS276">
        <v>40887.79</v>
      </c>
    </row>
    <row r="277" spans="1:46">
      <c r="A277">
        <v>10542</v>
      </c>
      <c r="B277" t="s">
        <v>546</v>
      </c>
      <c r="C277">
        <v>1614012.01</v>
      </c>
      <c r="D277" s="11">
        <f t="shared" si="20"/>
        <v>667013.88</v>
      </c>
      <c r="H277">
        <v>667013.88</v>
      </c>
      <c r="P277">
        <v>779865.54</v>
      </c>
      <c r="R277">
        <v>133316.4</v>
      </c>
      <c r="U277" s="11">
        <f t="shared" si="21"/>
        <v>0</v>
      </c>
      <c r="V277" s="15">
        <f t="shared" si="22"/>
        <v>0</v>
      </c>
      <c r="AI277" s="11">
        <f t="shared" si="23"/>
        <v>33816.19</v>
      </c>
      <c r="AJ277" s="11">
        <f t="shared" si="24"/>
        <v>14274.1</v>
      </c>
      <c r="AN277">
        <v>14274.1</v>
      </c>
      <c r="AS277">
        <v>16689.12</v>
      </c>
      <c r="AT277">
        <v>2852.97</v>
      </c>
    </row>
    <row r="278" spans="1:46">
      <c r="A278">
        <v>10553</v>
      </c>
      <c r="B278" t="s">
        <v>547</v>
      </c>
      <c r="C278">
        <v>391464.64</v>
      </c>
      <c r="D278" s="11">
        <f t="shared" si="20"/>
        <v>0</v>
      </c>
      <c r="P278">
        <v>383262.82</v>
      </c>
      <c r="U278" s="11">
        <f t="shared" si="21"/>
        <v>0</v>
      </c>
      <c r="V278" s="15">
        <f t="shared" si="22"/>
        <v>0</v>
      </c>
      <c r="AI278" s="11">
        <f t="shared" si="23"/>
        <v>8201.82</v>
      </c>
      <c r="AJ278" s="11">
        <f t="shared" si="24"/>
        <v>0</v>
      </c>
      <c r="AS278">
        <v>8201.82</v>
      </c>
    </row>
    <row r="279" spans="1:46">
      <c r="A279">
        <v>10554</v>
      </c>
      <c r="B279" t="s">
        <v>548</v>
      </c>
      <c r="C279">
        <v>683015.10000000009</v>
      </c>
      <c r="D279" s="11">
        <f t="shared" si="20"/>
        <v>0</v>
      </c>
      <c r="P279">
        <v>540001.04</v>
      </c>
      <c r="R279">
        <v>128703.78</v>
      </c>
      <c r="U279" s="11">
        <f t="shared" si="21"/>
        <v>0</v>
      </c>
      <c r="V279" s="15">
        <f t="shared" si="22"/>
        <v>0</v>
      </c>
      <c r="AI279" s="11">
        <f t="shared" si="23"/>
        <v>14310.28</v>
      </c>
      <c r="AJ279" s="11">
        <f t="shared" si="24"/>
        <v>0</v>
      </c>
      <c r="AS279">
        <v>11556.02</v>
      </c>
      <c r="AT279">
        <v>2754.26</v>
      </c>
    </row>
    <row r="280" spans="1:46">
      <c r="A280">
        <v>11409</v>
      </c>
      <c r="B280" t="s">
        <v>549</v>
      </c>
      <c r="C280">
        <v>588774.79</v>
      </c>
      <c r="D280" s="11">
        <f t="shared" si="20"/>
        <v>576439</v>
      </c>
      <c r="F280">
        <v>576439</v>
      </c>
      <c r="U280" s="11">
        <f t="shared" si="21"/>
        <v>0</v>
      </c>
      <c r="V280" s="15">
        <f t="shared" si="22"/>
        <v>0</v>
      </c>
      <c r="AI280" s="11">
        <f t="shared" si="23"/>
        <v>12335.79</v>
      </c>
      <c r="AJ280" s="11">
        <f t="shared" si="24"/>
        <v>12335.79</v>
      </c>
      <c r="AL280">
        <v>12335.79</v>
      </c>
    </row>
    <row r="281" spans="1:46">
      <c r="A281">
        <v>11786</v>
      </c>
      <c r="B281" t="s">
        <v>550</v>
      </c>
      <c r="C281">
        <v>3600716.0799999996</v>
      </c>
      <c r="D281" s="11">
        <f t="shared" si="20"/>
        <v>713252.84</v>
      </c>
      <c r="F281">
        <v>474301.18</v>
      </c>
      <c r="G281">
        <v>238951.66</v>
      </c>
      <c r="L281">
        <v>2238132.8199999998</v>
      </c>
      <c r="P281">
        <v>573889.52</v>
      </c>
      <c r="U281" s="11">
        <f t="shared" si="21"/>
        <v>0</v>
      </c>
      <c r="V281" s="15">
        <f t="shared" si="22"/>
        <v>0</v>
      </c>
      <c r="AI281" s="11">
        <f t="shared" si="23"/>
        <v>27544.86</v>
      </c>
      <c r="AJ281" s="11">
        <f t="shared" si="24"/>
        <v>15263.619999999999</v>
      </c>
      <c r="AL281">
        <v>10150.049999999999</v>
      </c>
      <c r="AM281">
        <v>5113.57</v>
      </c>
      <c r="AQ281">
        <v>47896.04</v>
      </c>
      <c r="AS281">
        <v>12281.24</v>
      </c>
    </row>
    <row r="282" spans="1:46">
      <c r="A282">
        <v>11889</v>
      </c>
      <c r="B282" t="s">
        <v>551</v>
      </c>
      <c r="C282">
        <v>210174.25</v>
      </c>
      <c r="D282" s="11">
        <f t="shared" si="20"/>
        <v>205770.76</v>
      </c>
      <c r="I282">
        <v>205770.76</v>
      </c>
      <c r="U282" s="11">
        <f t="shared" si="21"/>
        <v>0</v>
      </c>
      <c r="V282" s="15">
        <f t="shared" si="22"/>
        <v>0</v>
      </c>
      <c r="AI282" s="11">
        <f t="shared" si="23"/>
        <v>4403.49</v>
      </c>
      <c r="AJ282" s="11">
        <f t="shared" si="24"/>
        <v>4403.49</v>
      </c>
      <c r="AO282">
        <v>4403.49</v>
      </c>
    </row>
    <row r="283" spans="1:46">
      <c r="A283">
        <v>11890</v>
      </c>
      <c r="B283" t="s">
        <v>552</v>
      </c>
      <c r="C283">
        <v>215902.81999999998</v>
      </c>
      <c r="D283" s="11">
        <f t="shared" si="20"/>
        <v>211379.3</v>
      </c>
      <c r="I283">
        <v>211379.3</v>
      </c>
      <c r="U283" s="11">
        <f t="shared" si="21"/>
        <v>0</v>
      </c>
      <c r="V283" s="15">
        <f t="shared" si="22"/>
        <v>0</v>
      </c>
      <c r="AI283" s="11">
        <f t="shared" si="23"/>
        <v>4523.5200000000004</v>
      </c>
      <c r="AJ283" s="11">
        <f t="shared" si="24"/>
        <v>4523.5200000000004</v>
      </c>
      <c r="AO283">
        <v>4523.5200000000004</v>
      </c>
    </row>
    <row r="284" spans="1:46">
      <c r="A284">
        <v>11892</v>
      </c>
      <c r="B284" t="s">
        <v>553</v>
      </c>
      <c r="C284">
        <v>221127.58000000002</v>
      </c>
      <c r="D284" s="11">
        <f t="shared" si="20"/>
        <v>216494.6</v>
      </c>
      <c r="F284">
        <v>216494.6</v>
      </c>
      <c r="U284" s="11">
        <f t="shared" si="21"/>
        <v>0</v>
      </c>
      <c r="V284" s="15">
        <f t="shared" si="22"/>
        <v>0</v>
      </c>
      <c r="AI284" s="11">
        <f t="shared" si="23"/>
        <v>4632.9799999999996</v>
      </c>
      <c r="AJ284" s="11">
        <f t="shared" si="24"/>
        <v>4632.9799999999996</v>
      </c>
      <c r="AL284">
        <v>4632.9799999999996</v>
      </c>
    </row>
    <row r="285" spans="1:46">
      <c r="A285" s="11" t="s">
        <v>555</v>
      </c>
      <c r="C285">
        <v>74490820.689999983</v>
      </c>
      <c r="D285" s="11">
        <f t="shared" si="20"/>
        <v>35379954.969999991</v>
      </c>
      <c r="E285">
        <v>3469487.79</v>
      </c>
      <c r="F285">
        <v>7018461.6099999994</v>
      </c>
      <c r="G285">
        <v>3892880.87</v>
      </c>
      <c r="H285">
        <v>20407447.019999996</v>
      </c>
      <c r="I285">
        <v>591677.67999999993</v>
      </c>
      <c r="L285">
        <v>18100843.509999998</v>
      </c>
      <c r="P285">
        <v>17274074.799999997</v>
      </c>
      <c r="R285">
        <v>946635.83000000007</v>
      </c>
      <c r="U285" s="11">
        <f t="shared" si="21"/>
        <v>1240122.18</v>
      </c>
      <c r="V285" s="15">
        <f t="shared" si="22"/>
        <v>752542.41</v>
      </c>
      <c r="W285">
        <v>257480.38</v>
      </c>
      <c r="X285">
        <v>134428</v>
      </c>
      <c r="Y285">
        <v>135216</v>
      </c>
      <c r="Z285">
        <v>225418.03</v>
      </c>
      <c r="AC285">
        <v>280716.90000000002</v>
      </c>
      <c r="AE285">
        <v>101496.39</v>
      </c>
      <c r="AF285">
        <v>50531.59</v>
      </c>
      <c r="AH285">
        <v>54834.89</v>
      </c>
      <c r="AI285" s="11">
        <f t="shared" si="23"/>
        <v>1160303.0599999998</v>
      </c>
      <c r="AJ285" s="11">
        <f t="shared" si="24"/>
        <v>773295.69999999984</v>
      </c>
      <c r="AK285">
        <v>74247.03</v>
      </c>
      <c r="AL285">
        <v>150195.06999999998</v>
      </c>
      <c r="AM285">
        <v>83307.640000000014</v>
      </c>
      <c r="AN285">
        <v>452884.05999999988</v>
      </c>
      <c r="AO285">
        <v>12661.9</v>
      </c>
      <c r="AQ285">
        <v>388886.33999999997</v>
      </c>
      <c r="AS285">
        <v>366749.36000000004</v>
      </c>
      <c r="AT285">
        <v>20258</v>
      </c>
    </row>
    <row r="286" spans="1:46">
      <c r="A286" s="11" t="s">
        <v>577</v>
      </c>
      <c r="C286"/>
      <c r="D286" s="11">
        <f t="shared" si="20"/>
        <v>0</v>
      </c>
      <c r="U286" s="11">
        <f t="shared" si="21"/>
        <v>0</v>
      </c>
      <c r="V286" s="15">
        <f t="shared" si="22"/>
        <v>0</v>
      </c>
      <c r="AI286" s="11">
        <f t="shared" si="23"/>
        <v>0</v>
      </c>
      <c r="AJ286" s="11">
        <f t="shared" si="24"/>
        <v>0</v>
      </c>
    </row>
    <row r="287" spans="1:46">
      <c r="A287">
        <v>5269</v>
      </c>
      <c r="B287" t="s">
        <v>578</v>
      </c>
      <c r="C287">
        <v>46126.34</v>
      </c>
      <c r="D287" s="11">
        <f t="shared" si="20"/>
        <v>0</v>
      </c>
      <c r="U287" s="11">
        <f t="shared" si="21"/>
        <v>46126.34</v>
      </c>
      <c r="V287" s="15">
        <f t="shared" si="22"/>
        <v>0</v>
      </c>
      <c r="AF287">
        <v>46126.34</v>
      </c>
      <c r="AI287" s="11">
        <f t="shared" si="23"/>
        <v>0</v>
      </c>
      <c r="AJ287" s="11">
        <f t="shared" si="24"/>
        <v>0</v>
      </c>
    </row>
    <row r="288" spans="1:46">
      <c r="A288">
        <v>5271</v>
      </c>
      <c r="B288" t="s">
        <v>579</v>
      </c>
      <c r="C288">
        <v>47072.52</v>
      </c>
      <c r="D288" s="11">
        <f t="shared" si="20"/>
        <v>0</v>
      </c>
      <c r="U288" s="11">
        <f t="shared" si="21"/>
        <v>47072.52</v>
      </c>
      <c r="V288" s="15">
        <f t="shared" si="22"/>
        <v>0</v>
      </c>
      <c r="AF288">
        <v>47072.52</v>
      </c>
      <c r="AI288" s="11">
        <f t="shared" si="23"/>
        <v>0</v>
      </c>
      <c r="AJ288" s="11">
        <f t="shared" si="24"/>
        <v>0</v>
      </c>
    </row>
    <row r="289" spans="1:46">
      <c r="A289">
        <v>5272</v>
      </c>
      <c r="B289" t="s">
        <v>580</v>
      </c>
      <c r="C289">
        <v>46126.34</v>
      </c>
      <c r="D289" s="11">
        <f t="shared" si="20"/>
        <v>0</v>
      </c>
      <c r="U289" s="11">
        <f t="shared" si="21"/>
        <v>46126.34</v>
      </c>
      <c r="V289" s="15">
        <f t="shared" si="22"/>
        <v>0</v>
      </c>
      <c r="AF289">
        <v>46126.34</v>
      </c>
      <c r="AI289" s="11">
        <f t="shared" si="23"/>
        <v>0</v>
      </c>
      <c r="AJ289" s="11">
        <f t="shared" si="24"/>
        <v>0</v>
      </c>
    </row>
    <row r="290" spans="1:46">
      <c r="A290">
        <v>6007</v>
      </c>
      <c r="B290" t="s">
        <v>581</v>
      </c>
      <c r="C290">
        <v>204848.25</v>
      </c>
      <c r="D290" s="11">
        <f t="shared" si="20"/>
        <v>0</v>
      </c>
      <c r="R290">
        <v>200556.34</v>
      </c>
      <c r="U290" s="11">
        <f t="shared" si="21"/>
        <v>0</v>
      </c>
      <c r="V290" s="15">
        <f t="shared" si="22"/>
        <v>0</v>
      </c>
      <c r="AI290" s="11">
        <f t="shared" si="23"/>
        <v>4291.91</v>
      </c>
      <c r="AJ290" s="11">
        <f t="shared" si="24"/>
        <v>0</v>
      </c>
      <c r="AT290">
        <v>4291.91</v>
      </c>
    </row>
    <row r="291" spans="1:46">
      <c r="A291">
        <v>6447</v>
      </c>
      <c r="B291" t="s">
        <v>582</v>
      </c>
      <c r="C291">
        <v>312036.41000000003</v>
      </c>
      <c r="D291" s="11">
        <f t="shared" si="20"/>
        <v>0</v>
      </c>
      <c r="U291" s="11">
        <f t="shared" si="21"/>
        <v>312036.41000000003</v>
      </c>
      <c r="V291" s="15">
        <f t="shared" si="22"/>
        <v>184188.11000000002</v>
      </c>
      <c r="W291">
        <v>37092.75</v>
      </c>
      <c r="X291">
        <v>34107.32</v>
      </c>
      <c r="Y291">
        <v>34505.32</v>
      </c>
      <c r="Z291">
        <v>43877.9</v>
      </c>
      <c r="AA291">
        <v>34604.82</v>
      </c>
      <c r="AC291">
        <v>47674.93</v>
      </c>
      <c r="AE291">
        <v>38844.97</v>
      </c>
      <c r="AF291">
        <v>41328.400000000001</v>
      </c>
      <c r="AI291" s="11">
        <f t="shared" si="23"/>
        <v>0</v>
      </c>
      <c r="AJ291" s="11">
        <f t="shared" si="24"/>
        <v>0</v>
      </c>
    </row>
    <row r="292" spans="1:46">
      <c r="A292">
        <v>6564</v>
      </c>
      <c r="B292" t="s">
        <v>583</v>
      </c>
      <c r="C292">
        <v>3336230.34</v>
      </c>
      <c r="D292" s="11">
        <f t="shared" si="20"/>
        <v>0</v>
      </c>
      <c r="P292">
        <v>3266330.86</v>
      </c>
      <c r="U292" s="11">
        <f t="shared" si="21"/>
        <v>0</v>
      </c>
      <c r="V292" s="15">
        <f t="shared" si="22"/>
        <v>0</v>
      </c>
      <c r="AI292" s="11">
        <f t="shared" si="23"/>
        <v>69899.48</v>
      </c>
      <c r="AJ292" s="11">
        <f t="shared" si="24"/>
        <v>0</v>
      </c>
      <c r="AS292">
        <v>69899.48</v>
      </c>
    </row>
    <row r="293" spans="1:46">
      <c r="A293">
        <v>6576</v>
      </c>
      <c r="B293" t="s">
        <v>584</v>
      </c>
      <c r="C293">
        <v>35162.54</v>
      </c>
      <c r="D293" s="11">
        <f t="shared" si="20"/>
        <v>0</v>
      </c>
      <c r="U293" s="11">
        <f t="shared" si="21"/>
        <v>35162.54</v>
      </c>
      <c r="V293" s="15">
        <f t="shared" si="22"/>
        <v>0</v>
      </c>
      <c r="AH293">
        <v>35162.54</v>
      </c>
      <c r="AI293" s="11">
        <f t="shared" si="23"/>
        <v>0</v>
      </c>
      <c r="AJ293" s="11">
        <f t="shared" si="24"/>
        <v>0</v>
      </c>
    </row>
    <row r="294" spans="1:46">
      <c r="A294">
        <v>6593</v>
      </c>
      <c r="B294" t="s">
        <v>585</v>
      </c>
      <c r="C294">
        <v>165692.53999999998</v>
      </c>
      <c r="D294" s="11">
        <f t="shared" si="20"/>
        <v>0</v>
      </c>
      <c r="U294" s="11">
        <f t="shared" si="21"/>
        <v>165692.53999999998</v>
      </c>
      <c r="V294" s="15">
        <f t="shared" si="22"/>
        <v>119750.10999999999</v>
      </c>
      <c r="W294">
        <v>37615.17</v>
      </c>
      <c r="Y294">
        <v>37725.42</v>
      </c>
      <c r="Z294">
        <v>44409.52</v>
      </c>
      <c r="AC294">
        <v>45942.43</v>
      </c>
      <c r="AI294" s="11">
        <f t="shared" si="23"/>
        <v>0</v>
      </c>
      <c r="AJ294" s="11">
        <f t="shared" si="24"/>
        <v>0</v>
      </c>
    </row>
    <row r="295" spans="1:46">
      <c r="A295">
        <v>7336</v>
      </c>
      <c r="B295" t="s">
        <v>586</v>
      </c>
      <c r="C295">
        <v>438908.18000000005</v>
      </c>
      <c r="D295" s="11">
        <f t="shared" si="20"/>
        <v>0</v>
      </c>
      <c r="R295">
        <v>429712.34</v>
      </c>
      <c r="U295" s="11">
        <f t="shared" si="21"/>
        <v>0</v>
      </c>
      <c r="V295" s="15">
        <f t="shared" si="22"/>
        <v>0</v>
      </c>
      <c r="AI295" s="11">
        <f t="shared" si="23"/>
        <v>9195.84</v>
      </c>
      <c r="AJ295" s="11">
        <f t="shared" si="24"/>
        <v>0</v>
      </c>
      <c r="AT295">
        <v>9195.84</v>
      </c>
    </row>
    <row r="296" spans="1:46">
      <c r="A296">
        <v>7342</v>
      </c>
      <c r="B296" t="s">
        <v>587</v>
      </c>
      <c r="C296">
        <v>312036.41000000003</v>
      </c>
      <c r="D296" s="11">
        <f t="shared" si="20"/>
        <v>0</v>
      </c>
      <c r="U296" s="11">
        <f t="shared" si="21"/>
        <v>312036.41000000003</v>
      </c>
      <c r="V296" s="15">
        <f t="shared" si="22"/>
        <v>184188.11000000002</v>
      </c>
      <c r="W296">
        <v>37092.75</v>
      </c>
      <c r="X296">
        <v>34107.32</v>
      </c>
      <c r="Y296">
        <v>34505.32</v>
      </c>
      <c r="Z296">
        <v>43877.9</v>
      </c>
      <c r="AA296">
        <v>34604.82</v>
      </c>
      <c r="AC296">
        <v>47674.93</v>
      </c>
      <c r="AE296">
        <v>38844.97</v>
      </c>
      <c r="AF296">
        <v>41328.400000000001</v>
      </c>
      <c r="AI296" s="11">
        <f t="shared" si="23"/>
        <v>0</v>
      </c>
      <c r="AJ296" s="11">
        <f t="shared" si="24"/>
        <v>0</v>
      </c>
    </row>
    <row r="297" spans="1:46">
      <c r="A297">
        <v>7343</v>
      </c>
      <c r="B297" t="s">
        <v>588</v>
      </c>
      <c r="C297">
        <v>37092.75</v>
      </c>
      <c r="D297" s="11">
        <f t="shared" si="20"/>
        <v>0</v>
      </c>
      <c r="U297" s="11">
        <f t="shared" si="21"/>
        <v>37092.75</v>
      </c>
      <c r="V297" s="15">
        <f t="shared" si="22"/>
        <v>37092.75</v>
      </c>
      <c r="W297">
        <v>37092.75</v>
      </c>
      <c r="AI297" s="11">
        <f t="shared" si="23"/>
        <v>0</v>
      </c>
      <c r="AJ297" s="11">
        <f t="shared" si="24"/>
        <v>0</v>
      </c>
    </row>
    <row r="298" spans="1:46">
      <c r="A298">
        <v>7437</v>
      </c>
      <c r="B298" t="s">
        <v>589</v>
      </c>
      <c r="C298">
        <v>294358.87</v>
      </c>
      <c r="D298" s="11">
        <f t="shared" si="20"/>
        <v>0</v>
      </c>
      <c r="U298" s="11">
        <f t="shared" si="21"/>
        <v>294358.87</v>
      </c>
      <c r="V298" s="15">
        <f t="shared" si="22"/>
        <v>179385.1</v>
      </c>
      <c r="W298">
        <v>33625.730000000003</v>
      </c>
      <c r="X298">
        <v>38764.120000000003</v>
      </c>
      <c r="Y298">
        <v>36634.839999999997</v>
      </c>
      <c r="Z298">
        <v>39251.620000000003</v>
      </c>
      <c r="AA298">
        <v>31108.79</v>
      </c>
      <c r="AC298">
        <v>42943.26</v>
      </c>
      <c r="AE298">
        <v>34881.58</v>
      </c>
      <c r="AF298">
        <v>37148.93</v>
      </c>
      <c r="AI298" s="11">
        <f t="shared" si="23"/>
        <v>0</v>
      </c>
      <c r="AJ298" s="11">
        <f t="shared" si="24"/>
        <v>0</v>
      </c>
    </row>
    <row r="299" spans="1:46">
      <c r="A299">
        <v>7439</v>
      </c>
      <c r="B299" t="s">
        <v>590</v>
      </c>
      <c r="C299">
        <v>464640.53000000009</v>
      </c>
      <c r="D299" s="11">
        <f t="shared" si="20"/>
        <v>172550.48</v>
      </c>
      <c r="E299">
        <v>172550.48</v>
      </c>
      <c r="R299">
        <v>268506.09000000003</v>
      </c>
      <c r="U299" s="11">
        <f t="shared" si="21"/>
        <v>0</v>
      </c>
      <c r="V299" s="15">
        <f t="shared" si="22"/>
        <v>0</v>
      </c>
      <c r="AI299" s="11">
        <f t="shared" si="23"/>
        <v>23583.96</v>
      </c>
      <c r="AJ299" s="11">
        <f t="shared" si="24"/>
        <v>15383</v>
      </c>
      <c r="AK299">
        <v>15383</v>
      </c>
      <c r="AT299">
        <v>8200.9599999999991</v>
      </c>
    </row>
    <row r="300" spans="1:46">
      <c r="A300">
        <v>7440</v>
      </c>
      <c r="B300" t="s">
        <v>591</v>
      </c>
      <c r="C300">
        <v>346813.88000000006</v>
      </c>
      <c r="D300" s="11">
        <f t="shared" si="20"/>
        <v>0</v>
      </c>
      <c r="U300" s="11">
        <f t="shared" si="21"/>
        <v>346813.88000000006</v>
      </c>
      <c r="V300" s="15">
        <f t="shared" si="22"/>
        <v>181899.89</v>
      </c>
      <c r="W300">
        <v>36664.230000000003</v>
      </c>
      <c r="X300">
        <v>33679.86</v>
      </c>
      <c r="Y300">
        <v>34069.86</v>
      </c>
      <c r="Z300">
        <v>43318.58</v>
      </c>
      <c r="AA300">
        <v>34167.360000000001</v>
      </c>
      <c r="AC300">
        <v>47156.25</v>
      </c>
      <c r="AD300">
        <v>38434.959999999999</v>
      </c>
      <c r="AE300">
        <v>38434.959999999999</v>
      </c>
      <c r="AF300">
        <v>40887.82</v>
      </c>
      <c r="AI300" s="11">
        <f t="shared" si="23"/>
        <v>0</v>
      </c>
      <c r="AJ300" s="11">
        <f t="shared" si="24"/>
        <v>0</v>
      </c>
    </row>
    <row r="301" spans="1:46">
      <c r="A301">
        <v>7442</v>
      </c>
      <c r="B301" t="s">
        <v>592</v>
      </c>
      <c r="C301">
        <v>306767.15999999997</v>
      </c>
      <c r="D301" s="11">
        <f t="shared" si="20"/>
        <v>0</v>
      </c>
      <c r="U301" s="11">
        <f t="shared" si="21"/>
        <v>306767.15999999997</v>
      </c>
      <c r="V301" s="15">
        <f t="shared" si="22"/>
        <v>184188.11000000002</v>
      </c>
      <c r="W301">
        <v>37092.75</v>
      </c>
      <c r="X301">
        <v>34107.32</v>
      </c>
      <c r="Y301">
        <v>34505.32</v>
      </c>
      <c r="Z301">
        <v>43877.9</v>
      </c>
      <c r="AA301">
        <v>34604.82</v>
      </c>
      <c r="AC301">
        <v>44701.64</v>
      </c>
      <c r="AE301">
        <v>38069.599999999999</v>
      </c>
      <c r="AF301">
        <v>39807.81</v>
      </c>
      <c r="AI301" s="11">
        <f t="shared" si="23"/>
        <v>0</v>
      </c>
      <c r="AJ301" s="11">
        <f t="shared" si="24"/>
        <v>0</v>
      </c>
    </row>
    <row r="302" spans="1:46">
      <c r="A302">
        <v>7443</v>
      </c>
      <c r="B302" t="s">
        <v>593</v>
      </c>
      <c r="C302">
        <v>2218036.89</v>
      </c>
      <c r="D302" s="11">
        <f t="shared" si="20"/>
        <v>376918.36</v>
      </c>
      <c r="H302">
        <v>376918.36</v>
      </c>
      <c r="L302">
        <v>1776388.24</v>
      </c>
      <c r="U302" s="11">
        <f t="shared" si="21"/>
        <v>0</v>
      </c>
      <c r="V302" s="15">
        <f t="shared" si="22"/>
        <v>0</v>
      </c>
      <c r="AI302" s="11">
        <f t="shared" si="23"/>
        <v>23011.62</v>
      </c>
      <c r="AJ302" s="11">
        <f t="shared" si="24"/>
        <v>23011.62</v>
      </c>
      <c r="AN302">
        <v>23011.62</v>
      </c>
      <c r="AQ302">
        <v>41718.67</v>
      </c>
    </row>
    <row r="303" spans="1:46">
      <c r="A303">
        <v>7508</v>
      </c>
      <c r="B303" t="s">
        <v>594</v>
      </c>
      <c r="C303">
        <v>312808.09999999998</v>
      </c>
      <c r="D303" s="11">
        <f t="shared" si="20"/>
        <v>0</v>
      </c>
      <c r="U303" s="11">
        <f t="shared" si="21"/>
        <v>312808.09999999998</v>
      </c>
      <c r="V303" s="15">
        <f t="shared" si="22"/>
        <v>184928.43</v>
      </c>
      <c r="W303">
        <v>37034.129999999997</v>
      </c>
      <c r="X303">
        <v>33980.99</v>
      </c>
      <c r="Y303">
        <v>35749.83</v>
      </c>
      <c r="Z303">
        <v>43694.99</v>
      </c>
      <c r="AA303">
        <v>34468.49</v>
      </c>
      <c r="AC303">
        <v>47669.14</v>
      </c>
      <c r="AE303">
        <v>38867.54</v>
      </c>
      <c r="AF303">
        <v>41342.99</v>
      </c>
      <c r="AI303" s="11">
        <f t="shared" si="23"/>
        <v>0</v>
      </c>
      <c r="AJ303" s="11">
        <f t="shared" si="24"/>
        <v>0</v>
      </c>
    </row>
    <row r="304" spans="1:46">
      <c r="A304">
        <v>7604</v>
      </c>
      <c r="B304" t="s">
        <v>595</v>
      </c>
      <c r="C304">
        <v>403447.31</v>
      </c>
      <c r="D304" s="11">
        <f t="shared" si="20"/>
        <v>0</v>
      </c>
      <c r="U304" s="11">
        <f t="shared" si="21"/>
        <v>403447.31</v>
      </c>
      <c r="V304" s="15">
        <f t="shared" si="22"/>
        <v>233673.47</v>
      </c>
      <c r="W304">
        <v>48098.22</v>
      </c>
      <c r="X304">
        <v>42988</v>
      </c>
      <c r="Y304">
        <v>43378</v>
      </c>
      <c r="Z304">
        <v>55733.75</v>
      </c>
      <c r="AA304">
        <v>43475.5</v>
      </c>
      <c r="AC304">
        <v>63009.93</v>
      </c>
      <c r="AE304">
        <v>51806.47</v>
      </c>
      <c r="AF304">
        <v>54957.440000000002</v>
      </c>
      <c r="AI304" s="11">
        <f t="shared" si="23"/>
        <v>0</v>
      </c>
      <c r="AJ304" s="11">
        <f t="shared" si="24"/>
        <v>0</v>
      </c>
    </row>
    <row r="305" spans="1:46">
      <c r="A305">
        <v>7605</v>
      </c>
      <c r="B305" t="s">
        <v>596</v>
      </c>
      <c r="C305">
        <v>405982.31</v>
      </c>
      <c r="D305" s="11">
        <f t="shared" si="20"/>
        <v>0</v>
      </c>
      <c r="U305" s="11">
        <f t="shared" si="21"/>
        <v>405982.31</v>
      </c>
      <c r="V305" s="15">
        <f t="shared" si="22"/>
        <v>236208.47</v>
      </c>
      <c r="W305">
        <v>48098.22</v>
      </c>
      <c r="X305">
        <v>44158</v>
      </c>
      <c r="Y305">
        <v>44353</v>
      </c>
      <c r="Z305">
        <v>55733.75</v>
      </c>
      <c r="AA305">
        <v>43865.5</v>
      </c>
      <c r="AC305">
        <v>63009.93</v>
      </c>
      <c r="AE305">
        <v>51806.47</v>
      </c>
      <c r="AF305">
        <v>54957.440000000002</v>
      </c>
      <c r="AI305" s="11">
        <f t="shared" si="23"/>
        <v>0</v>
      </c>
      <c r="AJ305" s="11">
        <f t="shared" si="24"/>
        <v>0</v>
      </c>
    </row>
    <row r="306" spans="1:46">
      <c r="A306">
        <v>7700</v>
      </c>
      <c r="B306" t="s">
        <v>597</v>
      </c>
      <c r="C306">
        <v>388310.5</v>
      </c>
      <c r="D306" s="11">
        <f t="shared" si="20"/>
        <v>0</v>
      </c>
      <c r="R306">
        <v>380174.76</v>
      </c>
      <c r="U306" s="11">
        <f t="shared" si="21"/>
        <v>0</v>
      </c>
      <c r="V306" s="15">
        <f t="shared" si="22"/>
        <v>0</v>
      </c>
      <c r="AI306" s="11">
        <f t="shared" si="23"/>
        <v>8135.74</v>
      </c>
      <c r="AJ306" s="11">
        <f t="shared" si="24"/>
        <v>0</v>
      </c>
      <c r="AT306">
        <v>8135.74</v>
      </c>
    </row>
    <row r="307" spans="1:46">
      <c r="A307">
        <v>7952</v>
      </c>
      <c r="B307" t="s">
        <v>598</v>
      </c>
      <c r="C307">
        <v>43860.639999999999</v>
      </c>
      <c r="D307" s="11">
        <f t="shared" si="20"/>
        <v>0</v>
      </c>
      <c r="U307" s="11">
        <f t="shared" si="21"/>
        <v>43860.639999999999</v>
      </c>
      <c r="V307" s="15">
        <f t="shared" si="22"/>
        <v>43860.639999999999</v>
      </c>
      <c r="W307">
        <v>43860.639999999999</v>
      </c>
      <c r="AI307" s="11">
        <f t="shared" si="23"/>
        <v>0</v>
      </c>
      <c r="AJ307" s="11">
        <f t="shared" si="24"/>
        <v>0</v>
      </c>
    </row>
    <row r="308" spans="1:46">
      <c r="A308">
        <v>8117</v>
      </c>
      <c r="B308" t="s">
        <v>599</v>
      </c>
      <c r="C308">
        <v>37793.800000000003</v>
      </c>
      <c r="D308" s="11">
        <f t="shared" si="20"/>
        <v>0</v>
      </c>
      <c r="U308" s="11">
        <f t="shared" si="21"/>
        <v>37793.800000000003</v>
      </c>
      <c r="V308" s="15">
        <f t="shared" si="22"/>
        <v>37793.800000000003</v>
      </c>
      <c r="W308">
        <v>37793.800000000003</v>
      </c>
      <c r="AI308" s="11">
        <f t="shared" si="23"/>
        <v>0</v>
      </c>
      <c r="AJ308" s="11">
        <f t="shared" si="24"/>
        <v>0</v>
      </c>
    </row>
    <row r="309" spans="1:46">
      <c r="A309">
        <v>8393</v>
      </c>
      <c r="B309" t="s">
        <v>600</v>
      </c>
      <c r="C309">
        <v>121957.89</v>
      </c>
      <c r="D309" s="11">
        <f t="shared" si="20"/>
        <v>0</v>
      </c>
      <c r="U309" s="11">
        <f t="shared" si="21"/>
        <v>121957.89</v>
      </c>
      <c r="V309" s="15">
        <f t="shared" si="22"/>
        <v>79766.84</v>
      </c>
      <c r="Z309">
        <v>44591.3</v>
      </c>
      <c r="AA309">
        <v>35175.54</v>
      </c>
      <c r="AF309">
        <v>42191.05</v>
      </c>
      <c r="AI309" s="11">
        <f t="shared" si="23"/>
        <v>0</v>
      </c>
      <c r="AJ309" s="11">
        <f t="shared" si="24"/>
        <v>0</v>
      </c>
    </row>
    <row r="310" spans="1:46">
      <c r="A310">
        <v>8394</v>
      </c>
      <c r="B310" t="s">
        <v>601</v>
      </c>
      <c r="C310">
        <v>198617.13999999998</v>
      </c>
      <c r="D310" s="11">
        <f t="shared" si="20"/>
        <v>0</v>
      </c>
      <c r="U310" s="11">
        <f t="shared" si="21"/>
        <v>198617.13999999998</v>
      </c>
      <c r="V310" s="15">
        <f t="shared" si="22"/>
        <v>198617.13999999998</v>
      </c>
      <c r="W310">
        <v>37793.800000000003</v>
      </c>
      <c r="X310">
        <v>46467.1</v>
      </c>
      <c r="Y310">
        <v>32830.5</v>
      </c>
      <c r="Z310">
        <v>46350.2</v>
      </c>
      <c r="AA310">
        <v>35175.54</v>
      </c>
      <c r="AI310" s="11">
        <f t="shared" si="23"/>
        <v>0</v>
      </c>
      <c r="AJ310" s="11">
        <f t="shared" si="24"/>
        <v>0</v>
      </c>
    </row>
    <row r="311" spans="1:46">
      <c r="A311">
        <v>8449</v>
      </c>
      <c r="B311" t="s">
        <v>602</v>
      </c>
      <c r="C311">
        <v>163736.19</v>
      </c>
      <c r="D311" s="11">
        <f t="shared" si="20"/>
        <v>0</v>
      </c>
      <c r="U311" s="11">
        <f t="shared" si="21"/>
        <v>163736.19</v>
      </c>
      <c r="V311" s="15">
        <f t="shared" si="22"/>
        <v>116061.26000000001</v>
      </c>
      <c r="W311">
        <v>37092.75</v>
      </c>
      <c r="Z311">
        <v>44363.69</v>
      </c>
      <c r="AA311">
        <v>34604.82</v>
      </c>
      <c r="AF311">
        <v>47674.93</v>
      </c>
      <c r="AI311" s="11">
        <f t="shared" si="23"/>
        <v>0</v>
      </c>
      <c r="AJ311" s="11">
        <f t="shared" si="24"/>
        <v>0</v>
      </c>
    </row>
    <row r="312" spans="1:46">
      <c r="A312">
        <v>8766</v>
      </c>
      <c r="B312" t="s">
        <v>603</v>
      </c>
      <c r="C312">
        <v>3783687.73</v>
      </c>
      <c r="D312" s="11">
        <f t="shared" si="20"/>
        <v>352891.98</v>
      </c>
      <c r="H312">
        <v>352891.98</v>
      </c>
      <c r="L312">
        <v>1658494.7</v>
      </c>
      <c r="P312">
        <v>1367375.82</v>
      </c>
      <c r="R312">
        <v>306586.21000000002</v>
      </c>
      <c r="U312" s="11">
        <f t="shared" si="21"/>
        <v>0</v>
      </c>
      <c r="V312" s="15">
        <f t="shared" si="22"/>
        <v>0</v>
      </c>
      <c r="AI312" s="11">
        <f t="shared" si="23"/>
        <v>56620.35</v>
      </c>
      <c r="AJ312" s="11">
        <f t="shared" si="24"/>
        <v>23011.62</v>
      </c>
      <c r="AN312">
        <v>23011.62</v>
      </c>
      <c r="AQ312">
        <v>41718.67</v>
      </c>
      <c r="AS312">
        <v>22445.34</v>
      </c>
      <c r="AT312">
        <v>11163.39</v>
      </c>
    </row>
    <row r="313" spans="1:46">
      <c r="A313">
        <v>8767</v>
      </c>
      <c r="B313" t="s">
        <v>604</v>
      </c>
      <c r="C313">
        <v>2345815.0699999998</v>
      </c>
      <c r="D313" s="11">
        <f t="shared" si="20"/>
        <v>335834.7</v>
      </c>
      <c r="H313">
        <v>335834.7</v>
      </c>
      <c r="L313">
        <v>1905794.16</v>
      </c>
      <c r="U313" s="11">
        <f t="shared" si="21"/>
        <v>39455.919999999998</v>
      </c>
      <c r="V313" s="15">
        <f t="shared" si="22"/>
        <v>0</v>
      </c>
      <c r="AD313">
        <v>39455.919999999998</v>
      </c>
      <c r="AI313" s="11">
        <f t="shared" si="23"/>
        <v>23011.62</v>
      </c>
      <c r="AJ313" s="11">
        <f t="shared" si="24"/>
        <v>23011.62</v>
      </c>
      <c r="AN313">
        <v>23011.62</v>
      </c>
      <c r="AQ313">
        <v>41718.67</v>
      </c>
    </row>
    <row r="314" spans="1:46">
      <c r="A314">
        <v>8864</v>
      </c>
      <c r="B314" t="s">
        <v>605</v>
      </c>
      <c r="C314">
        <v>37092.75</v>
      </c>
      <c r="D314" s="11">
        <f t="shared" si="20"/>
        <v>0</v>
      </c>
      <c r="U314" s="11">
        <f t="shared" si="21"/>
        <v>37092.75</v>
      </c>
      <c r="V314" s="15">
        <f t="shared" si="22"/>
        <v>37092.75</v>
      </c>
      <c r="W314">
        <v>37092.75</v>
      </c>
      <c r="AI314" s="11">
        <f t="shared" si="23"/>
        <v>0</v>
      </c>
      <c r="AJ314" s="11">
        <f t="shared" si="24"/>
        <v>0</v>
      </c>
    </row>
    <row r="315" spans="1:46">
      <c r="A315">
        <v>8969</v>
      </c>
      <c r="B315" t="s">
        <v>606</v>
      </c>
      <c r="C315">
        <v>312036.41000000003</v>
      </c>
      <c r="D315" s="11">
        <f t="shared" si="20"/>
        <v>0</v>
      </c>
      <c r="U315" s="11">
        <f t="shared" si="21"/>
        <v>312036.41000000003</v>
      </c>
      <c r="V315" s="15">
        <f t="shared" si="22"/>
        <v>184188.11000000002</v>
      </c>
      <c r="W315">
        <v>37092.75</v>
      </c>
      <c r="X315">
        <v>34107.32</v>
      </c>
      <c r="Y315">
        <v>34505.32</v>
      </c>
      <c r="Z315">
        <v>43877.9</v>
      </c>
      <c r="AA315">
        <v>34604.82</v>
      </c>
      <c r="AC315">
        <v>47674.93</v>
      </c>
      <c r="AE315">
        <v>38844.97</v>
      </c>
      <c r="AF315">
        <v>41328.400000000001</v>
      </c>
      <c r="AI315" s="11">
        <f t="shared" si="23"/>
        <v>0</v>
      </c>
      <c r="AJ315" s="11">
        <f t="shared" si="24"/>
        <v>0</v>
      </c>
    </row>
    <row r="316" spans="1:46">
      <c r="A316">
        <v>9076</v>
      </c>
      <c r="B316" t="s">
        <v>607</v>
      </c>
      <c r="C316">
        <v>119506.47</v>
      </c>
      <c r="D316" s="11">
        <f t="shared" si="20"/>
        <v>0</v>
      </c>
      <c r="U316" s="11">
        <f t="shared" si="21"/>
        <v>119506.47</v>
      </c>
      <c r="V316" s="15">
        <f t="shared" si="22"/>
        <v>78163.48</v>
      </c>
      <c r="Z316">
        <v>43694.99</v>
      </c>
      <c r="AA316">
        <v>34468.49</v>
      </c>
      <c r="AF316">
        <v>41342.99</v>
      </c>
      <c r="AI316" s="11">
        <f t="shared" si="23"/>
        <v>0</v>
      </c>
      <c r="AJ316" s="11">
        <f t="shared" si="24"/>
        <v>0</v>
      </c>
    </row>
    <row r="317" spans="1:46">
      <c r="A317">
        <v>9096</v>
      </c>
      <c r="B317" t="s">
        <v>608</v>
      </c>
      <c r="C317">
        <v>312036.41000000003</v>
      </c>
      <c r="D317" s="11">
        <f t="shared" si="20"/>
        <v>0</v>
      </c>
      <c r="U317" s="11">
        <f t="shared" si="21"/>
        <v>312036.41000000003</v>
      </c>
      <c r="V317" s="15">
        <f t="shared" si="22"/>
        <v>184188.11000000002</v>
      </c>
      <c r="W317">
        <v>37092.75</v>
      </c>
      <c r="X317">
        <v>34107.32</v>
      </c>
      <c r="Y317">
        <v>34505.32</v>
      </c>
      <c r="Z317">
        <v>43877.9</v>
      </c>
      <c r="AA317">
        <v>34604.82</v>
      </c>
      <c r="AC317">
        <v>47674.93</v>
      </c>
      <c r="AE317">
        <v>38844.97</v>
      </c>
      <c r="AF317">
        <v>41328.400000000001</v>
      </c>
      <c r="AI317" s="11">
        <f t="shared" si="23"/>
        <v>0</v>
      </c>
      <c r="AJ317" s="11">
        <f t="shared" si="24"/>
        <v>0</v>
      </c>
    </row>
    <row r="318" spans="1:46">
      <c r="A318">
        <v>9209</v>
      </c>
      <c r="B318" t="s">
        <v>609</v>
      </c>
      <c r="C318">
        <v>226157.41000000003</v>
      </c>
      <c r="D318" s="11">
        <f t="shared" si="20"/>
        <v>0</v>
      </c>
      <c r="U318" s="11">
        <f t="shared" si="21"/>
        <v>226157.41000000003</v>
      </c>
      <c r="V318" s="15">
        <f t="shared" si="22"/>
        <v>226157.41000000003</v>
      </c>
      <c r="W318">
        <v>45744.73</v>
      </c>
      <c r="X318">
        <v>42344.69</v>
      </c>
      <c r="Y318">
        <v>42543.69</v>
      </c>
      <c r="Z318">
        <v>53478.11</v>
      </c>
      <c r="AA318">
        <v>42046.19</v>
      </c>
      <c r="AI318" s="11">
        <f t="shared" si="23"/>
        <v>0</v>
      </c>
      <c r="AJ318" s="11">
        <f t="shared" si="24"/>
        <v>0</v>
      </c>
    </row>
    <row r="319" spans="1:46">
      <c r="A319">
        <v>9210</v>
      </c>
      <c r="B319" t="s">
        <v>610</v>
      </c>
      <c r="C319">
        <v>223033.08000000002</v>
      </c>
      <c r="D319" s="11">
        <f t="shared" si="20"/>
        <v>0</v>
      </c>
      <c r="U319" s="11">
        <f t="shared" si="21"/>
        <v>223033.08000000002</v>
      </c>
      <c r="V319" s="15">
        <f t="shared" si="22"/>
        <v>184188.11000000002</v>
      </c>
      <c r="W319">
        <v>37092.75</v>
      </c>
      <c r="X319">
        <v>34107.32</v>
      </c>
      <c r="Y319">
        <v>34505.32</v>
      </c>
      <c r="Z319">
        <v>43877.9</v>
      </c>
      <c r="AA319">
        <v>34604.82</v>
      </c>
      <c r="AE319">
        <v>38844.97</v>
      </c>
      <c r="AI319" s="11">
        <f t="shared" si="23"/>
        <v>0</v>
      </c>
      <c r="AJ319" s="11">
        <f t="shared" si="24"/>
        <v>0</v>
      </c>
    </row>
    <row r="320" spans="1:46">
      <c r="A320">
        <v>9214</v>
      </c>
      <c r="B320" t="s">
        <v>611</v>
      </c>
      <c r="C320">
        <v>344520.79</v>
      </c>
      <c r="D320" s="11">
        <f t="shared" si="20"/>
        <v>0</v>
      </c>
      <c r="U320" s="11">
        <f t="shared" si="21"/>
        <v>344520.79</v>
      </c>
      <c r="V320" s="15">
        <f t="shared" si="22"/>
        <v>202761.64</v>
      </c>
      <c r="W320">
        <v>40766.550000000003</v>
      </c>
      <c r="X320">
        <v>38292.080000000002</v>
      </c>
      <c r="Y320">
        <v>38491.08</v>
      </c>
      <c r="Z320">
        <v>47616.35</v>
      </c>
      <c r="AA320">
        <v>37595.58</v>
      </c>
      <c r="AC320">
        <v>52768.800000000003</v>
      </c>
      <c r="AE320">
        <v>43141.31</v>
      </c>
      <c r="AF320">
        <v>45849.04</v>
      </c>
      <c r="AI320" s="11">
        <f t="shared" si="23"/>
        <v>0</v>
      </c>
      <c r="AJ320" s="11">
        <f t="shared" si="24"/>
        <v>0</v>
      </c>
    </row>
    <row r="321" spans="1:45">
      <c r="A321">
        <v>9215</v>
      </c>
      <c r="B321" t="s">
        <v>612</v>
      </c>
      <c r="C321">
        <v>360829.07999999996</v>
      </c>
      <c r="D321" s="11">
        <f t="shared" si="20"/>
        <v>0</v>
      </c>
      <c r="U321" s="11">
        <f t="shared" si="21"/>
        <v>360829.07999999996</v>
      </c>
      <c r="V321" s="15">
        <f t="shared" si="22"/>
        <v>189869.90999999997</v>
      </c>
      <c r="X321">
        <v>44569.919999999998</v>
      </c>
      <c r="Y321">
        <v>44768.92</v>
      </c>
      <c r="Z321">
        <v>56259.65</v>
      </c>
      <c r="AA321">
        <v>44271.42</v>
      </c>
      <c r="AC321">
        <v>63461.25</v>
      </c>
      <c r="AE321">
        <v>52159.68</v>
      </c>
      <c r="AF321">
        <v>55338.239999999998</v>
      </c>
      <c r="AI321" s="11">
        <f t="shared" si="23"/>
        <v>0</v>
      </c>
      <c r="AJ321" s="11">
        <f t="shared" si="24"/>
        <v>0</v>
      </c>
    </row>
    <row r="322" spans="1:45">
      <c r="A322">
        <v>9772</v>
      </c>
      <c r="B322" t="s">
        <v>613</v>
      </c>
      <c r="C322">
        <v>117635.47</v>
      </c>
      <c r="D322" s="11">
        <f t="shared" si="20"/>
        <v>0</v>
      </c>
      <c r="U322" s="11">
        <f t="shared" si="21"/>
        <v>117635.47</v>
      </c>
      <c r="V322" s="15">
        <f t="shared" si="22"/>
        <v>77044.320000000007</v>
      </c>
      <c r="Z322">
        <v>43073.23</v>
      </c>
      <c r="AA322">
        <v>33971.089999999997</v>
      </c>
      <c r="AF322">
        <v>40591.15</v>
      </c>
      <c r="AI322" s="11">
        <f t="shared" si="23"/>
        <v>0</v>
      </c>
      <c r="AJ322" s="11">
        <f t="shared" si="24"/>
        <v>0</v>
      </c>
    </row>
    <row r="323" spans="1:45">
      <c r="A323">
        <v>9774</v>
      </c>
      <c r="B323" t="s">
        <v>614</v>
      </c>
      <c r="C323">
        <v>127757.97</v>
      </c>
      <c r="D323" s="11">
        <f t="shared" si="20"/>
        <v>0</v>
      </c>
      <c r="U323" s="11">
        <f t="shared" si="21"/>
        <v>127757.97</v>
      </c>
      <c r="V323" s="15">
        <f t="shared" si="22"/>
        <v>86414.98</v>
      </c>
      <c r="Z323">
        <v>43694.99</v>
      </c>
      <c r="AA323">
        <v>42719.99</v>
      </c>
      <c r="AF323">
        <v>41342.99</v>
      </c>
      <c r="AI323" s="11">
        <f t="shared" si="23"/>
        <v>0</v>
      </c>
      <c r="AJ323" s="11">
        <f t="shared" si="24"/>
        <v>0</v>
      </c>
    </row>
    <row r="324" spans="1:45">
      <c r="A324">
        <v>9775</v>
      </c>
      <c r="B324" t="s">
        <v>615</v>
      </c>
      <c r="C324">
        <v>159751.69</v>
      </c>
      <c r="D324" s="11">
        <f t="shared" si="20"/>
        <v>0</v>
      </c>
      <c r="U324" s="11">
        <f t="shared" si="21"/>
        <v>159751.69</v>
      </c>
      <c r="V324" s="15">
        <f t="shared" si="22"/>
        <v>117560.64000000001</v>
      </c>
      <c r="W324">
        <v>37793.800000000003</v>
      </c>
      <c r="Z324">
        <v>44591.3</v>
      </c>
      <c r="AA324">
        <v>35175.54</v>
      </c>
      <c r="AF324">
        <v>42191.05</v>
      </c>
      <c r="AI324" s="11">
        <f t="shared" si="23"/>
        <v>0</v>
      </c>
      <c r="AJ324" s="11">
        <f t="shared" si="24"/>
        <v>0</v>
      </c>
    </row>
    <row r="325" spans="1:45">
      <c r="A325">
        <v>9776</v>
      </c>
      <c r="B325" t="s">
        <v>616</v>
      </c>
      <c r="C325">
        <v>3996103.7700000005</v>
      </c>
      <c r="D325" s="11">
        <f t="shared" si="20"/>
        <v>844770.29999999993</v>
      </c>
      <c r="E325">
        <v>302047.61</v>
      </c>
      <c r="H325">
        <v>542722.68999999994</v>
      </c>
      <c r="L325">
        <v>1845363.84</v>
      </c>
      <c r="P325">
        <v>1204661.0900000001</v>
      </c>
      <c r="U325" s="11">
        <f t="shared" si="21"/>
        <v>0</v>
      </c>
      <c r="V325" s="15">
        <f t="shared" si="22"/>
        <v>0</v>
      </c>
      <c r="AI325" s="11">
        <f t="shared" si="23"/>
        <v>59589.869999999995</v>
      </c>
      <c r="AJ325" s="11">
        <f t="shared" si="24"/>
        <v>37144.53</v>
      </c>
      <c r="AK325">
        <v>14132.91</v>
      </c>
      <c r="AN325">
        <v>23011.62</v>
      </c>
      <c r="AQ325">
        <v>41718.67</v>
      </c>
      <c r="AS325">
        <v>22445.34</v>
      </c>
    </row>
    <row r="326" spans="1:45">
      <c r="A326">
        <v>9777</v>
      </c>
      <c r="B326" t="s">
        <v>617</v>
      </c>
      <c r="C326">
        <v>206733.59</v>
      </c>
      <c r="D326" s="11">
        <f t="shared" si="20"/>
        <v>0</v>
      </c>
      <c r="U326" s="11">
        <f t="shared" si="21"/>
        <v>206733.59</v>
      </c>
      <c r="V326" s="15">
        <f t="shared" si="22"/>
        <v>117527.38999999998</v>
      </c>
      <c r="W326">
        <v>37170.269999999997</v>
      </c>
      <c r="Z326">
        <v>45689.19</v>
      </c>
      <c r="AA326">
        <v>34667.93</v>
      </c>
      <c r="AC326">
        <v>47782.41</v>
      </c>
      <c r="AF326">
        <v>41423.79</v>
      </c>
      <c r="AI326" s="11">
        <f t="shared" si="23"/>
        <v>0</v>
      </c>
      <c r="AJ326" s="11">
        <f t="shared" si="24"/>
        <v>0</v>
      </c>
    </row>
    <row r="327" spans="1:45">
      <c r="A327">
        <v>9778</v>
      </c>
      <c r="B327" t="s">
        <v>618</v>
      </c>
      <c r="C327">
        <v>120048.51000000001</v>
      </c>
      <c r="D327" s="11">
        <f t="shared" si="20"/>
        <v>0</v>
      </c>
      <c r="U327" s="11">
        <f t="shared" si="21"/>
        <v>120048.51000000001</v>
      </c>
      <c r="V327" s="15">
        <f t="shared" si="22"/>
        <v>78624.72</v>
      </c>
      <c r="Z327">
        <v>43956.79</v>
      </c>
      <c r="AA327">
        <v>34667.93</v>
      </c>
      <c r="AF327">
        <v>41423.79</v>
      </c>
      <c r="AI327" s="11">
        <f t="shared" si="23"/>
        <v>0</v>
      </c>
      <c r="AJ327" s="11">
        <f t="shared" si="24"/>
        <v>0</v>
      </c>
    </row>
    <row r="328" spans="1:45">
      <c r="A328">
        <v>9779</v>
      </c>
      <c r="B328" t="s">
        <v>619</v>
      </c>
      <c r="C328">
        <v>120048.51000000001</v>
      </c>
      <c r="D328" s="11">
        <f t="shared" si="20"/>
        <v>0</v>
      </c>
      <c r="U328" s="11">
        <f t="shared" si="21"/>
        <v>120048.51000000001</v>
      </c>
      <c r="V328" s="15">
        <f t="shared" si="22"/>
        <v>78624.72</v>
      </c>
      <c r="Z328">
        <v>43956.79</v>
      </c>
      <c r="AA328">
        <v>34667.93</v>
      </c>
      <c r="AF328">
        <v>41423.79</v>
      </c>
      <c r="AI328" s="11">
        <f t="shared" si="23"/>
        <v>0</v>
      </c>
      <c r="AJ328" s="11">
        <f t="shared" si="24"/>
        <v>0</v>
      </c>
    </row>
    <row r="329" spans="1:45">
      <c r="A329">
        <v>9780</v>
      </c>
      <c r="B329" t="s">
        <v>620</v>
      </c>
      <c r="C329">
        <v>157218.78</v>
      </c>
      <c r="D329" s="11">
        <f t="shared" ref="D329:D392" si="25">E329+F329+G329+H329+I329+J329</f>
        <v>0</v>
      </c>
      <c r="U329" s="11">
        <f t="shared" ref="U329:U392" si="26">V329+AC329+AD329+AE329+AF329+AG329+AH329</f>
        <v>157218.78</v>
      </c>
      <c r="V329" s="15">
        <f t="shared" ref="V329:V392" si="27">W329+X329+Y329+Z329+AA329</f>
        <v>115794.98999999999</v>
      </c>
      <c r="W329">
        <v>37170.269999999997</v>
      </c>
      <c r="Z329">
        <v>43956.79</v>
      </c>
      <c r="AA329">
        <v>34667.93</v>
      </c>
      <c r="AF329">
        <v>41423.79</v>
      </c>
      <c r="AI329" s="11">
        <f t="shared" ref="AI329:AI392" si="28">AJ329+AR329+AS329+AT329+AU329+AV329+AW329</f>
        <v>0</v>
      </c>
      <c r="AJ329" s="11">
        <f t="shared" ref="AJ329:AJ392" si="29">AK329+AL329+AM329+AN329+AO329+AP329</f>
        <v>0</v>
      </c>
    </row>
    <row r="330" spans="1:45">
      <c r="A330">
        <v>9781</v>
      </c>
      <c r="B330" t="s">
        <v>621</v>
      </c>
      <c r="C330">
        <v>157218.78</v>
      </c>
      <c r="D330" s="11">
        <f t="shared" si="25"/>
        <v>0</v>
      </c>
      <c r="U330" s="11">
        <f t="shared" si="26"/>
        <v>157218.78</v>
      </c>
      <c r="V330" s="15">
        <f t="shared" si="27"/>
        <v>115794.98999999999</v>
      </c>
      <c r="W330">
        <v>37170.269999999997</v>
      </c>
      <c r="Z330">
        <v>43956.79</v>
      </c>
      <c r="AA330">
        <v>34667.93</v>
      </c>
      <c r="AF330">
        <v>41423.79</v>
      </c>
      <c r="AI330" s="11">
        <f t="shared" si="28"/>
        <v>0</v>
      </c>
      <c r="AJ330" s="11">
        <f t="shared" si="29"/>
        <v>0</v>
      </c>
    </row>
    <row r="331" spans="1:45">
      <c r="A331">
        <v>9873</v>
      </c>
      <c r="B331" t="s">
        <v>622</v>
      </c>
      <c r="C331">
        <v>157910.03999999998</v>
      </c>
      <c r="D331" s="11">
        <f t="shared" si="25"/>
        <v>0</v>
      </c>
      <c r="U331" s="11">
        <f t="shared" si="26"/>
        <v>157910.03999999998</v>
      </c>
      <c r="V331" s="15">
        <f t="shared" si="27"/>
        <v>116270.59</v>
      </c>
      <c r="W331">
        <v>37324.839999999997</v>
      </c>
      <c r="Z331">
        <v>44135.14</v>
      </c>
      <c r="AA331">
        <v>34810.61</v>
      </c>
      <c r="AF331">
        <v>41639.449999999997</v>
      </c>
      <c r="AI331" s="11">
        <f t="shared" si="28"/>
        <v>0</v>
      </c>
      <c r="AJ331" s="11">
        <f t="shared" si="29"/>
        <v>0</v>
      </c>
    </row>
    <row r="332" spans="1:45">
      <c r="A332">
        <v>9874</v>
      </c>
      <c r="B332" t="s">
        <v>623</v>
      </c>
      <c r="C332">
        <v>158816.9</v>
      </c>
      <c r="D332" s="11">
        <f t="shared" si="25"/>
        <v>0</v>
      </c>
      <c r="U332" s="11">
        <f t="shared" si="26"/>
        <v>158816.9</v>
      </c>
      <c r="V332" s="15">
        <f t="shared" si="27"/>
        <v>117364.08</v>
      </c>
      <c r="W332">
        <v>38696.14</v>
      </c>
      <c r="Z332">
        <v>43980.800000000003</v>
      </c>
      <c r="AA332">
        <v>34687.14</v>
      </c>
      <c r="AF332">
        <v>41452.82</v>
      </c>
      <c r="AI332" s="11">
        <f t="shared" si="28"/>
        <v>0</v>
      </c>
      <c r="AJ332" s="11">
        <f t="shared" si="29"/>
        <v>0</v>
      </c>
    </row>
    <row r="333" spans="1:45">
      <c r="A333">
        <v>9875</v>
      </c>
      <c r="B333" t="s">
        <v>624</v>
      </c>
      <c r="C333">
        <v>154622.07999999999</v>
      </c>
      <c r="D333" s="11">
        <f t="shared" si="25"/>
        <v>0</v>
      </c>
      <c r="U333" s="11">
        <f t="shared" si="26"/>
        <v>154622.07999999999</v>
      </c>
      <c r="V333" s="15">
        <f t="shared" si="27"/>
        <v>113860.23999999999</v>
      </c>
      <c r="W333">
        <v>36561.839999999997</v>
      </c>
      <c r="Z333">
        <v>43214.39</v>
      </c>
      <c r="AA333">
        <v>34084.01</v>
      </c>
      <c r="AF333">
        <v>40761.839999999997</v>
      </c>
      <c r="AI333" s="11">
        <f t="shared" si="28"/>
        <v>0</v>
      </c>
      <c r="AJ333" s="11">
        <f t="shared" si="29"/>
        <v>0</v>
      </c>
    </row>
    <row r="334" spans="1:45">
      <c r="A334">
        <v>10199</v>
      </c>
      <c r="B334" t="s">
        <v>625</v>
      </c>
      <c r="C334">
        <v>119669.06</v>
      </c>
      <c r="D334" s="11">
        <f t="shared" si="25"/>
        <v>0</v>
      </c>
      <c r="U334" s="11">
        <f t="shared" si="26"/>
        <v>119669.06</v>
      </c>
      <c r="V334" s="15">
        <f t="shared" si="27"/>
        <v>80010.64</v>
      </c>
      <c r="Z334">
        <v>43956.79</v>
      </c>
      <c r="AA334">
        <v>36053.85</v>
      </c>
      <c r="AF334">
        <v>39658.42</v>
      </c>
      <c r="AI334" s="11">
        <f t="shared" si="28"/>
        <v>0</v>
      </c>
      <c r="AJ334" s="11">
        <f t="shared" si="29"/>
        <v>0</v>
      </c>
    </row>
    <row r="335" spans="1:45">
      <c r="A335">
        <v>10201</v>
      </c>
      <c r="B335" t="s">
        <v>626</v>
      </c>
      <c r="C335">
        <v>117635.47</v>
      </c>
      <c r="D335" s="11">
        <f t="shared" si="25"/>
        <v>0</v>
      </c>
      <c r="U335" s="11">
        <f t="shared" si="26"/>
        <v>117635.47</v>
      </c>
      <c r="V335" s="15">
        <f t="shared" si="27"/>
        <v>77044.320000000007</v>
      </c>
      <c r="Z335">
        <v>43073.23</v>
      </c>
      <c r="AA335">
        <v>33971.089999999997</v>
      </c>
      <c r="AF335">
        <v>40591.15</v>
      </c>
      <c r="AI335" s="11">
        <f t="shared" si="28"/>
        <v>0</v>
      </c>
      <c r="AJ335" s="11">
        <f t="shared" si="29"/>
        <v>0</v>
      </c>
    </row>
    <row r="336" spans="1:45">
      <c r="A336">
        <v>10218</v>
      </c>
      <c r="B336" t="s">
        <v>627</v>
      </c>
      <c r="C336">
        <v>168326.1</v>
      </c>
      <c r="D336" s="11">
        <f t="shared" si="25"/>
        <v>0</v>
      </c>
      <c r="U336" s="11">
        <f t="shared" si="26"/>
        <v>168326.1</v>
      </c>
      <c r="V336" s="15">
        <f t="shared" si="27"/>
        <v>82668.41</v>
      </c>
      <c r="Z336">
        <v>46203.28</v>
      </c>
      <c r="AA336">
        <v>36465.129999999997</v>
      </c>
      <c r="AD336">
        <v>41517.370000000003</v>
      </c>
      <c r="AF336">
        <v>44140.32</v>
      </c>
      <c r="AI336" s="11">
        <f t="shared" si="28"/>
        <v>0</v>
      </c>
      <c r="AJ336" s="11">
        <f t="shared" si="29"/>
        <v>0</v>
      </c>
    </row>
    <row r="337" spans="1:46">
      <c r="A337">
        <v>10219</v>
      </c>
      <c r="B337" t="s">
        <v>628</v>
      </c>
      <c r="C337">
        <v>169124.80000000002</v>
      </c>
      <c r="D337" s="11">
        <f t="shared" si="25"/>
        <v>0</v>
      </c>
      <c r="U337" s="11">
        <f t="shared" si="26"/>
        <v>169124.80000000002</v>
      </c>
      <c r="V337" s="15">
        <f t="shared" si="27"/>
        <v>83014.13</v>
      </c>
      <c r="Z337">
        <v>46395.35</v>
      </c>
      <c r="AA337">
        <v>36618.78</v>
      </c>
      <c r="AD337">
        <v>41738.1</v>
      </c>
      <c r="AF337">
        <v>44372.57</v>
      </c>
      <c r="AI337" s="11">
        <f t="shared" si="28"/>
        <v>0</v>
      </c>
      <c r="AJ337" s="11">
        <f t="shared" si="29"/>
        <v>0</v>
      </c>
    </row>
    <row r="338" spans="1:46">
      <c r="A338">
        <v>10220</v>
      </c>
      <c r="B338" t="s">
        <v>629</v>
      </c>
      <c r="C338">
        <v>43860.639999999999</v>
      </c>
      <c r="D338" s="11">
        <f t="shared" si="25"/>
        <v>0</v>
      </c>
      <c r="U338" s="11">
        <f t="shared" si="26"/>
        <v>43860.639999999999</v>
      </c>
      <c r="V338" s="15">
        <f t="shared" si="27"/>
        <v>43860.639999999999</v>
      </c>
      <c r="W338">
        <v>43860.639999999999</v>
      </c>
      <c r="AI338" s="11">
        <f t="shared" si="28"/>
        <v>0</v>
      </c>
      <c r="AJ338" s="11">
        <f t="shared" si="29"/>
        <v>0</v>
      </c>
    </row>
    <row r="339" spans="1:46">
      <c r="A339">
        <v>10222</v>
      </c>
      <c r="B339" t="s">
        <v>630</v>
      </c>
      <c r="C339">
        <v>165758.85</v>
      </c>
      <c r="D339" s="11">
        <f t="shared" si="25"/>
        <v>0</v>
      </c>
      <c r="U339" s="11">
        <f t="shared" si="26"/>
        <v>165758.85</v>
      </c>
      <c r="V339" s="15">
        <f t="shared" si="27"/>
        <v>81557.17</v>
      </c>
      <c r="Z339">
        <v>45585.93</v>
      </c>
      <c r="AA339">
        <v>35971.24</v>
      </c>
      <c r="AD339">
        <v>40807.89</v>
      </c>
      <c r="AF339">
        <v>43393.79</v>
      </c>
      <c r="AI339" s="11">
        <f t="shared" si="28"/>
        <v>0</v>
      </c>
      <c r="AJ339" s="11">
        <f t="shared" si="29"/>
        <v>0</v>
      </c>
    </row>
    <row r="340" spans="1:46">
      <c r="A340">
        <v>10225</v>
      </c>
      <c r="B340" t="s">
        <v>631</v>
      </c>
      <c r="C340">
        <v>158301.31</v>
      </c>
      <c r="D340" s="11">
        <f t="shared" si="25"/>
        <v>0</v>
      </c>
      <c r="U340" s="11">
        <f t="shared" si="26"/>
        <v>158301.31</v>
      </c>
      <c r="V340" s="15">
        <f t="shared" si="27"/>
        <v>115361.16</v>
      </c>
      <c r="W340">
        <v>37034.129999999997</v>
      </c>
      <c r="Z340">
        <v>43858.54</v>
      </c>
      <c r="AA340">
        <v>34468.49</v>
      </c>
      <c r="AF340">
        <v>42940.15</v>
      </c>
      <c r="AI340" s="11">
        <f t="shared" si="28"/>
        <v>0</v>
      </c>
      <c r="AJ340" s="11">
        <f t="shared" si="29"/>
        <v>0</v>
      </c>
    </row>
    <row r="341" spans="1:46">
      <c r="A341">
        <v>10346</v>
      </c>
      <c r="B341" t="s">
        <v>632</v>
      </c>
      <c r="C341">
        <v>800629.62</v>
      </c>
      <c r="D341" s="11">
        <f t="shared" si="25"/>
        <v>783855.12</v>
      </c>
      <c r="H341">
        <v>783855.12</v>
      </c>
      <c r="U341" s="11">
        <f t="shared" si="26"/>
        <v>0</v>
      </c>
      <c r="V341" s="15">
        <f t="shared" si="27"/>
        <v>0</v>
      </c>
      <c r="AI341" s="11">
        <f t="shared" si="28"/>
        <v>16774.5</v>
      </c>
      <c r="AJ341" s="11">
        <f t="shared" si="29"/>
        <v>16774.5</v>
      </c>
      <c r="AN341">
        <v>16774.5</v>
      </c>
    </row>
    <row r="342" spans="1:46">
      <c r="A342">
        <v>11181</v>
      </c>
      <c r="B342" t="s">
        <v>633</v>
      </c>
      <c r="C342">
        <v>208818.94999999998</v>
      </c>
      <c r="D342" s="11">
        <f t="shared" si="25"/>
        <v>0</v>
      </c>
      <c r="U342" s="11">
        <f t="shared" si="26"/>
        <v>208818.94999999998</v>
      </c>
      <c r="V342" s="15">
        <f t="shared" si="27"/>
        <v>80970.649999999994</v>
      </c>
      <c r="W342">
        <v>37092.75</v>
      </c>
      <c r="Z342">
        <v>43877.9</v>
      </c>
      <c r="AC342">
        <v>47674.93</v>
      </c>
      <c r="AE342">
        <v>38844.97</v>
      </c>
      <c r="AF342">
        <v>41328.400000000001</v>
      </c>
      <c r="AI342" s="11">
        <f t="shared" si="28"/>
        <v>0</v>
      </c>
      <c r="AJ342" s="11">
        <f t="shared" si="29"/>
        <v>0</v>
      </c>
    </row>
    <row r="343" spans="1:46">
      <c r="A343" s="11" t="s">
        <v>635</v>
      </c>
      <c r="C343">
        <v>26339169.919999998</v>
      </c>
      <c r="D343" s="11">
        <f t="shared" si="25"/>
        <v>2866820.94</v>
      </c>
      <c r="E343">
        <v>474598.08999999997</v>
      </c>
      <c r="H343">
        <v>2392222.85</v>
      </c>
      <c r="L343">
        <v>7186040.9399999995</v>
      </c>
      <c r="P343">
        <v>5838367.7699999996</v>
      </c>
      <c r="R343">
        <v>1585535.74</v>
      </c>
      <c r="U343" s="11">
        <f t="shared" si="26"/>
        <v>8401414.9600000009</v>
      </c>
      <c r="V343" s="15">
        <f t="shared" si="27"/>
        <v>5267580.53</v>
      </c>
      <c r="W343">
        <v>1160804.92</v>
      </c>
      <c r="X343">
        <v>569888.68000000005</v>
      </c>
      <c r="Y343">
        <v>597577.06000000006</v>
      </c>
      <c r="Z343">
        <v>1678921.12</v>
      </c>
      <c r="AA343">
        <v>1260388.7500000002</v>
      </c>
      <c r="AC343">
        <v>756819.69000000018</v>
      </c>
      <c r="AD343">
        <v>201954.24</v>
      </c>
      <c r="AE343">
        <v>582237.42999999993</v>
      </c>
      <c r="AF343">
        <v>1557660.5300000003</v>
      </c>
      <c r="AH343">
        <v>35162.54</v>
      </c>
      <c r="AI343" s="11">
        <f t="shared" si="28"/>
        <v>294114.89</v>
      </c>
      <c r="AJ343" s="11">
        <f t="shared" si="29"/>
        <v>138336.88999999998</v>
      </c>
      <c r="AK343">
        <v>29515.91</v>
      </c>
      <c r="AN343">
        <v>108820.98</v>
      </c>
      <c r="AQ343">
        <v>166874.68</v>
      </c>
      <c r="AS343">
        <v>114790.15999999999</v>
      </c>
      <c r="AT343">
        <v>40987.839999999997</v>
      </c>
    </row>
    <row r="344" spans="1:46">
      <c r="A344" s="11" t="s">
        <v>702</v>
      </c>
      <c r="C344"/>
      <c r="D344" s="11">
        <f t="shared" si="25"/>
        <v>0</v>
      </c>
      <c r="U344" s="11">
        <f t="shared" si="26"/>
        <v>0</v>
      </c>
      <c r="V344" s="15">
        <f t="shared" si="27"/>
        <v>0</v>
      </c>
      <c r="AI344" s="11">
        <f t="shared" si="28"/>
        <v>0</v>
      </c>
      <c r="AJ344" s="11">
        <f t="shared" si="29"/>
        <v>0</v>
      </c>
    </row>
    <row r="345" spans="1:46">
      <c r="A345">
        <v>17659</v>
      </c>
      <c r="B345" t="s">
        <v>703</v>
      </c>
      <c r="C345">
        <v>2832654.3600000003</v>
      </c>
      <c r="D345" s="11">
        <f t="shared" si="25"/>
        <v>0</v>
      </c>
      <c r="L345">
        <v>2773305.62</v>
      </c>
      <c r="U345" s="11">
        <f t="shared" si="26"/>
        <v>0</v>
      </c>
      <c r="V345" s="15">
        <f t="shared" si="27"/>
        <v>0</v>
      </c>
      <c r="AI345" s="11">
        <f t="shared" si="28"/>
        <v>0</v>
      </c>
      <c r="AJ345" s="11">
        <f t="shared" si="29"/>
        <v>0</v>
      </c>
      <c r="AQ345">
        <v>59348.74</v>
      </c>
    </row>
    <row r="346" spans="1:46">
      <c r="A346">
        <v>19594</v>
      </c>
      <c r="B346" t="s">
        <v>704</v>
      </c>
      <c r="C346">
        <v>249253.35</v>
      </c>
      <c r="D346" s="11">
        <f t="shared" si="25"/>
        <v>0</v>
      </c>
      <c r="U346" s="11">
        <f t="shared" si="26"/>
        <v>249253.35</v>
      </c>
      <c r="V346" s="15">
        <f t="shared" si="27"/>
        <v>133919.70000000001</v>
      </c>
      <c r="W346">
        <v>33728.39</v>
      </c>
      <c r="X346">
        <v>30727.17</v>
      </c>
      <c r="Y346">
        <v>30850.17</v>
      </c>
      <c r="Z346">
        <v>38613.97</v>
      </c>
      <c r="AC346">
        <v>42963.59</v>
      </c>
      <c r="AE346">
        <v>35075.81</v>
      </c>
      <c r="AF346">
        <v>37294.25</v>
      </c>
      <c r="AI346" s="11">
        <f t="shared" si="28"/>
        <v>0</v>
      </c>
      <c r="AJ346" s="11">
        <f t="shared" si="29"/>
        <v>0</v>
      </c>
    </row>
    <row r="347" spans="1:46">
      <c r="A347">
        <v>20245</v>
      </c>
      <c r="B347" t="s">
        <v>705</v>
      </c>
      <c r="C347">
        <v>127474</v>
      </c>
      <c r="D347" s="11">
        <f t="shared" si="25"/>
        <v>119397</v>
      </c>
      <c r="E347">
        <v>119397</v>
      </c>
      <c r="U347" s="11">
        <f t="shared" si="26"/>
        <v>6033</v>
      </c>
      <c r="V347" s="15">
        <f t="shared" si="27"/>
        <v>6033</v>
      </c>
      <c r="W347">
        <v>6033</v>
      </c>
      <c r="AI347" s="11">
        <f t="shared" si="28"/>
        <v>2044</v>
      </c>
      <c r="AJ347" s="11">
        <f t="shared" si="29"/>
        <v>2044</v>
      </c>
      <c r="AK347">
        <v>2044</v>
      </c>
    </row>
    <row r="348" spans="1:46">
      <c r="A348">
        <v>20251</v>
      </c>
      <c r="B348" t="s">
        <v>706</v>
      </c>
      <c r="C348">
        <v>126382</v>
      </c>
      <c r="D348" s="11">
        <f t="shared" si="25"/>
        <v>117870</v>
      </c>
      <c r="E348">
        <v>117870</v>
      </c>
      <c r="U348" s="11">
        <f t="shared" si="26"/>
        <v>6494</v>
      </c>
      <c r="V348" s="15">
        <f t="shared" si="27"/>
        <v>6494</v>
      </c>
      <c r="W348">
        <v>6494</v>
      </c>
      <c r="AI348" s="11">
        <f t="shared" si="28"/>
        <v>2018</v>
      </c>
      <c r="AJ348" s="11">
        <f t="shared" si="29"/>
        <v>2018</v>
      </c>
      <c r="AK348">
        <v>2018</v>
      </c>
    </row>
    <row r="349" spans="1:46">
      <c r="A349">
        <v>20253</v>
      </c>
      <c r="B349" t="s">
        <v>707</v>
      </c>
      <c r="C349">
        <v>441697.2</v>
      </c>
      <c r="D349" s="11">
        <f t="shared" si="25"/>
        <v>432442.92</v>
      </c>
      <c r="H349">
        <v>432442.92</v>
      </c>
      <c r="U349" s="11">
        <f t="shared" si="26"/>
        <v>0</v>
      </c>
      <c r="V349" s="15">
        <f t="shared" si="27"/>
        <v>0</v>
      </c>
      <c r="AI349" s="11">
        <f t="shared" si="28"/>
        <v>9254.2800000000007</v>
      </c>
      <c r="AJ349" s="11">
        <f t="shared" si="29"/>
        <v>9254.2800000000007</v>
      </c>
      <c r="AN349">
        <v>9254.2800000000007</v>
      </c>
    </row>
    <row r="350" spans="1:46">
      <c r="A350">
        <v>20412</v>
      </c>
      <c r="B350" t="s">
        <v>708</v>
      </c>
      <c r="C350">
        <v>615318.74</v>
      </c>
      <c r="D350" s="11">
        <f t="shared" si="25"/>
        <v>0</v>
      </c>
      <c r="U350" s="11">
        <f t="shared" si="26"/>
        <v>615318.74</v>
      </c>
      <c r="V350" s="15">
        <f t="shared" si="27"/>
        <v>306528.44999999995</v>
      </c>
      <c r="X350">
        <v>101877.65</v>
      </c>
      <c r="Y350">
        <v>102275.65</v>
      </c>
      <c r="Z350">
        <v>102375.15</v>
      </c>
      <c r="AD350">
        <v>110145.74</v>
      </c>
      <c r="AE350">
        <v>96370.42</v>
      </c>
      <c r="AF350">
        <v>102274.13</v>
      </c>
      <c r="AI350" s="11">
        <f t="shared" si="28"/>
        <v>0</v>
      </c>
      <c r="AJ350" s="11">
        <f t="shared" si="29"/>
        <v>0</v>
      </c>
    </row>
    <row r="351" spans="1:46">
      <c r="A351">
        <v>20679</v>
      </c>
      <c r="B351" t="s">
        <v>709</v>
      </c>
      <c r="C351">
        <v>1768402.5399999998</v>
      </c>
      <c r="D351" s="11">
        <f t="shared" si="25"/>
        <v>378223.2</v>
      </c>
      <c r="F351">
        <v>181848</v>
      </c>
      <c r="G351">
        <v>196375.2</v>
      </c>
      <c r="L351">
        <v>1353128.42</v>
      </c>
      <c r="U351" s="11">
        <f t="shared" si="26"/>
        <v>0</v>
      </c>
      <c r="V351" s="15">
        <f t="shared" si="27"/>
        <v>0</v>
      </c>
      <c r="AI351" s="11">
        <f t="shared" si="28"/>
        <v>8093.97</v>
      </c>
      <c r="AJ351" s="11">
        <f t="shared" si="29"/>
        <v>8093.97</v>
      </c>
      <c r="AL351">
        <v>3891.55</v>
      </c>
      <c r="AM351">
        <v>4202.42</v>
      </c>
      <c r="AQ351">
        <v>28956.95</v>
      </c>
    </row>
    <row r="352" spans="1:46">
      <c r="A352">
        <v>20688</v>
      </c>
      <c r="B352" t="s">
        <v>710</v>
      </c>
      <c r="C352">
        <v>212486.00000000003</v>
      </c>
      <c r="D352" s="11">
        <f t="shared" si="25"/>
        <v>0</v>
      </c>
      <c r="U352" s="11">
        <f t="shared" si="26"/>
        <v>212486.00000000003</v>
      </c>
      <c r="V352" s="15">
        <f t="shared" si="27"/>
        <v>41529.26</v>
      </c>
      <c r="Z352">
        <v>41529.26</v>
      </c>
      <c r="AC352">
        <v>47127</v>
      </c>
      <c r="AD352">
        <v>44201.79</v>
      </c>
      <c r="AE352">
        <v>38617.300000000003</v>
      </c>
      <c r="AF352">
        <v>41010.65</v>
      </c>
      <c r="AI352" s="11">
        <f t="shared" si="28"/>
        <v>0</v>
      </c>
      <c r="AJ352" s="11">
        <f t="shared" si="29"/>
        <v>0</v>
      </c>
    </row>
    <row r="353" spans="1:46">
      <c r="A353">
        <v>20973</v>
      </c>
      <c r="B353" t="s">
        <v>711</v>
      </c>
      <c r="C353">
        <v>488013.25000000006</v>
      </c>
      <c r="D353" s="11">
        <f t="shared" si="25"/>
        <v>0</v>
      </c>
      <c r="U353" s="11">
        <f t="shared" si="26"/>
        <v>488013.25000000006</v>
      </c>
      <c r="V353" s="15">
        <f t="shared" si="27"/>
        <v>96014.32</v>
      </c>
      <c r="Z353">
        <v>96014.32</v>
      </c>
      <c r="AC353">
        <v>108123.51</v>
      </c>
      <c r="AD353">
        <v>101374.32</v>
      </c>
      <c r="AE353">
        <v>88489.52</v>
      </c>
      <c r="AF353">
        <v>94011.58</v>
      </c>
      <c r="AI353" s="11">
        <f t="shared" si="28"/>
        <v>0</v>
      </c>
      <c r="AJ353" s="11">
        <f t="shared" si="29"/>
        <v>0</v>
      </c>
    </row>
    <row r="354" spans="1:46">
      <c r="A354">
        <v>21051</v>
      </c>
      <c r="B354" t="s">
        <v>712</v>
      </c>
      <c r="C354">
        <v>349911.56</v>
      </c>
      <c r="D354" s="11">
        <f t="shared" si="25"/>
        <v>0</v>
      </c>
      <c r="U354" s="11">
        <f t="shared" si="26"/>
        <v>349911.56</v>
      </c>
      <c r="V354" s="15">
        <f t="shared" si="27"/>
        <v>159662.92000000001</v>
      </c>
      <c r="W354">
        <v>40697.56</v>
      </c>
      <c r="X354">
        <v>36601.57</v>
      </c>
      <c r="Y354">
        <v>36806.57</v>
      </c>
      <c r="Z354">
        <v>45557.22</v>
      </c>
      <c r="AC354">
        <v>52352.46</v>
      </c>
      <c r="AD354">
        <v>49158.93</v>
      </c>
      <c r="AE354">
        <v>43062.18</v>
      </c>
      <c r="AF354">
        <v>45675.07</v>
      </c>
      <c r="AI354" s="11">
        <f t="shared" si="28"/>
        <v>0</v>
      </c>
      <c r="AJ354" s="11">
        <f t="shared" si="29"/>
        <v>0</v>
      </c>
    </row>
    <row r="355" spans="1:46">
      <c r="A355">
        <v>21097</v>
      </c>
      <c r="B355" t="s">
        <v>713</v>
      </c>
      <c r="C355">
        <v>1558091.12</v>
      </c>
      <c r="D355" s="11">
        <f t="shared" si="25"/>
        <v>0</v>
      </c>
      <c r="L355">
        <v>1201166.1200000001</v>
      </c>
      <c r="R355">
        <v>324280.45</v>
      </c>
      <c r="U355" s="11">
        <f t="shared" si="26"/>
        <v>0</v>
      </c>
      <c r="V355" s="15">
        <f t="shared" si="27"/>
        <v>0</v>
      </c>
      <c r="AI355" s="11">
        <f t="shared" si="28"/>
        <v>6939.6</v>
      </c>
      <c r="AJ355" s="11">
        <f t="shared" si="29"/>
        <v>0</v>
      </c>
      <c r="AQ355">
        <v>25704.95</v>
      </c>
      <c r="AT355">
        <v>6939.6</v>
      </c>
    </row>
    <row r="356" spans="1:46">
      <c r="A356">
        <v>21098</v>
      </c>
      <c r="B356" t="s">
        <v>714</v>
      </c>
      <c r="C356">
        <v>773431.09000000008</v>
      </c>
      <c r="D356" s="11">
        <f t="shared" si="25"/>
        <v>757226.45000000007</v>
      </c>
      <c r="E356">
        <v>117589.9</v>
      </c>
      <c r="H356">
        <v>639636.55000000005</v>
      </c>
      <c r="U356" s="11">
        <f t="shared" si="26"/>
        <v>0</v>
      </c>
      <c r="V356" s="15">
        <f t="shared" si="27"/>
        <v>0</v>
      </c>
      <c r="AI356" s="11">
        <f t="shared" si="28"/>
        <v>16204.64</v>
      </c>
      <c r="AJ356" s="11">
        <f t="shared" si="29"/>
        <v>16204.64</v>
      </c>
      <c r="AK356">
        <v>2516.42</v>
      </c>
      <c r="AN356">
        <v>13688.22</v>
      </c>
    </row>
    <row r="357" spans="1:46">
      <c r="A357">
        <v>21112</v>
      </c>
      <c r="B357" t="s">
        <v>715</v>
      </c>
      <c r="C357">
        <v>4047767.77</v>
      </c>
      <c r="D357" s="11">
        <f t="shared" si="25"/>
        <v>0</v>
      </c>
      <c r="L357">
        <v>3725490.14</v>
      </c>
      <c r="N357">
        <v>101678.65</v>
      </c>
      <c r="R357">
        <v>135791.63</v>
      </c>
      <c r="U357" s="11">
        <f t="shared" si="26"/>
        <v>0</v>
      </c>
      <c r="V357" s="15">
        <f t="shared" si="27"/>
        <v>0</v>
      </c>
      <c r="AI357" s="11">
        <f t="shared" si="28"/>
        <v>5081.8600000000006</v>
      </c>
      <c r="AJ357" s="11">
        <f t="shared" si="29"/>
        <v>0</v>
      </c>
      <c r="AQ357">
        <v>79725.490000000005</v>
      </c>
      <c r="AR357">
        <v>2175.92</v>
      </c>
      <c r="AT357">
        <v>2905.94</v>
      </c>
    </row>
    <row r="358" spans="1:46">
      <c r="A358">
        <v>21388</v>
      </c>
      <c r="B358" t="s">
        <v>716</v>
      </c>
      <c r="C358">
        <v>295905.93</v>
      </c>
      <c r="D358" s="11">
        <f t="shared" si="25"/>
        <v>0</v>
      </c>
      <c r="U358" s="11">
        <f t="shared" si="26"/>
        <v>295905.93</v>
      </c>
      <c r="V358" s="15">
        <f t="shared" si="27"/>
        <v>136542.23000000001</v>
      </c>
      <c r="W358">
        <v>34487.96</v>
      </c>
      <c r="X358">
        <v>31300.39</v>
      </c>
      <c r="Y358">
        <v>31423.39</v>
      </c>
      <c r="Z358">
        <v>39330.49</v>
      </c>
      <c r="AC358">
        <v>43986.879999999997</v>
      </c>
      <c r="AD358">
        <v>41222.910000000003</v>
      </c>
      <c r="AE358">
        <v>35946.239999999998</v>
      </c>
      <c r="AF358">
        <v>38207.67</v>
      </c>
      <c r="AI358" s="11">
        <f t="shared" si="28"/>
        <v>0</v>
      </c>
      <c r="AJ358" s="11">
        <f t="shared" si="29"/>
        <v>0</v>
      </c>
    </row>
    <row r="359" spans="1:46">
      <c r="A359">
        <v>21394</v>
      </c>
      <c r="B359" t="s">
        <v>717</v>
      </c>
      <c r="C359">
        <v>1251382.6000000001</v>
      </c>
      <c r="D359" s="11">
        <f t="shared" si="25"/>
        <v>0</v>
      </c>
      <c r="L359">
        <v>1225164.0900000001</v>
      </c>
      <c r="U359" s="11">
        <f t="shared" si="26"/>
        <v>0</v>
      </c>
      <c r="V359" s="15">
        <f t="shared" si="27"/>
        <v>0</v>
      </c>
      <c r="AI359" s="11">
        <f t="shared" si="28"/>
        <v>0</v>
      </c>
      <c r="AJ359" s="11">
        <f t="shared" si="29"/>
        <v>0</v>
      </c>
      <c r="AQ359">
        <v>26218.51</v>
      </c>
    </row>
    <row r="360" spans="1:46">
      <c r="A360">
        <v>21488</v>
      </c>
      <c r="B360" t="s">
        <v>718</v>
      </c>
      <c r="C360">
        <v>134133</v>
      </c>
      <c r="D360" s="11">
        <f t="shared" si="25"/>
        <v>125637</v>
      </c>
      <c r="E360">
        <v>125637</v>
      </c>
      <c r="U360" s="11">
        <f t="shared" si="26"/>
        <v>6345</v>
      </c>
      <c r="V360" s="15">
        <f t="shared" si="27"/>
        <v>6345</v>
      </c>
      <c r="W360">
        <v>6345</v>
      </c>
      <c r="AI360" s="11">
        <f t="shared" si="28"/>
        <v>2151</v>
      </c>
      <c r="AJ360" s="11">
        <f t="shared" si="29"/>
        <v>2151</v>
      </c>
      <c r="AK360">
        <v>2151</v>
      </c>
    </row>
    <row r="361" spans="1:46">
      <c r="A361">
        <v>21491</v>
      </c>
      <c r="B361" t="s">
        <v>719</v>
      </c>
      <c r="C361">
        <v>485687.64</v>
      </c>
      <c r="D361" s="11">
        <f t="shared" si="25"/>
        <v>475511.69</v>
      </c>
      <c r="H361">
        <v>475511.69</v>
      </c>
      <c r="U361" s="11">
        <f t="shared" si="26"/>
        <v>0</v>
      </c>
      <c r="V361" s="15">
        <f t="shared" si="27"/>
        <v>0</v>
      </c>
      <c r="AI361" s="11">
        <f t="shared" si="28"/>
        <v>10175.950000000001</v>
      </c>
      <c r="AJ361" s="11">
        <f t="shared" si="29"/>
        <v>10175.950000000001</v>
      </c>
      <c r="AN361">
        <v>10175.950000000001</v>
      </c>
    </row>
    <row r="362" spans="1:46">
      <c r="A362">
        <v>21507</v>
      </c>
      <c r="B362" t="s">
        <v>720</v>
      </c>
      <c r="C362">
        <v>78529.700000000012</v>
      </c>
      <c r="D362" s="11">
        <f t="shared" si="25"/>
        <v>0</v>
      </c>
      <c r="U362" s="11">
        <f t="shared" si="26"/>
        <v>78529.700000000012</v>
      </c>
      <c r="V362" s="15">
        <f t="shared" si="27"/>
        <v>34511.33</v>
      </c>
      <c r="W362">
        <v>34511.33</v>
      </c>
      <c r="AC362">
        <v>44018.37</v>
      </c>
      <c r="AI362" s="11">
        <f t="shared" si="28"/>
        <v>0</v>
      </c>
      <c r="AJ362" s="11">
        <f t="shared" si="29"/>
        <v>0</v>
      </c>
    </row>
    <row r="363" spans="1:46">
      <c r="A363">
        <v>21921</v>
      </c>
      <c r="B363" t="s">
        <v>721</v>
      </c>
      <c r="C363">
        <v>2867794.6900000004</v>
      </c>
      <c r="D363" s="11">
        <f t="shared" si="25"/>
        <v>0</v>
      </c>
      <c r="L363">
        <v>2807709.7</v>
      </c>
      <c r="U363" s="11">
        <f t="shared" si="26"/>
        <v>0</v>
      </c>
      <c r="V363" s="15">
        <f t="shared" si="27"/>
        <v>0</v>
      </c>
      <c r="AI363" s="11">
        <f t="shared" si="28"/>
        <v>0</v>
      </c>
      <c r="AJ363" s="11">
        <f t="shared" si="29"/>
        <v>0</v>
      </c>
      <c r="AQ363">
        <v>60084.99</v>
      </c>
    </row>
    <row r="364" spans="1:46">
      <c r="A364">
        <v>21938</v>
      </c>
      <c r="B364" t="s">
        <v>722</v>
      </c>
      <c r="C364">
        <v>143235</v>
      </c>
      <c r="D364" s="11">
        <f t="shared" si="25"/>
        <v>133534</v>
      </c>
      <c r="E364">
        <v>133534</v>
      </c>
      <c r="U364" s="11">
        <f t="shared" si="26"/>
        <v>7415</v>
      </c>
      <c r="V364" s="15">
        <f t="shared" si="27"/>
        <v>7415</v>
      </c>
      <c r="W364">
        <v>7415</v>
      </c>
      <c r="AI364" s="11">
        <f t="shared" si="28"/>
        <v>2286</v>
      </c>
      <c r="AJ364" s="11">
        <f t="shared" si="29"/>
        <v>2286</v>
      </c>
      <c r="AK364">
        <v>2286</v>
      </c>
    </row>
    <row r="365" spans="1:46">
      <c r="A365">
        <v>21939</v>
      </c>
      <c r="B365" t="s">
        <v>723</v>
      </c>
      <c r="C365">
        <v>1732627.56</v>
      </c>
      <c r="D365" s="11">
        <f t="shared" si="25"/>
        <v>361987.37</v>
      </c>
      <c r="H365">
        <v>361987.37</v>
      </c>
      <c r="L365">
        <v>1247431.53</v>
      </c>
      <c r="R365">
        <v>86907.28</v>
      </c>
      <c r="U365" s="11">
        <f t="shared" si="26"/>
        <v>0</v>
      </c>
      <c r="V365" s="15">
        <f t="shared" si="27"/>
        <v>0</v>
      </c>
      <c r="AI365" s="11">
        <f t="shared" si="28"/>
        <v>9606.35</v>
      </c>
      <c r="AJ365" s="11">
        <f t="shared" si="29"/>
        <v>7746.53</v>
      </c>
      <c r="AN365">
        <v>7746.53</v>
      </c>
      <c r="AQ365">
        <v>26695.03</v>
      </c>
      <c r="AT365">
        <v>1859.82</v>
      </c>
    </row>
    <row r="366" spans="1:46">
      <c r="A366">
        <v>22274</v>
      </c>
      <c r="B366" t="s">
        <v>724</v>
      </c>
      <c r="C366">
        <v>1578594.56</v>
      </c>
      <c r="D366" s="11">
        <f t="shared" si="25"/>
        <v>0</v>
      </c>
      <c r="L366">
        <v>1215068.58</v>
      </c>
      <c r="R366">
        <v>330451.84000000003</v>
      </c>
      <c r="U366" s="11">
        <f t="shared" si="26"/>
        <v>0</v>
      </c>
      <c r="V366" s="15">
        <f t="shared" si="27"/>
        <v>0</v>
      </c>
      <c r="AI366" s="11">
        <f t="shared" si="28"/>
        <v>7071.67</v>
      </c>
      <c r="AJ366" s="11">
        <f t="shared" si="29"/>
        <v>0</v>
      </c>
      <c r="AQ366">
        <v>26002.47</v>
      </c>
      <c r="AT366">
        <v>7071.67</v>
      </c>
    </row>
    <row r="367" spans="1:46">
      <c r="A367">
        <v>22837</v>
      </c>
      <c r="B367" t="s">
        <v>725</v>
      </c>
      <c r="C367">
        <v>808099.04</v>
      </c>
      <c r="D367" s="11">
        <f t="shared" si="25"/>
        <v>0</v>
      </c>
      <c r="U367" s="11">
        <f t="shared" si="26"/>
        <v>808099.04</v>
      </c>
      <c r="V367" s="15">
        <f t="shared" si="27"/>
        <v>390841.89</v>
      </c>
      <c r="W367">
        <v>89283.15</v>
      </c>
      <c r="X367">
        <v>100221.08</v>
      </c>
      <c r="Y367">
        <v>100619.08</v>
      </c>
      <c r="Z367">
        <v>100718.58</v>
      </c>
      <c r="AC367">
        <v>114955.53</v>
      </c>
      <c r="AD367">
        <v>107861.37</v>
      </c>
      <c r="AE367">
        <v>94317.97</v>
      </c>
      <c r="AF367">
        <v>100122.28</v>
      </c>
      <c r="AI367" s="11">
        <f t="shared" si="28"/>
        <v>0</v>
      </c>
      <c r="AJ367" s="11">
        <f t="shared" si="29"/>
        <v>0</v>
      </c>
    </row>
    <row r="368" spans="1:46">
      <c r="A368" s="11" t="s">
        <v>727</v>
      </c>
      <c r="C368">
        <v>22966872.699999996</v>
      </c>
      <c r="D368" s="11">
        <f t="shared" si="25"/>
        <v>2901829.63</v>
      </c>
      <c r="E368">
        <v>614027.9</v>
      </c>
      <c r="F368">
        <v>181848</v>
      </c>
      <c r="G368">
        <v>196375.2</v>
      </c>
      <c r="H368">
        <v>1909578.5299999998</v>
      </c>
      <c r="L368">
        <v>15548464.199999999</v>
      </c>
      <c r="N368">
        <v>101678.65</v>
      </c>
      <c r="R368">
        <v>877431.2</v>
      </c>
      <c r="U368" s="11">
        <f t="shared" si="26"/>
        <v>3123804.57</v>
      </c>
      <c r="V368" s="15">
        <f t="shared" si="27"/>
        <v>1325837.1000000001</v>
      </c>
      <c r="W368">
        <v>258995.38999999998</v>
      </c>
      <c r="X368">
        <v>300727.86000000004</v>
      </c>
      <c r="Y368">
        <v>301974.86000000004</v>
      </c>
      <c r="Z368">
        <v>464138.99000000005</v>
      </c>
      <c r="AC368">
        <v>453527.33999999997</v>
      </c>
      <c r="AD368">
        <v>453965.06000000006</v>
      </c>
      <c r="AE368">
        <v>431879.43999999994</v>
      </c>
      <c r="AF368">
        <v>458595.63</v>
      </c>
      <c r="AI368" s="11">
        <f t="shared" si="28"/>
        <v>80927.319999999992</v>
      </c>
      <c r="AJ368" s="11">
        <f t="shared" si="29"/>
        <v>59974.369999999995</v>
      </c>
      <c r="AK368">
        <v>11015.42</v>
      </c>
      <c r="AL368">
        <v>3891.55</v>
      </c>
      <c r="AM368">
        <v>4202.42</v>
      </c>
      <c r="AN368">
        <v>40864.979999999996</v>
      </c>
      <c r="AQ368">
        <v>332737.13</v>
      </c>
      <c r="AR368">
        <v>2175.92</v>
      </c>
      <c r="AT368">
        <v>18777.03</v>
      </c>
    </row>
    <row r="369" spans="1:43">
      <c r="A369" s="11" t="s">
        <v>751</v>
      </c>
      <c r="C369"/>
      <c r="D369" s="11">
        <f t="shared" si="25"/>
        <v>0</v>
      </c>
      <c r="U369" s="11">
        <f t="shared" si="26"/>
        <v>0</v>
      </c>
      <c r="V369" s="15">
        <f t="shared" si="27"/>
        <v>0</v>
      </c>
      <c r="AI369" s="11">
        <f t="shared" si="28"/>
        <v>0</v>
      </c>
      <c r="AJ369" s="11">
        <f t="shared" si="29"/>
        <v>0</v>
      </c>
    </row>
    <row r="370" spans="1:43">
      <c r="A370">
        <v>9324</v>
      </c>
      <c r="B370" t="s">
        <v>752</v>
      </c>
      <c r="C370">
        <v>4077897</v>
      </c>
      <c r="D370" s="11">
        <f t="shared" si="25"/>
        <v>0</v>
      </c>
      <c r="L370">
        <v>3919948</v>
      </c>
      <c r="U370" s="11">
        <f t="shared" si="26"/>
        <v>74062</v>
      </c>
      <c r="V370" s="15">
        <f t="shared" si="27"/>
        <v>0</v>
      </c>
      <c r="AC370">
        <v>74062</v>
      </c>
      <c r="AI370" s="11">
        <f t="shared" si="28"/>
        <v>0</v>
      </c>
      <c r="AJ370" s="11">
        <f t="shared" si="29"/>
        <v>0</v>
      </c>
      <c r="AQ370">
        <v>83887</v>
      </c>
    </row>
    <row r="371" spans="1:43">
      <c r="A371" s="11" t="s">
        <v>754</v>
      </c>
      <c r="C371">
        <v>4077897</v>
      </c>
      <c r="D371" s="11">
        <f t="shared" si="25"/>
        <v>0</v>
      </c>
      <c r="L371">
        <v>3919948</v>
      </c>
      <c r="U371" s="11">
        <f t="shared" si="26"/>
        <v>74062</v>
      </c>
      <c r="V371" s="15">
        <f t="shared" si="27"/>
        <v>0</v>
      </c>
      <c r="AC371">
        <v>74062</v>
      </c>
      <c r="AI371" s="11">
        <f t="shared" si="28"/>
        <v>0</v>
      </c>
      <c r="AJ371" s="11">
        <f t="shared" si="29"/>
        <v>0</v>
      </c>
      <c r="AQ371">
        <v>83887</v>
      </c>
    </row>
    <row r="372" spans="1:43">
      <c r="A372" s="11" t="s">
        <v>755</v>
      </c>
      <c r="C372"/>
      <c r="D372" s="11">
        <f t="shared" si="25"/>
        <v>0</v>
      </c>
      <c r="U372" s="11">
        <f t="shared" si="26"/>
        <v>0</v>
      </c>
      <c r="V372" s="15">
        <f t="shared" si="27"/>
        <v>0</v>
      </c>
      <c r="AI372" s="11">
        <f t="shared" si="28"/>
        <v>0</v>
      </c>
      <c r="AJ372" s="11">
        <f t="shared" si="29"/>
        <v>0</v>
      </c>
    </row>
    <row r="373" spans="1:43">
      <c r="A373">
        <v>2619</v>
      </c>
      <c r="B373" t="s">
        <v>756</v>
      </c>
      <c r="C373">
        <v>49977.759999999995</v>
      </c>
      <c r="D373" s="11">
        <f t="shared" si="25"/>
        <v>0</v>
      </c>
      <c r="U373" s="11">
        <f t="shared" si="26"/>
        <v>49977.759999999995</v>
      </c>
      <c r="V373" s="15">
        <f t="shared" si="27"/>
        <v>0</v>
      </c>
      <c r="AE373">
        <v>27642.5</v>
      </c>
      <c r="AF373">
        <v>22335.26</v>
      </c>
      <c r="AI373" s="11">
        <f t="shared" si="28"/>
        <v>0</v>
      </c>
      <c r="AJ373" s="11">
        <f t="shared" si="29"/>
        <v>0</v>
      </c>
    </row>
    <row r="374" spans="1:43">
      <c r="A374">
        <v>9027</v>
      </c>
      <c r="B374" t="s">
        <v>757</v>
      </c>
      <c r="C374">
        <v>1658859.0799999998</v>
      </c>
      <c r="D374" s="11">
        <f t="shared" si="25"/>
        <v>0</v>
      </c>
      <c r="L374">
        <v>1466272.08</v>
      </c>
      <c r="U374" s="11">
        <f t="shared" si="26"/>
        <v>167325.94</v>
      </c>
      <c r="V374" s="15">
        <f t="shared" si="27"/>
        <v>69949.7</v>
      </c>
      <c r="W374">
        <v>22300.21</v>
      </c>
      <c r="Y374">
        <v>22641.17</v>
      </c>
      <c r="AA374">
        <v>25008.32</v>
      </c>
      <c r="AC374">
        <v>46739.9</v>
      </c>
      <c r="AE374">
        <v>28019.4</v>
      </c>
      <c r="AF374">
        <v>22616.94</v>
      </c>
      <c r="AI374" s="11">
        <f t="shared" si="28"/>
        <v>0</v>
      </c>
      <c r="AJ374" s="11">
        <f t="shared" si="29"/>
        <v>0</v>
      </c>
      <c r="AQ374">
        <v>25261.06</v>
      </c>
    </row>
    <row r="375" spans="1:43">
      <c r="A375">
        <v>9507</v>
      </c>
      <c r="B375" t="s">
        <v>758</v>
      </c>
      <c r="C375">
        <v>3244587.44</v>
      </c>
      <c r="D375" s="11">
        <f t="shared" si="25"/>
        <v>1196209.6599999999</v>
      </c>
      <c r="H375">
        <v>1196209.6599999999</v>
      </c>
      <c r="L375">
        <v>2012088.8</v>
      </c>
      <c r="U375" s="11">
        <f t="shared" si="26"/>
        <v>0</v>
      </c>
      <c r="V375" s="15">
        <f t="shared" si="27"/>
        <v>0</v>
      </c>
      <c r="AI375" s="11">
        <f t="shared" si="28"/>
        <v>12391.36</v>
      </c>
      <c r="AJ375" s="11">
        <f t="shared" si="29"/>
        <v>12391.36</v>
      </c>
      <c r="AN375">
        <v>12391.36</v>
      </c>
      <c r="AQ375">
        <v>23897.62</v>
      </c>
    </row>
    <row r="376" spans="1:43">
      <c r="A376">
        <v>9607</v>
      </c>
      <c r="B376" t="s">
        <v>759</v>
      </c>
      <c r="C376">
        <v>485549.11</v>
      </c>
      <c r="D376" s="11">
        <f t="shared" si="25"/>
        <v>476462.76</v>
      </c>
      <c r="E376">
        <v>476462.76</v>
      </c>
      <c r="U376" s="11">
        <f t="shared" si="26"/>
        <v>0</v>
      </c>
      <c r="V376" s="15">
        <f t="shared" si="27"/>
        <v>0</v>
      </c>
      <c r="AI376" s="11">
        <f t="shared" si="28"/>
        <v>9086.35</v>
      </c>
      <c r="AJ376" s="11">
        <f t="shared" si="29"/>
        <v>9086.35</v>
      </c>
      <c r="AK376">
        <v>9086.35</v>
      </c>
    </row>
    <row r="377" spans="1:43">
      <c r="A377">
        <v>9899</v>
      </c>
      <c r="B377" t="s">
        <v>760</v>
      </c>
      <c r="C377">
        <v>23464.11</v>
      </c>
      <c r="D377" s="11">
        <f t="shared" si="25"/>
        <v>0</v>
      </c>
      <c r="U377" s="11">
        <f t="shared" si="26"/>
        <v>23464.11</v>
      </c>
      <c r="V377" s="15">
        <f t="shared" si="27"/>
        <v>23464.11</v>
      </c>
      <c r="Y377">
        <v>23464.11</v>
      </c>
      <c r="AI377" s="11">
        <f t="shared" si="28"/>
        <v>0</v>
      </c>
      <c r="AJ377" s="11">
        <f t="shared" si="29"/>
        <v>0</v>
      </c>
    </row>
    <row r="378" spans="1:43">
      <c r="A378">
        <v>9976</v>
      </c>
      <c r="B378" t="s">
        <v>761</v>
      </c>
      <c r="C378">
        <v>179181.3</v>
      </c>
      <c r="D378" s="11">
        <f t="shared" si="25"/>
        <v>176144.5</v>
      </c>
      <c r="E378">
        <v>176144.5</v>
      </c>
      <c r="U378" s="11">
        <f t="shared" si="26"/>
        <v>0</v>
      </c>
      <c r="V378" s="15">
        <f t="shared" si="27"/>
        <v>0</v>
      </c>
      <c r="AI378" s="11">
        <f t="shared" si="28"/>
        <v>3036.8</v>
      </c>
      <c r="AJ378" s="11">
        <f t="shared" si="29"/>
        <v>3036.8</v>
      </c>
      <c r="AK378">
        <v>3036.8</v>
      </c>
    </row>
    <row r="379" spans="1:43">
      <c r="A379">
        <v>12063</v>
      </c>
      <c r="B379" t="s">
        <v>762</v>
      </c>
      <c r="C379">
        <v>61554.400000000001</v>
      </c>
      <c r="D379" s="11">
        <f t="shared" si="25"/>
        <v>0</v>
      </c>
      <c r="U379" s="11">
        <f t="shared" si="26"/>
        <v>61554.400000000001</v>
      </c>
      <c r="V379" s="15">
        <f t="shared" si="27"/>
        <v>0</v>
      </c>
      <c r="AC379">
        <v>35628.69</v>
      </c>
      <c r="AD379">
        <v>25925.71</v>
      </c>
      <c r="AI379" s="11">
        <f t="shared" si="28"/>
        <v>0</v>
      </c>
      <c r="AJ379" s="11">
        <f t="shared" si="29"/>
        <v>0</v>
      </c>
    </row>
    <row r="380" spans="1:43">
      <c r="A380">
        <v>12065</v>
      </c>
      <c r="B380" t="s">
        <v>763</v>
      </c>
      <c r="C380">
        <v>1838840.0599999998</v>
      </c>
      <c r="D380" s="11">
        <f t="shared" si="25"/>
        <v>0</v>
      </c>
      <c r="L380">
        <v>1825010.42</v>
      </c>
      <c r="U380" s="11">
        <f t="shared" si="26"/>
        <v>0</v>
      </c>
      <c r="V380" s="15">
        <f t="shared" si="27"/>
        <v>0</v>
      </c>
      <c r="AI380" s="11">
        <f t="shared" si="28"/>
        <v>0</v>
      </c>
      <c r="AJ380" s="11">
        <f t="shared" si="29"/>
        <v>0</v>
      </c>
      <c r="AQ380">
        <v>13829.64</v>
      </c>
    </row>
    <row r="381" spans="1:43">
      <c r="A381">
        <v>12066</v>
      </c>
      <c r="B381" t="s">
        <v>764</v>
      </c>
      <c r="C381">
        <v>1201450.0799999998</v>
      </c>
      <c r="D381" s="11">
        <f t="shared" si="25"/>
        <v>0</v>
      </c>
      <c r="L381">
        <v>1187620.44</v>
      </c>
      <c r="U381" s="11">
        <f t="shared" si="26"/>
        <v>0</v>
      </c>
      <c r="V381" s="15">
        <f t="shared" si="27"/>
        <v>0</v>
      </c>
      <c r="AI381" s="11">
        <f t="shared" si="28"/>
        <v>0</v>
      </c>
      <c r="AJ381" s="11">
        <f t="shared" si="29"/>
        <v>0</v>
      </c>
      <c r="AQ381">
        <v>13829.64</v>
      </c>
    </row>
    <row r="382" spans="1:43">
      <c r="A382">
        <v>12067</v>
      </c>
      <c r="B382" t="s">
        <v>765</v>
      </c>
      <c r="C382">
        <v>237763.42</v>
      </c>
      <c r="D382" s="11">
        <f t="shared" si="25"/>
        <v>0</v>
      </c>
      <c r="U382" s="11">
        <f t="shared" si="26"/>
        <v>237763.42</v>
      </c>
      <c r="V382" s="15">
        <f t="shared" si="27"/>
        <v>143122.41</v>
      </c>
      <c r="W382">
        <v>24272.38</v>
      </c>
      <c r="X382">
        <v>23499.63</v>
      </c>
      <c r="Y382">
        <v>21673.45</v>
      </c>
      <c r="Z382">
        <v>49404.57</v>
      </c>
      <c r="AA382">
        <v>24272.38</v>
      </c>
      <c r="AC382">
        <v>23346.69</v>
      </c>
      <c r="AD382">
        <v>23346.69</v>
      </c>
      <c r="AE382">
        <v>26480.65</v>
      </c>
      <c r="AF382">
        <v>21466.98</v>
      </c>
      <c r="AI382" s="11">
        <f t="shared" si="28"/>
        <v>0</v>
      </c>
      <c r="AJ382" s="11">
        <f t="shared" si="29"/>
        <v>0</v>
      </c>
    </row>
    <row r="383" spans="1:43">
      <c r="A383">
        <v>13382</v>
      </c>
      <c r="B383" t="s">
        <v>766</v>
      </c>
      <c r="C383">
        <v>1011403.9400000001</v>
      </c>
      <c r="D383" s="11">
        <f t="shared" si="25"/>
        <v>1003351.64</v>
      </c>
      <c r="H383">
        <v>1003351.64</v>
      </c>
      <c r="U383" s="11">
        <f t="shared" si="26"/>
        <v>0</v>
      </c>
      <c r="V383" s="15">
        <f t="shared" si="27"/>
        <v>0</v>
      </c>
      <c r="AI383" s="11">
        <f t="shared" si="28"/>
        <v>8052.3</v>
      </c>
      <c r="AJ383" s="11">
        <f t="shared" si="29"/>
        <v>8052.3</v>
      </c>
      <c r="AN383">
        <v>8052.3</v>
      </c>
    </row>
    <row r="384" spans="1:43">
      <c r="A384">
        <v>14192</v>
      </c>
      <c r="B384" t="s">
        <v>767</v>
      </c>
      <c r="C384">
        <v>612256.37000000011</v>
      </c>
      <c r="D384" s="11">
        <f t="shared" si="25"/>
        <v>605330.56000000006</v>
      </c>
      <c r="H384">
        <v>605330.56000000006</v>
      </c>
      <c r="U384" s="11">
        <f t="shared" si="26"/>
        <v>0</v>
      </c>
      <c r="V384" s="15">
        <f t="shared" si="27"/>
        <v>0</v>
      </c>
      <c r="AI384" s="11">
        <f t="shared" si="28"/>
        <v>6925.81</v>
      </c>
      <c r="AJ384" s="11">
        <f t="shared" si="29"/>
        <v>6925.81</v>
      </c>
      <c r="AN384">
        <v>6925.81</v>
      </c>
    </row>
    <row r="385" spans="1:46">
      <c r="A385">
        <v>14193</v>
      </c>
      <c r="B385" t="s">
        <v>768</v>
      </c>
      <c r="C385">
        <v>776772.38</v>
      </c>
      <c r="D385" s="11">
        <f t="shared" si="25"/>
        <v>766463.1</v>
      </c>
      <c r="F385">
        <v>69367.48</v>
      </c>
      <c r="G385">
        <v>84788.9</v>
      </c>
      <c r="H385">
        <v>612306.72</v>
      </c>
      <c r="U385" s="11">
        <f t="shared" si="26"/>
        <v>0</v>
      </c>
      <c r="V385" s="15">
        <f t="shared" si="27"/>
        <v>0</v>
      </c>
      <c r="AI385" s="11">
        <f t="shared" si="28"/>
        <v>10309.280000000001</v>
      </c>
      <c r="AJ385" s="11">
        <f t="shared" si="29"/>
        <v>10309.280000000001</v>
      </c>
      <c r="AL385">
        <v>1944.02</v>
      </c>
      <c r="AM385">
        <v>1439.45</v>
      </c>
      <c r="AN385">
        <v>6925.81</v>
      </c>
    </row>
    <row r="386" spans="1:46">
      <c r="A386">
        <v>23489</v>
      </c>
      <c r="B386" t="s">
        <v>769</v>
      </c>
      <c r="C386">
        <v>72868.679999999993</v>
      </c>
      <c r="D386" s="11">
        <f t="shared" si="25"/>
        <v>0</v>
      </c>
      <c r="U386" s="11">
        <f t="shared" si="26"/>
        <v>72868.679999999993</v>
      </c>
      <c r="V386" s="15">
        <f t="shared" si="27"/>
        <v>72868.679999999993</v>
      </c>
      <c r="Y386">
        <v>23464.11</v>
      </c>
      <c r="Z386">
        <v>49404.57</v>
      </c>
      <c r="AI386" s="11">
        <f t="shared" si="28"/>
        <v>0</v>
      </c>
      <c r="AJ386" s="11">
        <f t="shared" si="29"/>
        <v>0</v>
      </c>
    </row>
    <row r="387" spans="1:46">
      <c r="A387">
        <v>24080</v>
      </c>
      <c r="B387" t="s">
        <v>770</v>
      </c>
      <c r="C387">
        <v>673034.63</v>
      </c>
      <c r="D387" s="11">
        <f t="shared" si="25"/>
        <v>666108.81999999995</v>
      </c>
      <c r="H387">
        <v>666108.81999999995</v>
      </c>
      <c r="U387" s="11">
        <f t="shared" si="26"/>
        <v>0</v>
      </c>
      <c r="V387" s="15">
        <f t="shared" si="27"/>
        <v>0</v>
      </c>
      <c r="AI387" s="11">
        <f t="shared" si="28"/>
        <v>6925.81</v>
      </c>
      <c r="AJ387" s="11">
        <f t="shared" si="29"/>
        <v>6925.81</v>
      </c>
      <c r="AN387">
        <v>6925.81</v>
      </c>
    </row>
    <row r="388" spans="1:46">
      <c r="A388">
        <v>24247</v>
      </c>
      <c r="B388" t="s">
        <v>771</v>
      </c>
      <c r="C388">
        <v>23464.97</v>
      </c>
      <c r="D388" s="11">
        <f t="shared" si="25"/>
        <v>0</v>
      </c>
      <c r="U388" s="11">
        <f t="shared" si="26"/>
        <v>23464.97</v>
      </c>
      <c r="V388" s="15">
        <f t="shared" si="27"/>
        <v>23464.97</v>
      </c>
      <c r="W388">
        <v>23464.97</v>
      </c>
      <c r="AI388" s="11">
        <f t="shared" si="28"/>
        <v>0</v>
      </c>
      <c r="AJ388" s="11">
        <f t="shared" si="29"/>
        <v>0</v>
      </c>
    </row>
    <row r="389" spans="1:46">
      <c r="A389">
        <v>24984</v>
      </c>
      <c r="B389" t="s">
        <v>772</v>
      </c>
      <c r="C389">
        <v>138885.73000000001</v>
      </c>
      <c r="D389" s="11">
        <f t="shared" si="25"/>
        <v>0</v>
      </c>
      <c r="U389" s="11">
        <f t="shared" si="26"/>
        <v>138885.73000000001</v>
      </c>
      <c r="V389" s="15">
        <f t="shared" si="27"/>
        <v>63609.93</v>
      </c>
      <c r="W389">
        <v>20214.48</v>
      </c>
      <c r="Y389">
        <v>20606.63</v>
      </c>
      <c r="AA389">
        <v>22788.82</v>
      </c>
      <c r="AC389">
        <v>30292.23</v>
      </c>
      <c r="AE389">
        <v>24784.31</v>
      </c>
      <c r="AF389">
        <v>20199.259999999998</v>
      </c>
      <c r="AI389" s="11">
        <f t="shared" si="28"/>
        <v>0</v>
      </c>
      <c r="AJ389" s="11">
        <f t="shared" si="29"/>
        <v>0</v>
      </c>
    </row>
    <row r="390" spans="1:46">
      <c r="A390">
        <v>26751</v>
      </c>
      <c r="B390" t="s">
        <v>773</v>
      </c>
      <c r="C390">
        <v>1339328.5900000001</v>
      </c>
      <c r="D390" s="11">
        <f t="shared" si="25"/>
        <v>0</v>
      </c>
      <c r="L390">
        <v>1289184.3799999999</v>
      </c>
      <c r="U390" s="11">
        <f t="shared" si="26"/>
        <v>30166.6</v>
      </c>
      <c r="V390" s="15">
        <f t="shared" si="27"/>
        <v>0</v>
      </c>
      <c r="AC390">
        <v>30166.6</v>
      </c>
      <c r="AI390" s="11">
        <f t="shared" si="28"/>
        <v>0</v>
      </c>
      <c r="AJ390" s="11">
        <f t="shared" si="29"/>
        <v>0</v>
      </c>
      <c r="AQ390">
        <v>19977.61</v>
      </c>
    </row>
    <row r="391" spans="1:46">
      <c r="A391">
        <v>26921</v>
      </c>
      <c r="B391" t="s">
        <v>774</v>
      </c>
      <c r="C391">
        <v>330848.98000000004</v>
      </c>
      <c r="D391" s="11">
        <f t="shared" si="25"/>
        <v>136527.28</v>
      </c>
      <c r="F391">
        <v>82647.62</v>
      </c>
      <c r="G391">
        <v>53879.66</v>
      </c>
      <c r="U391" s="11">
        <f t="shared" si="26"/>
        <v>190205.38</v>
      </c>
      <c r="V391" s="15">
        <f t="shared" si="27"/>
        <v>93886.16</v>
      </c>
      <c r="W391">
        <v>22435.54</v>
      </c>
      <c r="X391">
        <v>24296.74</v>
      </c>
      <c r="Y391">
        <v>22404.14</v>
      </c>
      <c r="AA391">
        <v>24749.74</v>
      </c>
      <c r="AC391">
        <v>46341.46</v>
      </c>
      <c r="AE391">
        <v>27642.5</v>
      </c>
      <c r="AF391">
        <v>22335.26</v>
      </c>
      <c r="AI391" s="11">
        <f t="shared" si="28"/>
        <v>4116.32</v>
      </c>
      <c r="AJ391" s="11">
        <f t="shared" si="29"/>
        <v>4116.32</v>
      </c>
      <c r="AL391">
        <v>3006.89</v>
      </c>
      <c r="AM391">
        <v>1109.43</v>
      </c>
    </row>
    <row r="392" spans="1:46">
      <c r="A392">
        <v>27315</v>
      </c>
      <c r="B392" t="s">
        <v>775</v>
      </c>
      <c r="C392">
        <v>1049755.05</v>
      </c>
      <c r="D392" s="11">
        <f t="shared" si="25"/>
        <v>0</v>
      </c>
      <c r="L392">
        <v>937708.24</v>
      </c>
      <c r="U392" s="11">
        <f t="shared" si="26"/>
        <v>98991.63</v>
      </c>
      <c r="V392" s="15">
        <f t="shared" si="27"/>
        <v>88123.67</v>
      </c>
      <c r="W392">
        <v>20708.82</v>
      </c>
      <c r="X392">
        <v>22913.05</v>
      </c>
      <c r="Y392">
        <v>21135.75</v>
      </c>
      <c r="AA392">
        <v>23366.05</v>
      </c>
      <c r="AG392">
        <v>10867.96</v>
      </c>
      <c r="AI392" s="11">
        <f t="shared" si="28"/>
        <v>0</v>
      </c>
      <c r="AJ392" s="11">
        <f t="shared" si="29"/>
        <v>0</v>
      </c>
      <c r="AQ392">
        <v>13055.18</v>
      </c>
    </row>
    <row r="393" spans="1:46">
      <c r="A393" s="11" t="s">
        <v>777</v>
      </c>
      <c r="C393">
        <v>15009846.080000004</v>
      </c>
      <c r="D393" s="11">
        <f t="shared" ref="D393:D456" si="30">E393+F393+G393+H393+I393+J393</f>
        <v>5026598.32</v>
      </c>
      <c r="E393">
        <v>652607.26</v>
      </c>
      <c r="F393">
        <v>152015.09999999998</v>
      </c>
      <c r="G393">
        <v>138668.56</v>
      </c>
      <c r="H393">
        <v>4083307.4</v>
      </c>
      <c r="L393">
        <v>8717884.3599999994</v>
      </c>
      <c r="U393" s="11">
        <f t="shared" ref="U393:U456" si="31">V393+AC393+AD393+AE393+AF393+AG393+AH393</f>
        <v>1094668.6199999999</v>
      </c>
      <c r="V393" s="15">
        <f t="shared" ref="V393:V456" si="32">W393+X393+Y393+Z393+AA393</f>
        <v>578489.63</v>
      </c>
      <c r="W393">
        <v>133396.4</v>
      </c>
      <c r="X393">
        <v>70709.42</v>
      </c>
      <c r="Y393">
        <v>155389.35999999999</v>
      </c>
      <c r="Z393">
        <v>98809.14</v>
      </c>
      <c r="AA393">
        <v>120185.31</v>
      </c>
      <c r="AC393">
        <v>212515.57</v>
      </c>
      <c r="AD393">
        <v>49272.399999999994</v>
      </c>
      <c r="AE393">
        <v>134569.35999999999</v>
      </c>
      <c r="AF393">
        <v>108953.69999999998</v>
      </c>
      <c r="AG393">
        <v>10867.96</v>
      </c>
      <c r="AI393" s="11">
        <f t="shared" ref="AI393:AI456" si="33">AJ393+AR393+AS393+AT393+AU393+AV393+AW393</f>
        <v>60844.03</v>
      </c>
      <c r="AJ393" s="11">
        <f t="shared" ref="AJ393:AJ456" si="34">AK393+AL393+AM393+AN393+AO393+AP393</f>
        <v>60844.03</v>
      </c>
      <c r="AK393">
        <v>12123.150000000001</v>
      </c>
      <c r="AL393">
        <v>4950.91</v>
      </c>
      <c r="AM393">
        <v>2548.88</v>
      </c>
      <c r="AN393">
        <v>41221.089999999997</v>
      </c>
      <c r="AQ393">
        <v>109850.75</v>
      </c>
    </row>
    <row r="394" spans="1:46">
      <c r="A394" s="11" t="s">
        <v>840</v>
      </c>
      <c r="C394"/>
      <c r="D394" s="11">
        <f t="shared" si="30"/>
        <v>0</v>
      </c>
      <c r="U394" s="11">
        <f t="shared" si="31"/>
        <v>0</v>
      </c>
      <c r="V394" s="15">
        <f t="shared" si="32"/>
        <v>0</v>
      </c>
      <c r="AI394" s="11">
        <f t="shared" si="33"/>
        <v>0</v>
      </c>
      <c r="AJ394" s="11">
        <f t="shared" si="34"/>
        <v>0</v>
      </c>
    </row>
    <row r="395" spans="1:46">
      <c r="A395">
        <v>9333</v>
      </c>
      <c r="B395" t="s">
        <v>841</v>
      </c>
      <c r="C395">
        <v>219453.19999999998</v>
      </c>
      <c r="D395" s="11">
        <f t="shared" si="30"/>
        <v>196110</v>
      </c>
      <c r="E395">
        <v>196110</v>
      </c>
      <c r="U395" s="11">
        <f t="shared" si="31"/>
        <v>17757.93</v>
      </c>
      <c r="V395" s="15">
        <f t="shared" si="32"/>
        <v>17757.93</v>
      </c>
      <c r="W395">
        <v>17757.93</v>
      </c>
      <c r="AI395" s="11">
        <f t="shared" si="33"/>
        <v>5585.27</v>
      </c>
      <c r="AJ395" s="11">
        <f t="shared" si="34"/>
        <v>5585.27</v>
      </c>
      <c r="AK395">
        <v>5585.27</v>
      </c>
    </row>
    <row r="396" spans="1:46">
      <c r="A396">
        <v>9334</v>
      </c>
      <c r="B396" t="s">
        <v>842</v>
      </c>
      <c r="C396">
        <v>419940.64999999997</v>
      </c>
      <c r="D396" s="11">
        <f t="shared" si="30"/>
        <v>370056</v>
      </c>
      <c r="E396">
        <v>370056</v>
      </c>
      <c r="U396" s="11">
        <f t="shared" si="31"/>
        <v>36822.97</v>
      </c>
      <c r="V396" s="15">
        <f t="shared" si="32"/>
        <v>36822.97</v>
      </c>
      <c r="W396">
        <v>36822.97</v>
      </c>
      <c r="AI396" s="11">
        <f t="shared" si="33"/>
        <v>13061.68</v>
      </c>
      <c r="AJ396" s="11">
        <f t="shared" si="34"/>
        <v>13061.68</v>
      </c>
      <c r="AK396">
        <v>13061.68</v>
      </c>
    </row>
    <row r="397" spans="1:46">
      <c r="A397">
        <v>9887</v>
      </c>
      <c r="B397" t="s">
        <v>843</v>
      </c>
      <c r="C397">
        <v>378007.29</v>
      </c>
      <c r="D397" s="11">
        <f t="shared" si="30"/>
        <v>348674</v>
      </c>
      <c r="E397">
        <v>348674</v>
      </c>
      <c r="U397" s="11">
        <f t="shared" si="31"/>
        <v>20470</v>
      </c>
      <c r="V397" s="15">
        <f t="shared" si="32"/>
        <v>20470</v>
      </c>
      <c r="W397">
        <v>20470</v>
      </c>
      <c r="AI397" s="11">
        <f t="shared" si="33"/>
        <v>8863.2900000000009</v>
      </c>
      <c r="AJ397" s="11">
        <f t="shared" si="34"/>
        <v>8863.2900000000009</v>
      </c>
      <c r="AK397">
        <v>8863.2900000000009</v>
      </c>
    </row>
    <row r="398" spans="1:46">
      <c r="A398">
        <v>9973</v>
      </c>
      <c r="B398" t="s">
        <v>844</v>
      </c>
      <c r="C398">
        <v>1815655.24</v>
      </c>
      <c r="D398" s="11">
        <f t="shared" si="30"/>
        <v>1661041.46</v>
      </c>
      <c r="G398">
        <v>197938.93</v>
      </c>
      <c r="H398">
        <v>1463102.53</v>
      </c>
      <c r="U398" s="11">
        <f t="shared" si="31"/>
        <v>134355.91</v>
      </c>
      <c r="V398" s="15">
        <f t="shared" si="32"/>
        <v>69400.160000000003</v>
      </c>
      <c r="Y398">
        <v>34673.83</v>
      </c>
      <c r="Z398">
        <v>34726.33</v>
      </c>
      <c r="AE398">
        <v>31364.080000000002</v>
      </c>
      <c r="AF398">
        <v>33591.67</v>
      </c>
      <c r="AI398" s="11">
        <f t="shared" si="33"/>
        <v>20257.87</v>
      </c>
      <c r="AJ398" s="11">
        <f t="shared" si="34"/>
        <v>20257.87</v>
      </c>
      <c r="AM398">
        <v>3298.96</v>
      </c>
      <c r="AN398">
        <v>16958.91</v>
      </c>
    </row>
    <row r="399" spans="1:46">
      <c r="A399">
        <v>10604</v>
      </c>
      <c r="B399" t="s">
        <v>845</v>
      </c>
      <c r="C399">
        <v>1596936.48</v>
      </c>
      <c r="D399" s="11">
        <f t="shared" si="30"/>
        <v>258328</v>
      </c>
      <c r="E399">
        <v>258328</v>
      </c>
      <c r="L399">
        <v>1270571.22</v>
      </c>
      <c r="U399" s="11">
        <f t="shared" si="31"/>
        <v>42249.03</v>
      </c>
      <c r="V399" s="15">
        <f t="shared" si="32"/>
        <v>18654.419999999998</v>
      </c>
      <c r="W399">
        <v>18654.419999999998</v>
      </c>
      <c r="AC399">
        <v>23594.61</v>
      </c>
      <c r="AI399" s="11">
        <f t="shared" si="33"/>
        <v>7123.41</v>
      </c>
      <c r="AJ399" s="11">
        <f t="shared" si="34"/>
        <v>7123.41</v>
      </c>
      <c r="AK399">
        <v>7123.41</v>
      </c>
      <c r="AQ399">
        <v>18664.82</v>
      </c>
    </row>
    <row r="400" spans="1:46">
      <c r="A400">
        <v>11589</v>
      </c>
      <c r="B400" t="s">
        <v>846</v>
      </c>
      <c r="C400">
        <v>3473388.96</v>
      </c>
      <c r="D400" s="11">
        <f t="shared" si="30"/>
        <v>1684954.74</v>
      </c>
      <c r="E400">
        <v>440396</v>
      </c>
      <c r="G400">
        <v>162941.6</v>
      </c>
      <c r="H400">
        <v>928468.73</v>
      </c>
      <c r="I400">
        <v>153148.41</v>
      </c>
      <c r="P400">
        <v>1331866.3999999999</v>
      </c>
      <c r="R400">
        <v>200815.28</v>
      </c>
      <c r="U400" s="11">
        <f t="shared" si="31"/>
        <v>171619.88</v>
      </c>
      <c r="V400" s="15">
        <f t="shared" si="32"/>
        <v>114277.94</v>
      </c>
      <c r="W400">
        <v>26300.959999999999</v>
      </c>
      <c r="Y400">
        <v>29255.66</v>
      </c>
      <c r="Z400">
        <v>29728.16</v>
      </c>
      <c r="AA400">
        <v>28993.16</v>
      </c>
      <c r="AE400">
        <v>27737.78</v>
      </c>
      <c r="AF400">
        <v>29604.16</v>
      </c>
      <c r="AI400" s="11">
        <f t="shared" si="33"/>
        <v>84132.660000000018</v>
      </c>
      <c r="AJ400" s="11">
        <f t="shared" si="34"/>
        <v>39981.170000000006</v>
      </c>
      <c r="AK400">
        <v>26047.73</v>
      </c>
      <c r="AM400">
        <v>2199.31</v>
      </c>
      <c r="AN400">
        <v>7025.84</v>
      </c>
      <c r="AO400">
        <v>4708.29</v>
      </c>
      <c r="AS400">
        <v>39602.410000000003</v>
      </c>
      <c r="AT400">
        <v>4549.08</v>
      </c>
    </row>
    <row r="401" spans="1:46">
      <c r="A401">
        <v>13034</v>
      </c>
      <c r="B401" t="s">
        <v>847</v>
      </c>
      <c r="C401">
        <v>2354044.5</v>
      </c>
      <c r="D401" s="11">
        <f t="shared" si="30"/>
        <v>0</v>
      </c>
      <c r="L401">
        <v>2289004.46</v>
      </c>
      <c r="U401" s="11">
        <f t="shared" si="31"/>
        <v>29469.62</v>
      </c>
      <c r="V401" s="15">
        <f t="shared" si="32"/>
        <v>0</v>
      </c>
      <c r="AC401">
        <v>29469.62</v>
      </c>
      <c r="AI401" s="11">
        <f t="shared" si="33"/>
        <v>0</v>
      </c>
      <c r="AJ401" s="11">
        <f t="shared" si="34"/>
        <v>0</v>
      </c>
      <c r="AQ401">
        <v>35570.42</v>
      </c>
    </row>
    <row r="402" spans="1:46">
      <c r="A402">
        <v>13036</v>
      </c>
      <c r="B402" t="s">
        <v>848</v>
      </c>
      <c r="C402">
        <v>4287191.8399999989</v>
      </c>
      <c r="D402" s="11">
        <f t="shared" si="30"/>
        <v>2138493.4</v>
      </c>
      <c r="G402">
        <v>268269.11</v>
      </c>
      <c r="H402">
        <v>1870224.29</v>
      </c>
      <c r="P402">
        <v>1545920.75</v>
      </c>
      <c r="R402">
        <v>415771.1</v>
      </c>
      <c r="U402" s="11">
        <f t="shared" si="31"/>
        <v>134598.73000000001</v>
      </c>
      <c r="V402" s="15">
        <f t="shared" si="32"/>
        <v>67502.100000000006</v>
      </c>
      <c r="Y402">
        <v>33698.550000000003</v>
      </c>
      <c r="Z402">
        <v>33803.550000000003</v>
      </c>
      <c r="AE402">
        <v>32479.279999999999</v>
      </c>
      <c r="AF402">
        <v>34617.35</v>
      </c>
      <c r="AI402" s="11">
        <f t="shared" si="33"/>
        <v>52407.86</v>
      </c>
      <c r="AJ402" s="11">
        <f t="shared" si="34"/>
        <v>9059.14</v>
      </c>
      <c r="AM402">
        <v>4310.6400000000003</v>
      </c>
      <c r="AN402">
        <v>4748.5</v>
      </c>
      <c r="AS402">
        <v>39910.46</v>
      </c>
      <c r="AT402">
        <v>3438.26</v>
      </c>
    </row>
    <row r="403" spans="1:46">
      <c r="A403">
        <v>17754</v>
      </c>
      <c r="B403" t="s">
        <v>849</v>
      </c>
      <c r="C403">
        <v>906760.9800000001</v>
      </c>
      <c r="D403" s="11">
        <f t="shared" si="30"/>
        <v>0</v>
      </c>
      <c r="P403">
        <v>866349.68</v>
      </c>
      <c r="U403" s="11">
        <f t="shared" si="31"/>
        <v>19189.62</v>
      </c>
      <c r="V403" s="15">
        <f t="shared" si="32"/>
        <v>0</v>
      </c>
      <c r="AE403">
        <v>19189.62</v>
      </c>
      <c r="AI403" s="11">
        <f t="shared" si="33"/>
        <v>21221.68</v>
      </c>
      <c r="AJ403" s="11">
        <f t="shared" si="34"/>
        <v>0</v>
      </c>
      <c r="AS403">
        <v>21221.68</v>
      </c>
    </row>
    <row r="404" spans="1:46">
      <c r="A404">
        <v>24465</v>
      </c>
      <c r="B404" t="s">
        <v>850</v>
      </c>
      <c r="C404">
        <v>1654819.28</v>
      </c>
      <c r="D404" s="11">
        <f t="shared" si="30"/>
        <v>1600263.28</v>
      </c>
      <c r="H404">
        <v>1600263.28</v>
      </c>
      <c r="U404" s="11">
        <f t="shared" si="31"/>
        <v>38081.620000000003</v>
      </c>
      <c r="V404" s="15">
        <f t="shared" si="32"/>
        <v>38081.620000000003</v>
      </c>
      <c r="Z404">
        <v>38081.620000000003</v>
      </c>
      <c r="AI404" s="11">
        <f t="shared" si="33"/>
        <v>16474.38</v>
      </c>
      <c r="AJ404" s="11">
        <f t="shared" si="34"/>
        <v>16474.38</v>
      </c>
      <c r="AN404">
        <v>16474.38</v>
      </c>
    </row>
    <row r="405" spans="1:46">
      <c r="A405" s="11" t="s">
        <v>852</v>
      </c>
      <c r="C405">
        <v>17106198.420000002</v>
      </c>
      <c r="D405" s="11">
        <f t="shared" si="30"/>
        <v>8257920.8800000008</v>
      </c>
      <c r="E405">
        <v>1613564</v>
      </c>
      <c r="G405">
        <v>629149.64</v>
      </c>
      <c r="H405">
        <v>5862058.8300000001</v>
      </c>
      <c r="I405">
        <v>153148.41</v>
      </c>
      <c r="L405">
        <v>3559575.6799999997</v>
      </c>
      <c r="P405">
        <v>3744136.83</v>
      </c>
      <c r="R405">
        <v>616586.38</v>
      </c>
      <c r="U405" s="11">
        <f t="shared" si="31"/>
        <v>644615.30999999982</v>
      </c>
      <c r="V405" s="15">
        <f t="shared" si="32"/>
        <v>382967.13999999996</v>
      </c>
      <c r="W405">
        <v>120006.28</v>
      </c>
      <c r="Y405">
        <v>97628.040000000008</v>
      </c>
      <c r="Z405">
        <v>136339.66</v>
      </c>
      <c r="AA405">
        <v>28993.16</v>
      </c>
      <c r="AC405">
        <v>53064.229999999996</v>
      </c>
      <c r="AE405">
        <v>110770.76</v>
      </c>
      <c r="AF405">
        <v>97813.18</v>
      </c>
      <c r="AI405" s="11">
        <f t="shared" si="33"/>
        <v>229128.1</v>
      </c>
      <c r="AJ405" s="11">
        <f t="shared" si="34"/>
        <v>120406.21</v>
      </c>
      <c r="AK405">
        <v>60681.380000000005</v>
      </c>
      <c r="AM405">
        <v>9808.91</v>
      </c>
      <c r="AN405">
        <v>45207.630000000005</v>
      </c>
      <c r="AO405">
        <v>4708.29</v>
      </c>
      <c r="AQ405">
        <v>54235.24</v>
      </c>
      <c r="AS405">
        <v>100734.54999999999</v>
      </c>
      <c r="AT405">
        <v>7987.34</v>
      </c>
    </row>
    <row r="406" spans="1:46">
      <c r="A406" s="11" t="s">
        <v>867</v>
      </c>
      <c r="C406"/>
      <c r="D406" s="11">
        <f t="shared" si="30"/>
        <v>0</v>
      </c>
      <c r="U406" s="11">
        <f t="shared" si="31"/>
        <v>0</v>
      </c>
      <c r="V406" s="15">
        <f t="shared" si="32"/>
        <v>0</v>
      </c>
      <c r="AI406" s="11">
        <f t="shared" si="33"/>
        <v>0</v>
      </c>
      <c r="AJ406" s="11">
        <f t="shared" si="34"/>
        <v>0</v>
      </c>
    </row>
    <row r="407" spans="1:46">
      <c r="A407">
        <v>4</v>
      </c>
      <c r="B407" t="s">
        <v>868</v>
      </c>
      <c r="C407">
        <v>1767496.47</v>
      </c>
      <c r="D407" s="11">
        <f t="shared" si="30"/>
        <v>1737780.43</v>
      </c>
      <c r="F407">
        <v>745907.72</v>
      </c>
      <c r="I407">
        <v>991872.71</v>
      </c>
      <c r="U407" s="11">
        <f t="shared" si="31"/>
        <v>0</v>
      </c>
      <c r="V407" s="15">
        <f t="shared" si="32"/>
        <v>0</v>
      </c>
      <c r="AI407" s="11">
        <f t="shared" si="33"/>
        <v>29716.04</v>
      </c>
      <c r="AJ407" s="11">
        <f t="shared" si="34"/>
        <v>29716.04</v>
      </c>
      <c r="AL407">
        <v>12755.02</v>
      </c>
      <c r="AO407">
        <v>16961.02</v>
      </c>
    </row>
    <row r="408" spans="1:46">
      <c r="A408">
        <v>9</v>
      </c>
      <c r="B408" t="s">
        <v>869</v>
      </c>
      <c r="C408">
        <v>47701</v>
      </c>
      <c r="D408" s="11">
        <f t="shared" si="30"/>
        <v>0</v>
      </c>
      <c r="U408" s="11">
        <f t="shared" si="31"/>
        <v>0</v>
      </c>
      <c r="V408" s="15">
        <f t="shared" si="32"/>
        <v>0</v>
      </c>
      <c r="AB408">
        <v>47701</v>
      </c>
      <c r="AI408" s="11">
        <f t="shared" si="33"/>
        <v>0</v>
      </c>
      <c r="AJ408" s="11">
        <f t="shared" si="34"/>
        <v>0</v>
      </c>
    </row>
    <row r="409" spans="1:46">
      <c r="A409">
        <v>15</v>
      </c>
      <c r="B409" t="s">
        <v>870</v>
      </c>
      <c r="C409">
        <v>1250932.2</v>
      </c>
      <c r="D409" s="11">
        <f t="shared" si="30"/>
        <v>0</v>
      </c>
      <c r="U409" s="11">
        <f t="shared" si="31"/>
        <v>1250932.2</v>
      </c>
      <c r="V409" s="15">
        <f t="shared" si="32"/>
        <v>0</v>
      </c>
      <c r="AC409">
        <v>404689.12</v>
      </c>
      <c r="AE409">
        <v>846243.08</v>
      </c>
      <c r="AI409" s="11">
        <f t="shared" si="33"/>
        <v>0</v>
      </c>
      <c r="AJ409" s="11">
        <f t="shared" si="34"/>
        <v>0</v>
      </c>
    </row>
    <row r="410" spans="1:46">
      <c r="A410">
        <v>17</v>
      </c>
      <c r="B410" t="s">
        <v>871</v>
      </c>
      <c r="C410">
        <v>937369.31</v>
      </c>
      <c r="D410" s="11">
        <f t="shared" si="30"/>
        <v>0</v>
      </c>
      <c r="U410" s="11">
        <f t="shared" si="31"/>
        <v>937369.31</v>
      </c>
      <c r="V410" s="15">
        <f t="shared" si="32"/>
        <v>0</v>
      </c>
      <c r="AE410">
        <v>810933.88</v>
      </c>
      <c r="AF410">
        <v>126435.43</v>
      </c>
      <c r="AI410" s="11">
        <f t="shared" si="33"/>
        <v>0</v>
      </c>
      <c r="AJ410" s="11">
        <f t="shared" si="34"/>
        <v>0</v>
      </c>
    </row>
    <row r="411" spans="1:46">
      <c r="A411">
        <v>45</v>
      </c>
      <c r="B411" t="s">
        <v>872</v>
      </c>
      <c r="C411">
        <v>297826.05000000005</v>
      </c>
      <c r="D411" s="11">
        <f t="shared" si="30"/>
        <v>0</v>
      </c>
      <c r="N411">
        <v>270721.71000000002</v>
      </c>
      <c r="U411" s="11">
        <f t="shared" si="31"/>
        <v>0</v>
      </c>
      <c r="V411" s="15">
        <f t="shared" si="32"/>
        <v>0</v>
      </c>
      <c r="AB411">
        <v>22475</v>
      </c>
      <c r="AI411" s="11">
        <f t="shared" si="33"/>
        <v>4629.34</v>
      </c>
      <c r="AJ411" s="11">
        <f t="shared" si="34"/>
        <v>0</v>
      </c>
      <c r="AR411">
        <v>4629.34</v>
      </c>
    </row>
    <row r="412" spans="1:46">
      <c r="A412">
        <v>49</v>
      </c>
      <c r="B412" t="s">
        <v>873</v>
      </c>
      <c r="C412">
        <v>30309.79</v>
      </c>
      <c r="D412" s="11">
        <f t="shared" si="30"/>
        <v>0</v>
      </c>
      <c r="U412" s="11">
        <f t="shared" si="31"/>
        <v>0</v>
      </c>
      <c r="V412" s="15">
        <f t="shared" si="32"/>
        <v>0</v>
      </c>
      <c r="AB412">
        <v>30309.79</v>
      </c>
      <c r="AI412" s="11">
        <f t="shared" si="33"/>
        <v>0</v>
      </c>
      <c r="AJ412" s="11">
        <f t="shared" si="34"/>
        <v>0</v>
      </c>
    </row>
    <row r="413" spans="1:46">
      <c r="A413">
        <v>51</v>
      </c>
      <c r="B413" t="s">
        <v>874</v>
      </c>
      <c r="C413">
        <v>43010.68</v>
      </c>
      <c r="D413" s="11">
        <f t="shared" si="30"/>
        <v>0</v>
      </c>
      <c r="U413" s="11">
        <f t="shared" si="31"/>
        <v>0</v>
      </c>
      <c r="V413" s="15">
        <f t="shared" si="32"/>
        <v>0</v>
      </c>
      <c r="AB413">
        <v>43010.68</v>
      </c>
      <c r="AI413" s="11">
        <f t="shared" si="33"/>
        <v>0</v>
      </c>
      <c r="AJ413" s="11">
        <f t="shared" si="34"/>
        <v>0</v>
      </c>
    </row>
    <row r="414" spans="1:46">
      <c r="A414">
        <v>129</v>
      </c>
      <c r="B414" t="s">
        <v>875</v>
      </c>
      <c r="C414">
        <v>356768.04</v>
      </c>
      <c r="D414" s="11">
        <f t="shared" si="30"/>
        <v>0</v>
      </c>
      <c r="N414">
        <v>334490.93</v>
      </c>
      <c r="U414" s="11">
        <f t="shared" si="31"/>
        <v>15119</v>
      </c>
      <c r="V414" s="15">
        <f t="shared" si="32"/>
        <v>0</v>
      </c>
      <c r="AD414">
        <v>15119</v>
      </c>
      <c r="AI414" s="11">
        <f t="shared" si="33"/>
        <v>7158.11</v>
      </c>
      <c r="AJ414" s="11">
        <f t="shared" si="34"/>
        <v>0</v>
      </c>
      <c r="AR414">
        <v>7158.11</v>
      </c>
    </row>
    <row r="415" spans="1:46">
      <c r="A415">
        <v>130</v>
      </c>
      <c r="B415" t="s">
        <v>876</v>
      </c>
      <c r="C415">
        <v>34072.97</v>
      </c>
      <c r="D415" s="11">
        <f t="shared" si="30"/>
        <v>0</v>
      </c>
      <c r="U415" s="11">
        <f t="shared" si="31"/>
        <v>0</v>
      </c>
      <c r="V415" s="15">
        <f t="shared" si="32"/>
        <v>0</v>
      </c>
      <c r="AB415">
        <v>34072.97</v>
      </c>
      <c r="AI415" s="11">
        <f t="shared" si="33"/>
        <v>0</v>
      </c>
      <c r="AJ415" s="11">
        <f t="shared" si="34"/>
        <v>0</v>
      </c>
    </row>
    <row r="416" spans="1:46">
      <c r="A416">
        <v>142</v>
      </c>
      <c r="B416" t="s">
        <v>877</v>
      </c>
      <c r="C416">
        <v>692905.17999999993</v>
      </c>
      <c r="D416" s="11">
        <f t="shared" si="30"/>
        <v>0</v>
      </c>
      <c r="U416" s="11">
        <f t="shared" si="31"/>
        <v>692905.17999999993</v>
      </c>
      <c r="V416" s="15">
        <f t="shared" si="32"/>
        <v>0</v>
      </c>
      <c r="AE416">
        <v>476703.94</v>
      </c>
      <c r="AF416">
        <v>216201.24</v>
      </c>
      <c r="AI416" s="11">
        <f t="shared" si="33"/>
        <v>0</v>
      </c>
      <c r="AJ416" s="11">
        <f t="shared" si="34"/>
        <v>0</v>
      </c>
    </row>
    <row r="417" spans="1:48">
      <c r="A417">
        <v>193</v>
      </c>
      <c r="B417" t="s">
        <v>878</v>
      </c>
      <c r="C417">
        <v>528858.43999999994</v>
      </c>
      <c r="D417" s="11">
        <f t="shared" si="30"/>
        <v>0</v>
      </c>
      <c r="T417">
        <v>519967</v>
      </c>
      <c r="U417" s="11">
        <f t="shared" si="31"/>
        <v>0</v>
      </c>
      <c r="V417" s="15">
        <f t="shared" si="32"/>
        <v>0</v>
      </c>
      <c r="AI417" s="11">
        <f t="shared" si="33"/>
        <v>8891.44</v>
      </c>
      <c r="AJ417" s="11">
        <f t="shared" si="34"/>
        <v>0</v>
      </c>
      <c r="AV417">
        <v>8891.44</v>
      </c>
    </row>
    <row r="418" spans="1:48">
      <c r="A418">
        <v>211</v>
      </c>
      <c r="B418" t="s">
        <v>879</v>
      </c>
      <c r="C418">
        <v>356899.33999999997</v>
      </c>
      <c r="D418" s="11">
        <f t="shared" si="30"/>
        <v>0</v>
      </c>
      <c r="U418" s="11">
        <f t="shared" si="31"/>
        <v>255397</v>
      </c>
      <c r="V418" s="15">
        <f t="shared" si="32"/>
        <v>255397</v>
      </c>
      <c r="X418">
        <v>174456</v>
      </c>
      <c r="Y418">
        <v>80941</v>
      </c>
      <c r="AB418">
        <v>101502.34</v>
      </c>
      <c r="AI418" s="11">
        <f t="shared" si="33"/>
        <v>0</v>
      </c>
      <c r="AJ418" s="11">
        <f t="shared" si="34"/>
        <v>0</v>
      </c>
    </row>
    <row r="419" spans="1:48">
      <c r="A419">
        <v>213</v>
      </c>
      <c r="B419" t="s">
        <v>880</v>
      </c>
      <c r="C419">
        <v>11378916.33</v>
      </c>
      <c r="D419" s="11">
        <f t="shared" si="30"/>
        <v>2248314.2000000002</v>
      </c>
      <c r="E419">
        <v>1166637.81</v>
      </c>
      <c r="F419">
        <v>208195.44</v>
      </c>
      <c r="G419">
        <v>154703.62</v>
      </c>
      <c r="H419">
        <v>387375.31</v>
      </c>
      <c r="I419">
        <v>331402.02</v>
      </c>
      <c r="L419">
        <v>2773225</v>
      </c>
      <c r="P419">
        <v>5579775</v>
      </c>
      <c r="S419">
        <v>637773</v>
      </c>
      <c r="U419" s="11">
        <f t="shared" si="31"/>
        <v>0</v>
      </c>
      <c r="V419" s="15">
        <f t="shared" si="32"/>
        <v>0</v>
      </c>
      <c r="AI419" s="11">
        <f t="shared" si="33"/>
        <v>80482.109999999986</v>
      </c>
      <c r="AJ419" s="11">
        <f t="shared" si="34"/>
        <v>48113.919999999998</v>
      </c>
      <c r="AK419">
        <v>24966.05</v>
      </c>
      <c r="AL419">
        <v>4455.38</v>
      </c>
      <c r="AM419">
        <v>3310.66</v>
      </c>
      <c r="AN419">
        <v>8289.83</v>
      </c>
      <c r="AO419">
        <v>7092</v>
      </c>
      <c r="AQ419">
        <v>59347.02</v>
      </c>
      <c r="AS419">
        <v>18719.849999999999</v>
      </c>
      <c r="AU419">
        <v>13648.34</v>
      </c>
    </row>
    <row r="420" spans="1:48">
      <c r="A420">
        <v>224</v>
      </c>
      <c r="B420" t="s">
        <v>881</v>
      </c>
      <c r="C420">
        <v>29019</v>
      </c>
      <c r="D420" s="11">
        <f t="shared" si="30"/>
        <v>0</v>
      </c>
      <c r="U420" s="11">
        <f t="shared" si="31"/>
        <v>0</v>
      </c>
      <c r="V420" s="15">
        <f t="shared" si="32"/>
        <v>0</v>
      </c>
      <c r="AB420">
        <v>29019</v>
      </c>
      <c r="AI420" s="11">
        <f t="shared" si="33"/>
        <v>0</v>
      </c>
      <c r="AJ420" s="11">
        <f t="shared" si="34"/>
        <v>0</v>
      </c>
    </row>
    <row r="421" spans="1:48">
      <c r="A421">
        <v>238</v>
      </c>
      <c r="B421" t="s">
        <v>882</v>
      </c>
      <c r="C421">
        <v>50251.11</v>
      </c>
      <c r="D421" s="11">
        <f t="shared" si="30"/>
        <v>0</v>
      </c>
      <c r="U421" s="11">
        <f t="shared" si="31"/>
        <v>50251.11</v>
      </c>
      <c r="V421" s="15">
        <f t="shared" si="32"/>
        <v>0</v>
      </c>
      <c r="AE421">
        <v>50251.11</v>
      </c>
      <c r="AI421" s="11">
        <f t="shared" si="33"/>
        <v>0</v>
      </c>
      <c r="AJ421" s="11">
        <f t="shared" si="34"/>
        <v>0</v>
      </c>
    </row>
    <row r="422" spans="1:48">
      <c r="A422">
        <v>249</v>
      </c>
      <c r="B422" t="s">
        <v>883</v>
      </c>
      <c r="C422">
        <v>128976</v>
      </c>
      <c r="D422" s="11">
        <f t="shared" si="30"/>
        <v>0</v>
      </c>
      <c r="U422" s="11">
        <f t="shared" si="31"/>
        <v>44575</v>
      </c>
      <c r="V422" s="15">
        <f t="shared" si="32"/>
        <v>0</v>
      </c>
      <c r="AB422">
        <v>84401</v>
      </c>
      <c r="AD422">
        <v>7085</v>
      </c>
      <c r="AF422">
        <v>37490</v>
      </c>
      <c r="AI422" s="11">
        <f t="shared" si="33"/>
        <v>0</v>
      </c>
      <c r="AJ422" s="11">
        <f t="shared" si="34"/>
        <v>0</v>
      </c>
    </row>
    <row r="423" spans="1:48">
      <c r="A423">
        <v>253</v>
      </c>
      <c r="B423" t="s">
        <v>884</v>
      </c>
      <c r="C423">
        <v>1774027.23</v>
      </c>
      <c r="D423" s="11">
        <f t="shared" si="30"/>
        <v>0</v>
      </c>
      <c r="U423" s="11">
        <f t="shared" si="31"/>
        <v>1774027.23</v>
      </c>
      <c r="V423" s="15">
        <f t="shared" si="32"/>
        <v>0</v>
      </c>
      <c r="AE423">
        <v>1774027.23</v>
      </c>
      <c r="AI423" s="11">
        <f t="shared" si="33"/>
        <v>0</v>
      </c>
      <c r="AJ423" s="11">
        <f t="shared" si="34"/>
        <v>0</v>
      </c>
    </row>
    <row r="424" spans="1:48">
      <c r="A424">
        <v>297</v>
      </c>
      <c r="B424" t="s">
        <v>885</v>
      </c>
      <c r="C424">
        <v>366287.29</v>
      </c>
      <c r="D424" s="11">
        <f t="shared" si="30"/>
        <v>0</v>
      </c>
      <c r="U424" s="11">
        <f t="shared" si="31"/>
        <v>366287.29</v>
      </c>
      <c r="V424" s="15">
        <f t="shared" si="32"/>
        <v>0</v>
      </c>
      <c r="AE424">
        <v>267971.3</v>
      </c>
      <c r="AF424">
        <v>98315.99</v>
      </c>
      <c r="AI424" s="11">
        <f t="shared" si="33"/>
        <v>0</v>
      </c>
      <c r="AJ424" s="11">
        <f t="shared" si="34"/>
        <v>0</v>
      </c>
    </row>
    <row r="425" spans="1:48">
      <c r="A425">
        <v>298</v>
      </c>
      <c r="B425" t="s">
        <v>886</v>
      </c>
      <c r="C425">
        <v>362772.11</v>
      </c>
      <c r="D425" s="11">
        <f t="shared" si="30"/>
        <v>0</v>
      </c>
      <c r="U425" s="11">
        <f t="shared" si="31"/>
        <v>362772.11</v>
      </c>
      <c r="V425" s="15">
        <f t="shared" si="32"/>
        <v>0</v>
      </c>
      <c r="AE425">
        <v>265120.78999999998</v>
      </c>
      <c r="AF425">
        <v>97651.32</v>
      </c>
      <c r="AI425" s="11">
        <f t="shared" si="33"/>
        <v>0</v>
      </c>
      <c r="AJ425" s="11">
        <f t="shared" si="34"/>
        <v>0</v>
      </c>
    </row>
    <row r="426" spans="1:48">
      <c r="A426">
        <v>440</v>
      </c>
      <c r="B426" t="s">
        <v>887</v>
      </c>
      <c r="C426">
        <v>796663.68</v>
      </c>
      <c r="D426" s="11">
        <f t="shared" si="30"/>
        <v>783255.68</v>
      </c>
      <c r="F426">
        <v>103238.2</v>
      </c>
      <c r="G426">
        <v>90359.679999999993</v>
      </c>
      <c r="I426">
        <v>589657.80000000005</v>
      </c>
      <c r="U426" s="11">
        <f t="shared" si="31"/>
        <v>0</v>
      </c>
      <c r="V426" s="15">
        <f t="shared" si="32"/>
        <v>0</v>
      </c>
      <c r="AI426" s="11">
        <f t="shared" si="33"/>
        <v>13408</v>
      </c>
      <c r="AJ426" s="11">
        <f t="shared" si="34"/>
        <v>13408</v>
      </c>
      <c r="AL426">
        <v>1767</v>
      </c>
      <c r="AM426">
        <v>1546</v>
      </c>
      <c r="AO426">
        <v>10095</v>
      </c>
    </row>
    <row r="427" spans="1:48">
      <c r="A427">
        <v>518</v>
      </c>
      <c r="B427" t="s">
        <v>888</v>
      </c>
      <c r="C427">
        <v>193224.87</v>
      </c>
      <c r="D427" s="11">
        <f t="shared" si="30"/>
        <v>0</v>
      </c>
      <c r="U427" s="11">
        <f t="shared" si="31"/>
        <v>193224.87</v>
      </c>
      <c r="V427" s="15">
        <f t="shared" si="32"/>
        <v>0</v>
      </c>
      <c r="AC427">
        <v>151106.60999999999</v>
      </c>
      <c r="AE427">
        <v>42118.26</v>
      </c>
      <c r="AI427" s="11">
        <f t="shared" si="33"/>
        <v>0</v>
      </c>
      <c r="AJ427" s="11">
        <f t="shared" si="34"/>
        <v>0</v>
      </c>
    </row>
    <row r="428" spans="1:48">
      <c r="A428">
        <v>522</v>
      </c>
      <c r="B428" t="s">
        <v>889</v>
      </c>
      <c r="C428">
        <v>2649109.52</v>
      </c>
      <c r="D428" s="11">
        <f t="shared" si="30"/>
        <v>0</v>
      </c>
      <c r="P428">
        <v>2627538.66</v>
      </c>
      <c r="U428" s="11">
        <f t="shared" si="31"/>
        <v>16152.57</v>
      </c>
      <c r="V428" s="15">
        <f t="shared" si="32"/>
        <v>0</v>
      </c>
      <c r="AE428">
        <v>16152.57</v>
      </c>
      <c r="AI428" s="11">
        <f t="shared" si="33"/>
        <v>5418.29</v>
      </c>
      <c r="AJ428" s="11">
        <f t="shared" si="34"/>
        <v>0</v>
      </c>
      <c r="AS428">
        <v>5418.29</v>
      </c>
    </row>
    <row r="429" spans="1:48">
      <c r="A429">
        <v>683</v>
      </c>
      <c r="B429" t="s">
        <v>890</v>
      </c>
      <c r="C429">
        <v>48790.49</v>
      </c>
      <c r="D429" s="11">
        <f t="shared" si="30"/>
        <v>0</v>
      </c>
      <c r="U429" s="11">
        <f t="shared" si="31"/>
        <v>0</v>
      </c>
      <c r="V429" s="15">
        <f t="shared" si="32"/>
        <v>0</v>
      </c>
      <c r="AB429">
        <v>48790.49</v>
      </c>
      <c r="AI429" s="11">
        <f t="shared" si="33"/>
        <v>0</v>
      </c>
      <c r="AJ429" s="11">
        <f t="shared" si="34"/>
        <v>0</v>
      </c>
    </row>
    <row r="430" spans="1:48">
      <c r="A430">
        <v>684</v>
      </c>
      <c r="B430" t="s">
        <v>891</v>
      </c>
      <c r="C430">
        <v>17109.669999999998</v>
      </c>
      <c r="D430" s="11">
        <f t="shared" si="30"/>
        <v>0</v>
      </c>
      <c r="U430" s="11">
        <f t="shared" si="31"/>
        <v>17109.669999999998</v>
      </c>
      <c r="V430" s="15">
        <f t="shared" si="32"/>
        <v>0</v>
      </c>
      <c r="AE430">
        <v>17109.669999999998</v>
      </c>
      <c r="AI430" s="11">
        <f t="shared" si="33"/>
        <v>0</v>
      </c>
      <c r="AJ430" s="11">
        <f t="shared" si="34"/>
        <v>0</v>
      </c>
    </row>
    <row r="431" spans="1:48">
      <c r="A431">
        <v>702</v>
      </c>
      <c r="B431" t="s">
        <v>892</v>
      </c>
      <c r="C431">
        <v>15111932.65</v>
      </c>
      <c r="D431" s="11">
        <f t="shared" si="30"/>
        <v>3448238.85</v>
      </c>
      <c r="F431">
        <v>2047316.79</v>
      </c>
      <c r="G431">
        <v>1400922.06</v>
      </c>
      <c r="L431">
        <v>11409332.800000001</v>
      </c>
      <c r="U431" s="11">
        <f t="shared" si="31"/>
        <v>0</v>
      </c>
      <c r="V431" s="15">
        <f t="shared" si="32"/>
        <v>0</v>
      </c>
      <c r="AI431" s="11">
        <f t="shared" si="33"/>
        <v>59034</v>
      </c>
      <c r="AJ431" s="11">
        <f t="shared" si="34"/>
        <v>59034</v>
      </c>
      <c r="AL431">
        <v>35050</v>
      </c>
      <c r="AM431">
        <v>23984</v>
      </c>
      <c r="AQ431">
        <v>195327</v>
      </c>
    </row>
    <row r="432" spans="1:48">
      <c r="A432">
        <v>731</v>
      </c>
      <c r="B432" t="s">
        <v>893</v>
      </c>
      <c r="C432">
        <v>2062100.65</v>
      </c>
      <c r="D432" s="11">
        <f t="shared" si="30"/>
        <v>1063525.3400000001</v>
      </c>
      <c r="F432">
        <v>503262.17</v>
      </c>
      <c r="G432">
        <v>560263.17000000004</v>
      </c>
      <c r="U432" s="11">
        <f t="shared" si="31"/>
        <v>975815.87</v>
      </c>
      <c r="V432" s="15">
        <f t="shared" si="32"/>
        <v>0</v>
      </c>
      <c r="AE432">
        <v>837051.87</v>
      </c>
      <c r="AF432">
        <v>138764</v>
      </c>
      <c r="AI432" s="11">
        <f t="shared" si="33"/>
        <v>22759.439999999999</v>
      </c>
      <c r="AJ432" s="11">
        <f t="shared" si="34"/>
        <v>22759.439999999999</v>
      </c>
      <c r="AL432">
        <v>10769.81</v>
      </c>
      <c r="AM432">
        <v>11989.63</v>
      </c>
    </row>
    <row r="433" spans="1:46">
      <c r="A433">
        <v>735</v>
      </c>
      <c r="B433" t="s">
        <v>894</v>
      </c>
      <c r="C433">
        <v>1751400.88</v>
      </c>
      <c r="D433" s="11">
        <f t="shared" si="30"/>
        <v>0</v>
      </c>
      <c r="U433" s="11">
        <f t="shared" si="31"/>
        <v>1751400.88</v>
      </c>
      <c r="V433" s="15">
        <f t="shared" si="32"/>
        <v>0</v>
      </c>
      <c r="AE433">
        <v>1751400.88</v>
      </c>
      <c r="AI433" s="11">
        <f t="shared" si="33"/>
        <v>0</v>
      </c>
      <c r="AJ433" s="11">
        <f t="shared" si="34"/>
        <v>0</v>
      </c>
    </row>
    <row r="434" spans="1:46">
      <c r="A434">
        <v>865</v>
      </c>
      <c r="B434" t="s">
        <v>895</v>
      </c>
      <c r="C434">
        <v>70399.06</v>
      </c>
      <c r="D434" s="11">
        <f t="shared" si="30"/>
        <v>0</v>
      </c>
      <c r="U434" s="11">
        <f t="shared" si="31"/>
        <v>0</v>
      </c>
      <c r="V434" s="15">
        <f t="shared" si="32"/>
        <v>0</v>
      </c>
      <c r="AB434">
        <v>70399.06</v>
      </c>
      <c r="AI434" s="11">
        <f t="shared" si="33"/>
        <v>0</v>
      </c>
      <c r="AJ434" s="11">
        <f t="shared" si="34"/>
        <v>0</v>
      </c>
    </row>
    <row r="435" spans="1:46">
      <c r="A435">
        <v>879</v>
      </c>
      <c r="B435" t="s">
        <v>896</v>
      </c>
      <c r="C435">
        <v>298474.87</v>
      </c>
      <c r="D435" s="11">
        <f t="shared" si="30"/>
        <v>0</v>
      </c>
      <c r="R435">
        <v>172050</v>
      </c>
      <c r="U435" s="11">
        <f t="shared" si="31"/>
        <v>100647</v>
      </c>
      <c r="V435" s="15">
        <f t="shared" si="32"/>
        <v>0</v>
      </c>
      <c r="AB435">
        <v>22096</v>
      </c>
      <c r="AD435">
        <v>17647</v>
      </c>
      <c r="AE435">
        <v>74824</v>
      </c>
      <c r="AF435">
        <v>8176</v>
      </c>
      <c r="AI435" s="11">
        <f t="shared" si="33"/>
        <v>3681.87</v>
      </c>
      <c r="AJ435" s="11">
        <f t="shared" si="34"/>
        <v>0</v>
      </c>
      <c r="AT435">
        <v>3681.87</v>
      </c>
    </row>
    <row r="436" spans="1:46">
      <c r="A436">
        <v>887</v>
      </c>
      <c r="B436" t="s">
        <v>897</v>
      </c>
      <c r="C436">
        <v>25226</v>
      </c>
      <c r="D436" s="11">
        <f t="shared" si="30"/>
        <v>0</v>
      </c>
      <c r="U436" s="11">
        <f t="shared" si="31"/>
        <v>0</v>
      </c>
      <c r="V436" s="15">
        <f t="shared" si="32"/>
        <v>0</v>
      </c>
      <c r="AB436">
        <v>25226</v>
      </c>
      <c r="AI436" s="11">
        <f t="shared" si="33"/>
        <v>0</v>
      </c>
      <c r="AJ436" s="11">
        <f t="shared" si="34"/>
        <v>0</v>
      </c>
    </row>
    <row r="437" spans="1:46">
      <c r="A437">
        <v>1010</v>
      </c>
      <c r="B437" t="s">
        <v>898</v>
      </c>
      <c r="C437">
        <v>3438598.89</v>
      </c>
      <c r="D437" s="11">
        <f t="shared" si="30"/>
        <v>2376096.38</v>
      </c>
      <c r="H437">
        <v>2376096.38</v>
      </c>
      <c r="N437">
        <v>103475.38</v>
      </c>
      <c r="R437">
        <v>562297.14</v>
      </c>
      <c r="U437" s="11">
        <f t="shared" si="31"/>
        <v>297874</v>
      </c>
      <c r="V437" s="15">
        <f t="shared" si="32"/>
        <v>207928</v>
      </c>
      <c r="Z437">
        <v>207928</v>
      </c>
      <c r="AB437">
        <v>33760</v>
      </c>
      <c r="AD437">
        <v>5597</v>
      </c>
      <c r="AE437">
        <v>66930</v>
      </c>
      <c r="AF437">
        <v>17419</v>
      </c>
      <c r="AI437" s="11">
        <f t="shared" si="33"/>
        <v>65095.990000000005</v>
      </c>
      <c r="AJ437" s="11">
        <f t="shared" si="34"/>
        <v>50848.46</v>
      </c>
      <c r="AN437">
        <v>50848.46</v>
      </c>
      <c r="AR437">
        <v>2214.37</v>
      </c>
      <c r="AT437">
        <v>12033.16</v>
      </c>
    </row>
    <row r="438" spans="1:46">
      <c r="A438">
        <v>1044</v>
      </c>
      <c r="B438" t="s">
        <v>899</v>
      </c>
      <c r="C438">
        <v>1233539.4099999999</v>
      </c>
      <c r="D438" s="11">
        <f t="shared" si="30"/>
        <v>0</v>
      </c>
      <c r="U438" s="11">
        <f t="shared" si="31"/>
        <v>1233539.4099999999</v>
      </c>
      <c r="V438" s="15">
        <f t="shared" si="32"/>
        <v>0</v>
      </c>
      <c r="AE438">
        <v>1012258.13</v>
      </c>
      <c r="AF438">
        <v>221281.28</v>
      </c>
      <c r="AI438" s="11">
        <f t="shared" si="33"/>
        <v>0</v>
      </c>
      <c r="AJ438" s="11">
        <f t="shared" si="34"/>
        <v>0</v>
      </c>
    </row>
    <row r="439" spans="1:46">
      <c r="A439">
        <v>1051</v>
      </c>
      <c r="B439" t="s">
        <v>900</v>
      </c>
      <c r="C439">
        <v>23329</v>
      </c>
      <c r="D439" s="11">
        <f t="shared" si="30"/>
        <v>0</v>
      </c>
      <c r="U439" s="11">
        <f t="shared" si="31"/>
        <v>0</v>
      </c>
      <c r="V439" s="15">
        <f t="shared" si="32"/>
        <v>0</v>
      </c>
      <c r="AB439">
        <v>23329</v>
      </c>
      <c r="AI439" s="11">
        <f t="shared" si="33"/>
        <v>0</v>
      </c>
      <c r="AJ439" s="11">
        <f t="shared" si="34"/>
        <v>0</v>
      </c>
    </row>
    <row r="440" spans="1:46">
      <c r="A440">
        <v>1092</v>
      </c>
      <c r="B440" t="s">
        <v>901</v>
      </c>
      <c r="C440">
        <v>33191</v>
      </c>
      <c r="D440" s="11">
        <f t="shared" si="30"/>
        <v>0</v>
      </c>
      <c r="U440" s="11">
        <f t="shared" si="31"/>
        <v>0</v>
      </c>
      <c r="V440" s="15">
        <f t="shared" si="32"/>
        <v>0</v>
      </c>
      <c r="AB440">
        <v>33191</v>
      </c>
      <c r="AI440" s="11">
        <f t="shared" si="33"/>
        <v>0</v>
      </c>
      <c r="AJ440" s="11">
        <f t="shared" si="34"/>
        <v>0</v>
      </c>
    </row>
    <row r="441" spans="1:46">
      <c r="A441">
        <v>1094</v>
      </c>
      <c r="B441" t="s">
        <v>902</v>
      </c>
      <c r="C441">
        <v>662684.57000000007</v>
      </c>
      <c r="D441" s="11">
        <f t="shared" si="30"/>
        <v>0</v>
      </c>
      <c r="U441" s="11">
        <f t="shared" si="31"/>
        <v>662684.57000000007</v>
      </c>
      <c r="V441" s="15">
        <f t="shared" si="32"/>
        <v>0</v>
      </c>
      <c r="AE441">
        <v>568019.25</v>
      </c>
      <c r="AF441">
        <v>94665.32</v>
      </c>
      <c r="AI441" s="11">
        <f t="shared" si="33"/>
        <v>0</v>
      </c>
      <c r="AJ441" s="11">
        <f t="shared" si="34"/>
        <v>0</v>
      </c>
    </row>
    <row r="442" spans="1:46">
      <c r="A442">
        <v>1121</v>
      </c>
      <c r="B442" t="s">
        <v>903</v>
      </c>
      <c r="C442">
        <v>738888.53</v>
      </c>
      <c r="D442" s="11">
        <f t="shared" si="30"/>
        <v>0</v>
      </c>
      <c r="U442" s="11">
        <f t="shared" si="31"/>
        <v>738888.53</v>
      </c>
      <c r="V442" s="15">
        <f t="shared" si="32"/>
        <v>0</v>
      </c>
      <c r="AE442">
        <v>738888.53</v>
      </c>
      <c r="AI442" s="11">
        <f t="shared" si="33"/>
        <v>0</v>
      </c>
      <c r="AJ442" s="11">
        <f t="shared" si="34"/>
        <v>0</v>
      </c>
    </row>
    <row r="443" spans="1:46">
      <c r="A443">
        <v>1137</v>
      </c>
      <c r="B443" t="s">
        <v>904</v>
      </c>
      <c r="C443">
        <v>4181909.6500000008</v>
      </c>
      <c r="D443" s="11">
        <f t="shared" si="30"/>
        <v>0</v>
      </c>
      <c r="L443">
        <v>695864.7</v>
      </c>
      <c r="P443">
        <v>3342332.7</v>
      </c>
      <c r="U443" s="11">
        <f t="shared" si="31"/>
        <v>128173.09</v>
      </c>
      <c r="V443" s="15">
        <f t="shared" si="32"/>
        <v>0</v>
      </c>
      <c r="AC443">
        <v>101946.24000000001</v>
      </c>
      <c r="AE443">
        <v>26226.85</v>
      </c>
      <c r="AI443" s="11">
        <f t="shared" si="33"/>
        <v>9561.92</v>
      </c>
      <c r="AJ443" s="11">
        <f t="shared" si="34"/>
        <v>0</v>
      </c>
      <c r="AQ443">
        <v>5977.24</v>
      </c>
      <c r="AS443">
        <v>9561.92</v>
      </c>
    </row>
    <row r="444" spans="1:46">
      <c r="A444">
        <v>1150</v>
      </c>
      <c r="B444" t="s">
        <v>905</v>
      </c>
      <c r="C444">
        <v>7036191.7000000002</v>
      </c>
      <c r="D444" s="11">
        <f t="shared" si="30"/>
        <v>0</v>
      </c>
      <c r="P444">
        <v>6980160</v>
      </c>
      <c r="U444" s="11">
        <f t="shared" si="31"/>
        <v>22168.94</v>
      </c>
      <c r="V444" s="15">
        <f t="shared" si="32"/>
        <v>0</v>
      </c>
      <c r="AE444">
        <v>22168.94</v>
      </c>
      <c r="AI444" s="11">
        <f t="shared" si="33"/>
        <v>33862.76</v>
      </c>
      <c r="AJ444" s="11">
        <f t="shared" si="34"/>
        <v>0</v>
      </c>
      <c r="AS444">
        <v>33862.76</v>
      </c>
    </row>
    <row r="445" spans="1:46">
      <c r="A445">
        <v>1151</v>
      </c>
      <c r="B445" t="s">
        <v>906</v>
      </c>
      <c r="C445">
        <v>2877216.9</v>
      </c>
      <c r="D445" s="11">
        <f t="shared" si="30"/>
        <v>0</v>
      </c>
      <c r="P445">
        <v>2850320</v>
      </c>
      <c r="U445" s="11">
        <f t="shared" si="31"/>
        <v>17580.75</v>
      </c>
      <c r="V445" s="15">
        <f t="shared" si="32"/>
        <v>0</v>
      </c>
      <c r="AE445">
        <v>17580.75</v>
      </c>
      <c r="AI445" s="11">
        <f t="shared" si="33"/>
        <v>9316.15</v>
      </c>
      <c r="AJ445" s="11">
        <f t="shared" si="34"/>
        <v>0</v>
      </c>
      <c r="AS445">
        <v>9316.15</v>
      </c>
    </row>
    <row r="446" spans="1:46">
      <c r="A446">
        <v>1243</v>
      </c>
      <c r="B446" t="s">
        <v>907</v>
      </c>
      <c r="C446">
        <v>58903.880000000005</v>
      </c>
      <c r="D446" s="11">
        <f t="shared" si="30"/>
        <v>0</v>
      </c>
      <c r="U446" s="11">
        <f t="shared" si="31"/>
        <v>58903.880000000005</v>
      </c>
      <c r="V446" s="15">
        <f t="shared" si="32"/>
        <v>0</v>
      </c>
      <c r="AE446">
        <v>28602.22</v>
      </c>
      <c r="AF446">
        <v>30301.66</v>
      </c>
      <c r="AI446" s="11">
        <f t="shared" si="33"/>
        <v>0</v>
      </c>
      <c r="AJ446" s="11">
        <f t="shared" si="34"/>
        <v>0</v>
      </c>
    </row>
    <row r="447" spans="1:46">
      <c r="A447">
        <v>1245</v>
      </c>
      <c r="B447" t="s">
        <v>908</v>
      </c>
      <c r="C447">
        <v>2794196.9</v>
      </c>
      <c r="D447" s="11">
        <f t="shared" si="30"/>
        <v>0</v>
      </c>
      <c r="U447" s="11">
        <f t="shared" si="31"/>
        <v>2794196.9</v>
      </c>
      <c r="V447" s="15">
        <f t="shared" si="32"/>
        <v>0</v>
      </c>
      <c r="AC447">
        <v>911438.3</v>
      </c>
      <c r="AE447">
        <v>1638025.18</v>
      </c>
      <c r="AF447">
        <v>244733.42</v>
      </c>
      <c r="AI447" s="11">
        <f t="shared" si="33"/>
        <v>0</v>
      </c>
      <c r="AJ447" s="11">
        <f t="shared" si="34"/>
        <v>0</v>
      </c>
    </row>
    <row r="448" spans="1:46">
      <c r="A448">
        <v>1357</v>
      </c>
      <c r="B448" t="s">
        <v>909</v>
      </c>
      <c r="C448">
        <v>2981692.6100000003</v>
      </c>
      <c r="D448" s="11">
        <f t="shared" si="30"/>
        <v>0</v>
      </c>
      <c r="U448" s="11">
        <f t="shared" si="31"/>
        <v>2981692.6100000003</v>
      </c>
      <c r="V448" s="15">
        <f t="shared" si="32"/>
        <v>0</v>
      </c>
      <c r="AE448">
        <v>2438957.7200000002</v>
      </c>
      <c r="AF448">
        <v>542734.89</v>
      </c>
      <c r="AI448" s="11">
        <f t="shared" si="33"/>
        <v>0</v>
      </c>
      <c r="AJ448" s="11">
        <f t="shared" si="34"/>
        <v>0</v>
      </c>
    </row>
    <row r="449" spans="1:48">
      <c r="A449">
        <v>1360</v>
      </c>
      <c r="B449" t="s">
        <v>910</v>
      </c>
      <c r="C449">
        <v>244918.79</v>
      </c>
      <c r="D449" s="11">
        <f t="shared" si="30"/>
        <v>0</v>
      </c>
      <c r="S449">
        <v>227747</v>
      </c>
      <c r="U449" s="11">
        <f t="shared" si="31"/>
        <v>12298</v>
      </c>
      <c r="V449" s="15">
        <f t="shared" si="32"/>
        <v>0</v>
      </c>
      <c r="AG449">
        <v>12298</v>
      </c>
      <c r="AI449" s="11">
        <f t="shared" si="33"/>
        <v>4873.79</v>
      </c>
      <c r="AJ449" s="11">
        <f t="shared" si="34"/>
        <v>0</v>
      </c>
      <c r="AU449">
        <v>4873.79</v>
      </c>
    </row>
    <row r="450" spans="1:48">
      <c r="A450">
        <v>1362</v>
      </c>
      <c r="B450" t="s">
        <v>911</v>
      </c>
      <c r="C450">
        <v>1496941.62</v>
      </c>
      <c r="D450" s="11">
        <f t="shared" si="30"/>
        <v>1465578.25</v>
      </c>
      <c r="E450">
        <v>344023</v>
      </c>
      <c r="F450">
        <v>98350</v>
      </c>
      <c r="G450">
        <v>131402.25</v>
      </c>
      <c r="H450">
        <v>891803</v>
      </c>
      <c r="U450" s="11">
        <f t="shared" si="31"/>
        <v>0</v>
      </c>
      <c r="V450" s="15">
        <f t="shared" si="32"/>
        <v>0</v>
      </c>
      <c r="AI450" s="11">
        <f t="shared" si="33"/>
        <v>31363.370000000003</v>
      </c>
      <c r="AJ450" s="11">
        <f t="shared" si="34"/>
        <v>31363.370000000003</v>
      </c>
      <c r="AK450">
        <v>7362.09</v>
      </c>
      <c r="AL450">
        <v>2104.69</v>
      </c>
      <c r="AM450">
        <v>2812.01</v>
      </c>
      <c r="AN450">
        <v>19084.580000000002</v>
      </c>
    </row>
    <row r="451" spans="1:48">
      <c r="A451">
        <v>1426</v>
      </c>
      <c r="B451" t="s">
        <v>912</v>
      </c>
      <c r="C451">
        <v>2896099.8200000003</v>
      </c>
      <c r="D451" s="11">
        <f t="shared" si="30"/>
        <v>0</v>
      </c>
      <c r="P451">
        <v>1995318.86</v>
      </c>
      <c r="R451">
        <v>391912.21</v>
      </c>
      <c r="U451" s="11">
        <f t="shared" si="31"/>
        <v>503499.64999999997</v>
      </c>
      <c r="V451" s="15">
        <f t="shared" si="32"/>
        <v>0</v>
      </c>
      <c r="AE451">
        <v>377079.17</v>
      </c>
      <c r="AF451">
        <v>126420.48</v>
      </c>
      <c r="AI451" s="11">
        <f t="shared" si="33"/>
        <v>5369.1</v>
      </c>
      <c r="AJ451" s="11">
        <f t="shared" si="34"/>
        <v>0</v>
      </c>
      <c r="AS451">
        <v>3354.81</v>
      </c>
      <c r="AT451">
        <v>2014.29</v>
      </c>
    </row>
    <row r="452" spans="1:48">
      <c r="A452">
        <v>1512</v>
      </c>
      <c r="B452" t="s">
        <v>913</v>
      </c>
      <c r="C452">
        <v>1907509.06</v>
      </c>
      <c r="D452" s="11">
        <f t="shared" si="30"/>
        <v>0</v>
      </c>
      <c r="P452">
        <v>1902667.79</v>
      </c>
      <c r="U452" s="11">
        <f t="shared" si="31"/>
        <v>0</v>
      </c>
      <c r="V452" s="15">
        <f t="shared" si="32"/>
        <v>0</v>
      </c>
      <c r="AI452" s="11">
        <f t="shared" si="33"/>
        <v>4841.2700000000004</v>
      </c>
      <c r="AJ452" s="11">
        <f t="shared" si="34"/>
        <v>0</v>
      </c>
      <c r="AS452">
        <v>4841.2700000000004</v>
      </c>
    </row>
    <row r="453" spans="1:48">
      <c r="A453">
        <v>1591</v>
      </c>
      <c r="B453" t="s">
        <v>914</v>
      </c>
      <c r="C453">
        <v>3682043.06</v>
      </c>
      <c r="D453" s="11">
        <f t="shared" si="30"/>
        <v>0</v>
      </c>
      <c r="P453">
        <v>3655430.02</v>
      </c>
      <c r="U453" s="11">
        <f t="shared" si="31"/>
        <v>20509.349999999999</v>
      </c>
      <c r="V453" s="15">
        <f t="shared" si="32"/>
        <v>0</v>
      </c>
      <c r="AE453">
        <v>20509.349999999999</v>
      </c>
      <c r="AI453" s="11">
        <f t="shared" si="33"/>
        <v>6103.69</v>
      </c>
      <c r="AJ453" s="11">
        <f t="shared" si="34"/>
        <v>0</v>
      </c>
      <c r="AS453">
        <v>6103.69</v>
      </c>
    </row>
    <row r="454" spans="1:48">
      <c r="A454">
        <v>1624</v>
      </c>
      <c r="B454" t="s">
        <v>915</v>
      </c>
      <c r="C454">
        <v>62495</v>
      </c>
      <c r="D454" s="11">
        <f t="shared" si="30"/>
        <v>0</v>
      </c>
      <c r="U454" s="11">
        <f t="shared" si="31"/>
        <v>0</v>
      </c>
      <c r="V454" s="15">
        <f t="shared" si="32"/>
        <v>0</v>
      </c>
      <c r="AB454">
        <v>62495</v>
      </c>
      <c r="AI454" s="11">
        <f t="shared" si="33"/>
        <v>0</v>
      </c>
      <c r="AJ454" s="11">
        <f t="shared" si="34"/>
        <v>0</v>
      </c>
    </row>
    <row r="455" spans="1:48">
      <c r="A455">
        <v>1700</v>
      </c>
      <c r="B455" t="s">
        <v>916</v>
      </c>
      <c r="C455">
        <v>809554.52</v>
      </c>
      <c r="D455" s="11">
        <f t="shared" si="30"/>
        <v>0</v>
      </c>
      <c r="N455">
        <v>152301.42000000001</v>
      </c>
      <c r="R455">
        <v>559006.12</v>
      </c>
      <c r="U455" s="11">
        <f t="shared" si="31"/>
        <v>49075</v>
      </c>
      <c r="V455" s="15">
        <f t="shared" si="32"/>
        <v>0</v>
      </c>
      <c r="AB455">
        <v>33950</v>
      </c>
      <c r="AD455">
        <v>9875</v>
      </c>
      <c r="AF455">
        <v>39200</v>
      </c>
      <c r="AI455" s="11">
        <f t="shared" si="33"/>
        <v>15221.98</v>
      </c>
      <c r="AJ455" s="11">
        <f t="shared" si="34"/>
        <v>0</v>
      </c>
      <c r="AR455">
        <v>3259.25</v>
      </c>
      <c r="AT455">
        <v>11962.73</v>
      </c>
    </row>
    <row r="456" spans="1:48">
      <c r="A456">
        <v>1703</v>
      </c>
      <c r="B456" t="s">
        <v>917</v>
      </c>
      <c r="C456">
        <v>124928.11000000002</v>
      </c>
      <c r="D456" s="11">
        <f t="shared" si="30"/>
        <v>0</v>
      </c>
      <c r="U456" s="11">
        <f t="shared" si="31"/>
        <v>124928.11000000002</v>
      </c>
      <c r="V456" s="15">
        <f t="shared" si="32"/>
        <v>72303.55</v>
      </c>
      <c r="W456">
        <v>15298.64</v>
      </c>
      <c r="X456">
        <v>13397.92</v>
      </c>
      <c r="Y456">
        <v>13487.92</v>
      </c>
      <c r="Z456">
        <v>16631.150000000001</v>
      </c>
      <c r="AA456">
        <v>13487.92</v>
      </c>
      <c r="AD456">
        <v>17846.11</v>
      </c>
      <c r="AF456">
        <v>16582.82</v>
      </c>
      <c r="AH456">
        <v>18195.63</v>
      </c>
      <c r="AI456" s="11">
        <f t="shared" si="33"/>
        <v>0</v>
      </c>
      <c r="AJ456" s="11">
        <f t="shared" si="34"/>
        <v>0</v>
      </c>
    </row>
    <row r="457" spans="1:48">
      <c r="A457">
        <v>1731</v>
      </c>
      <c r="B457" t="s">
        <v>918</v>
      </c>
      <c r="C457">
        <v>42939.46</v>
      </c>
      <c r="D457" s="11">
        <f t="shared" ref="D457:D520" si="35">E457+F457+G457+H457+I457+J457</f>
        <v>0</v>
      </c>
      <c r="U457" s="11">
        <f t="shared" ref="U457:U520" si="36">V457+AC457+AD457+AE457+AF457+AG457+AH457</f>
        <v>0</v>
      </c>
      <c r="V457" s="15">
        <f t="shared" ref="V457:V520" si="37">W457+X457+Y457+Z457+AA457</f>
        <v>0</v>
      </c>
      <c r="AB457">
        <v>42939.46</v>
      </c>
      <c r="AI457" s="11">
        <f t="shared" ref="AI457:AI520" si="38">AJ457+AR457+AS457+AT457+AU457+AV457+AW457</f>
        <v>0</v>
      </c>
      <c r="AJ457" s="11">
        <f t="shared" ref="AJ457:AJ520" si="39">AK457+AL457+AM457+AN457+AO457+AP457</f>
        <v>0</v>
      </c>
    </row>
    <row r="458" spans="1:48">
      <c r="A458">
        <v>1869</v>
      </c>
      <c r="B458" t="s">
        <v>919</v>
      </c>
      <c r="C458">
        <v>2908982.0600000005</v>
      </c>
      <c r="D458" s="11">
        <f t="shared" si="35"/>
        <v>0</v>
      </c>
      <c r="P458">
        <v>2125393.96</v>
      </c>
      <c r="R458">
        <v>302056.03000000003</v>
      </c>
      <c r="U458" s="11">
        <f t="shared" si="36"/>
        <v>477820.28</v>
      </c>
      <c r="V458" s="15">
        <f t="shared" si="37"/>
        <v>0</v>
      </c>
      <c r="AE458">
        <v>368917.7</v>
      </c>
      <c r="AF458">
        <v>108902.58</v>
      </c>
      <c r="AI458" s="11">
        <f t="shared" si="38"/>
        <v>3711.79</v>
      </c>
      <c r="AJ458" s="11">
        <f t="shared" si="39"/>
        <v>0</v>
      </c>
      <c r="AS458">
        <v>2259.23</v>
      </c>
      <c r="AT458">
        <v>1452.56</v>
      </c>
    </row>
    <row r="459" spans="1:48">
      <c r="A459">
        <v>1965</v>
      </c>
      <c r="B459" t="s">
        <v>920</v>
      </c>
      <c r="C459">
        <v>46847</v>
      </c>
      <c r="D459" s="11">
        <f t="shared" si="35"/>
        <v>0</v>
      </c>
      <c r="U459" s="11">
        <f t="shared" si="36"/>
        <v>0</v>
      </c>
      <c r="V459" s="15">
        <f t="shared" si="37"/>
        <v>0</v>
      </c>
      <c r="AB459">
        <v>46847</v>
      </c>
      <c r="AI459" s="11">
        <f t="shared" si="38"/>
        <v>0</v>
      </c>
      <c r="AJ459" s="11">
        <f t="shared" si="39"/>
        <v>0</v>
      </c>
    </row>
    <row r="460" spans="1:48">
      <c r="A460">
        <v>2002</v>
      </c>
      <c r="B460" t="s">
        <v>921</v>
      </c>
      <c r="C460">
        <v>2488685.2999999998</v>
      </c>
      <c r="D460" s="11">
        <f t="shared" si="35"/>
        <v>0</v>
      </c>
      <c r="P460">
        <v>2458523.63</v>
      </c>
      <c r="U460" s="11">
        <f t="shared" si="36"/>
        <v>20980.51</v>
      </c>
      <c r="V460" s="15">
        <f t="shared" si="37"/>
        <v>0</v>
      </c>
      <c r="AE460">
        <v>20980.51</v>
      </c>
      <c r="AI460" s="11">
        <f t="shared" si="38"/>
        <v>9181.16</v>
      </c>
      <c r="AJ460" s="11">
        <f t="shared" si="39"/>
        <v>0</v>
      </c>
      <c r="AS460">
        <v>9181.16</v>
      </c>
    </row>
    <row r="461" spans="1:48">
      <c r="A461">
        <v>2006</v>
      </c>
      <c r="B461" t="s">
        <v>922</v>
      </c>
      <c r="C461">
        <v>5312568.3999999994</v>
      </c>
      <c r="D461" s="11">
        <f t="shared" si="35"/>
        <v>0</v>
      </c>
      <c r="N461">
        <v>341790.54</v>
      </c>
      <c r="P461">
        <v>4064371.94</v>
      </c>
      <c r="R461">
        <v>399034.7</v>
      </c>
      <c r="U461" s="11">
        <f t="shared" si="36"/>
        <v>329906</v>
      </c>
      <c r="V461" s="15">
        <f t="shared" si="37"/>
        <v>0</v>
      </c>
      <c r="AB461">
        <v>74634</v>
      </c>
      <c r="AD461">
        <v>17261</v>
      </c>
      <c r="AE461">
        <v>279911</v>
      </c>
      <c r="AF461">
        <v>32734</v>
      </c>
      <c r="AI461" s="11">
        <f t="shared" si="38"/>
        <v>102831.22</v>
      </c>
      <c r="AJ461" s="11">
        <f t="shared" si="39"/>
        <v>0</v>
      </c>
      <c r="AR461">
        <v>7314.32</v>
      </c>
      <c r="AS461">
        <v>86977.56</v>
      </c>
      <c r="AT461">
        <v>8539.34</v>
      </c>
    </row>
    <row r="462" spans="1:48">
      <c r="A462">
        <v>2009</v>
      </c>
      <c r="B462" t="s">
        <v>923</v>
      </c>
      <c r="C462">
        <v>14221317.25</v>
      </c>
      <c r="D462" s="11">
        <f t="shared" si="35"/>
        <v>0</v>
      </c>
      <c r="L462">
        <v>5849223.04</v>
      </c>
      <c r="P462">
        <v>7551597.96</v>
      </c>
      <c r="U462" s="11">
        <f t="shared" si="36"/>
        <v>763386.78</v>
      </c>
      <c r="V462" s="15">
        <f t="shared" si="37"/>
        <v>0</v>
      </c>
      <c r="AC462">
        <v>443946.22</v>
      </c>
      <c r="AE462">
        <v>319440.56</v>
      </c>
      <c r="AI462" s="11">
        <f t="shared" si="38"/>
        <v>23203.68</v>
      </c>
      <c r="AJ462" s="11">
        <f t="shared" si="39"/>
        <v>0</v>
      </c>
      <c r="AQ462">
        <v>33905.79</v>
      </c>
      <c r="AS462">
        <v>23203.68</v>
      </c>
    </row>
    <row r="463" spans="1:48">
      <c r="A463">
        <v>2011</v>
      </c>
      <c r="B463" t="s">
        <v>924</v>
      </c>
      <c r="C463">
        <v>4403639.09</v>
      </c>
      <c r="D463" s="11">
        <f t="shared" si="35"/>
        <v>0</v>
      </c>
      <c r="N463">
        <v>248195.3</v>
      </c>
      <c r="P463">
        <v>2480185.36</v>
      </c>
      <c r="R463">
        <v>450404.82</v>
      </c>
      <c r="S463">
        <v>577244.19999999995</v>
      </c>
      <c r="T463">
        <v>336515.94</v>
      </c>
      <c r="U463" s="11">
        <f t="shared" si="36"/>
        <v>223513</v>
      </c>
      <c r="V463" s="15">
        <f t="shared" si="37"/>
        <v>0</v>
      </c>
      <c r="AD463">
        <v>14410</v>
      </c>
      <c r="AE463">
        <v>106482</v>
      </c>
      <c r="AF463">
        <v>22029</v>
      </c>
      <c r="AG463">
        <v>61117</v>
      </c>
      <c r="AH463">
        <v>19475</v>
      </c>
      <c r="AI463" s="11">
        <f t="shared" si="38"/>
        <v>87580.47</v>
      </c>
      <c r="AJ463" s="11">
        <f t="shared" si="39"/>
        <v>0</v>
      </c>
      <c r="AR463">
        <v>5311.38</v>
      </c>
      <c r="AS463">
        <v>53075.96</v>
      </c>
      <c r="AT463">
        <v>9638.66</v>
      </c>
      <c r="AU463">
        <v>12353.03</v>
      </c>
      <c r="AV463">
        <v>7201.44</v>
      </c>
    </row>
    <row r="464" spans="1:48">
      <c r="A464">
        <v>2013</v>
      </c>
      <c r="B464" t="s">
        <v>925</v>
      </c>
      <c r="C464">
        <v>809384.16000000015</v>
      </c>
      <c r="D464" s="11">
        <f t="shared" si="35"/>
        <v>0</v>
      </c>
      <c r="R464">
        <v>193285.04</v>
      </c>
      <c r="U464" s="11">
        <f t="shared" si="36"/>
        <v>494002</v>
      </c>
      <c r="V464" s="15">
        <f t="shared" si="37"/>
        <v>198608</v>
      </c>
      <c r="X464">
        <v>43171</v>
      </c>
      <c r="Y464">
        <v>21766</v>
      </c>
      <c r="Z464">
        <v>133671</v>
      </c>
      <c r="AB464">
        <v>117960.82</v>
      </c>
      <c r="AC464">
        <v>110100</v>
      </c>
      <c r="AD464">
        <v>1206</v>
      </c>
      <c r="AE464">
        <v>102904</v>
      </c>
      <c r="AF464">
        <v>12097</v>
      </c>
      <c r="AG464">
        <v>44123</v>
      </c>
      <c r="AH464">
        <v>24964</v>
      </c>
      <c r="AI464" s="11">
        <f t="shared" si="38"/>
        <v>4136.3</v>
      </c>
      <c r="AJ464" s="11">
        <f t="shared" si="39"/>
        <v>0</v>
      </c>
      <c r="AT464">
        <v>4136.3</v>
      </c>
    </row>
    <row r="465" spans="1:48">
      <c r="A465">
        <v>2083</v>
      </c>
      <c r="B465" t="s">
        <v>926</v>
      </c>
      <c r="C465">
        <v>1674236.2000000002</v>
      </c>
      <c r="D465" s="11">
        <f t="shared" si="35"/>
        <v>0</v>
      </c>
      <c r="U465" s="11">
        <f t="shared" si="36"/>
        <v>1674236.2000000002</v>
      </c>
      <c r="V465" s="15">
        <f t="shared" si="37"/>
        <v>0</v>
      </c>
      <c r="AC465">
        <v>486654.6</v>
      </c>
      <c r="AE465">
        <v>981481.96</v>
      </c>
      <c r="AF465">
        <v>206099.64</v>
      </c>
      <c r="AI465" s="11">
        <f t="shared" si="38"/>
        <v>0</v>
      </c>
      <c r="AJ465" s="11">
        <f t="shared" si="39"/>
        <v>0</v>
      </c>
    </row>
    <row r="466" spans="1:48">
      <c r="A466">
        <v>2084</v>
      </c>
      <c r="B466" t="s">
        <v>927</v>
      </c>
      <c r="C466">
        <v>1155457.2</v>
      </c>
      <c r="D466" s="11">
        <f t="shared" si="35"/>
        <v>0</v>
      </c>
      <c r="N466">
        <v>252648.7</v>
      </c>
      <c r="R466">
        <v>104788.43</v>
      </c>
      <c r="T466">
        <v>524180.46</v>
      </c>
      <c r="U466" s="11">
        <f t="shared" si="36"/>
        <v>254973</v>
      </c>
      <c r="V466" s="15">
        <f t="shared" si="37"/>
        <v>0</v>
      </c>
      <c r="AD466">
        <v>13884</v>
      </c>
      <c r="AE466">
        <v>166309</v>
      </c>
      <c r="AF466">
        <v>43802</v>
      </c>
      <c r="AH466">
        <v>30978</v>
      </c>
      <c r="AI466" s="11">
        <f t="shared" si="38"/>
        <v>18866.61</v>
      </c>
      <c r="AJ466" s="11">
        <f t="shared" si="39"/>
        <v>0</v>
      </c>
      <c r="AR466">
        <v>5406.68</v>
      </c>
      <c r="AT466">
        <v>2242.4699999999998</v>
      </c>
      <c r="AV466">
        <v>11217.46</v>
      </c>
    </row>
    <row r="467" spans="1:48">
      <c r="A467">
        <v>2093</v>
      </c>
      <c r="B467" t="s">
        <v>928</v>
      </c>
      <c r="C467">
        <v>24419.120000000003</v>
      </c>
      <c r="D467" s="11">
        <f t="shared" si="35"/>
        <v>0</v>
      </c>
      <c r="U467" s="11">
        <f t="shared" si="36"/>
        <v>24419.120000000003</v>
      </c>
      <c r="V467" s="15">
        <f t="shared" si="37"/>
        <v>6907.44</v>
      </c>
      <c r="AA467">
        <v>6907.44</v>
      </c>
      <c r="AD467">
        <v>9077.94</v>
      </c>
      <c r="AF467">
        <v>8433.74</v>
      </c>
      <c r="AI467" s="11">
        <f t="shared" si="38"/>
        <v>0</v>
      </c>
      <c r="AJ467" s="11">
        <f t="shared" si="39"/>
        <v>0</v>
      </c>
    </row>
    <row r="468" spans="1:48">
      <c r="A468">
        <v>2094</v>
      </c>
      <c r="B468" t="s">
        <v>929</v>
      </c>
      <c r="C468">
        <v>880898.49</v>
      </c>
      <c r="D468" s="11">
        <f t="shared" si="35"/>
        <v>0</v>
      </c>
      <c r="U468" s="11">
        <f t="shared" si="36"/>
        <v>880898.49</v>
      </c>
      <c r="V468" s="15">
        <f t="shared" si="37"/>
        <v>0</v>
      </c>
      <c r="AE468">
        <v>780332.62</v>
      </c>
      <c r="AF468">
        <v>100565.87</v>
      </c>
      <c r="AI468" s="11">
        <f t="shared" si="38"/>
        <v>0</v>
      </c>
      <c r="AJ468" s="11">
        <f t="shared" si="39"/>
        <v>0</v>
      </c>
    </row>
    <row r="469" spans="1:48">
      <c r="A469">
        <v>2096</v>
      </c>
      <c r="B469" t="s">
        <v>930</v>
      </c>
      <c r="C469">
        <v>1111910.6199999999</v>
      </c>
      <c r="D469" s="11">
        <f t="shared" si="35"/>
        <v>0</v>
      </c>
      <c r="U469" s="11">
        <f t="shared" si="36"/>
        <v>1111910.6199999999</v>
      </c>
      <c r="V469" s="15">
        <f t="shared" si="37"/>
        <v>0</v>
      </c>
      <c r="AC469">
        <v>218795.02</v>
      </c>
      <c r="AE469">
        <v>893115.6</v>
      </c>
      <c r="AI469" s="11">
        <f t="shared" si="38"/>
        <v>0</v>
      </c>
      <c r="AJ469" s="11">
        <f t="shared" si="39"/>
        <v>0</v>
      </c>
    </row>
    <row r="470" spans="1:48">
      <c r="A470">
        <v>2112</v>
      </c>
      <c r="B470" t="s">
        <v>931</v>
      </c>
      <c r="C470">
        <v>38882</v>
      </c>
      <c r="D470" s="11">
        <f t="shared" si="35"/>
        <v>0</v>
      </c>
      <c r="U470" s="11">
        <f t="shared" si="36"/>
        <v>0</v>
      </c>
      <c r="V470" s="15">
        <f t="shared" si="37"/>
        <v>0</v>
      </c>
      <c r="AB470">
        <v>38882</v>
      </c>
      <c r="AI470" s="11">
        <f t="shared" si="38"/>
        <v>0</v>
      </c>
      <c r="AJ470" s="11">
        <f t="shared" si="39"/>
        <v>0</v>
      </c>
    </row>
    <row r="471" spans="1:48">
      <c r="A471">
        <v>2153</v>
      </c>
      <c r="B471" t="s">
        <v>932</v>
      </c>
      <c r="C471">
        <v>51759.74</v>
      </c>
      <c r="D471" s="11">
        <f t="shared" si="35"/>
        <v>0</v>
      </c>
      <c r="U471" s="11">
        <f t="shared" si="36"/>
        <v>0</v>
      </c>
      <c r="V471" s="15">
        <f t="shared" si="37"/>
        <v>0</v>
      </c>
      <c r="AB471">
        <v>51759.74</v>
      </c>
      <c r="AI471" s="11">
        <f t="shared" si="38"/>
        <v>0</v>
      </c>
      <c r="AJ471" s="11">
        <f t="shared" si="39"/>
        <v>0</v>
      </c>
    </row>
    <row r="472" spans="1:48">
      <c r="A472">
        <v>2176</v>
      </c>
      <c r="B472" t="s">
        <v>933</v>
      </c>
      <c r="C472">
        <v>84591</v>
      </c>
      <c r="D472" s="11">
        <f t="shared" si="35"/>
        <v>0</v>
      </c>
      <c r="U472" s="11">
        <f t="shared" si="36"/>
        <v>0</v>
      </c>
      <c r="V472" s="15">
        <f t="shared" si="37"/>
        <v>0</v>
      </c>
      <c r="AB472">
        <v>84591</v>
      </c>
      <c r="AI472" s="11">
        <f t="shared" si="38"/>
        <v>0</v>
      </c>
      <c r="AJ472" s="11">
        <f t="shared" si="39"/>
        <v>0</v>
      </c>
    </row>
    <row r="473" spans="1:48">
      <c r="A473">
        <v>2261</v>
      </c>
      <c r="B473" t="s">
        <v>934</v>
      </c>
      <c r="C473">
        <v>951899.87</v>
      </c>
      <c r="D473" s="11">
        <f t="shared" si="35"/>
        <v>0</v>
      </c>
      <c r="S473">
        <v>452232.64</v>
      </c>
      <c r="T473">
        <v>434048.84</v>
      </c>
      <c r="U473" s="11">
        <f t="shared" si="36"/>
        <v>0</v>
      </c>
      <c r="V473" s="15">
        <f t="shared" si="37"/>
        <v>0</v>
      </c>
      <c r="AB473">
        <v>46651.96</v>
      </c>
      <c r="AI473" s="11">
        <f t="shared" si="38"/>
        <v>18966.43</v>
      </c>
      <c r="AJ473" s="11">
        <f t="shared" si="39"/>
        <v>0</v>
      </c>
      <c r="AU473">
        <v>9677.7800000000007</v>
      </c>
      <c r="AV473">
        <v>9288.65</v>
      </c>
    </row>
    <row r="474" spans="1:48">
      <c r="A474">
        <v>2582</v>
      </c>
      <c r="B474" t="s">
        <v>935</v>
      </c>
      <c r="C474">
        <v>2169114.1100000003</v>
      </c>
      <c r="D474" s="11">
        <f t="shared" si="35"/>
        <v>468983.07</v>
      </c>
      <c r="E474">
        <v>468983.07</v>
      </c>
      <c r="N474">
        <v>294989.5</v>
      </c>
      <c r="P474">
        <v>1276508.25</v>
      </c>
      <c r="U474" s="11">
        <f t="shared" si="36"/>
        <v>84967</v>
      </c>
      <c r="V474" s="15">
        <f t="shared" si="37"/>
        <v>0</v>
      </c>
      <c r="AD474">
        <v>17910</v>
      </c>
      <c r="AE474">
        <v>67057</v>
      </c>
      <c r="AI474" s="11">
        <f t="shared" si="38"/>
        <v>43666.29</v>
      </c>
      <c r="AJ474" s="11">
        <f t="shared" si="39"/>
        <v>10036.24</v>
      </c>
      <c r="AK474">
        <v>10036.24</v>
      </c>
      <c r="AR474">
        <v>6312.77</v>
      </c>
      <c r="AS474">
        <v>27317.279999999999</v>
      </c>
    </row>
    <row r="475" spans="1:48">
      <c r="A475">
        <v>2583</v>
      </c>
      <c r="B475" t="s">
        <v>936</v>
      </c>
      <c r="C475">
        <v>865232.05999999994</v>
      </c>
      <c r="D475" s="11">
        <f t="shared" si="35"/>
        <v>461646.35</v>
      </c>
      <c r="E475">
        <v>461646.35</v>
      </c>
      <c r="N475">
        <v>269380.73</v>
      </c>
      <c r="U475" s="11">
        <f t="shared" si="36"/>
        <v>96275</v>
      </c>
      <c r="V475" s="15">
        <f t="shared" si="37"/>
        <v>0</v>
      </c>
      <c r="AB475">
        <v>22286</v>
      </c>
      <c r="AD475">
        <v>16365</v>
      </c>
      <c r="AE475">
        <v>79910</v>
      </c>
      <c r="AI475" s="11">
        <f t="shared" si="38"/>
        <v>15643.98</v>
      </c>
      <c r="AJ475" s="11">
        <f t="shared" si="39"/>
        <v>9879.23</v>
      </c>
      <c r="AK475">
        <v>9879.23</v>
      </c>
      <c r="AR475">
        <v>5764.75</v>
      </c>
    </row>
    <row r="476" spans="1:48">
      <c r="A476">
        <v>2751</v>
      </c>
      <c r="B476" t="s">
        <v>937</v>
      </c>
      <c r="C476">
        <v>44761</v>
      </c>
      <c r="D476" s="11">
        <f t="shared" si="35"/>
        <v>0</v>
      </c>
      <c r="U476" s="11">
        <f t="shared" si="36"/>
        <v>0</v>
      </c>
      <c r="V476" s="15">
        <f t="shared" si="37"/>
        <v>0</v>
      </c>
      <c r="AB476">
        <v>44761</v>
      </c>
      <c r="AI476" s="11">
        <f t="shared" si="38"/>
        <v>0</v>
      </c>
      <c r="AJ476" s="11">
        <f t="shared" si="39"/>
        <v>0</v>
      </c>
    </row>
    <row r="477" spans="1:48">
      <c r="A477">
        <v>3045</v>
      </c>
      <c r="B477" t="s">
        <v>938</v>
      </c>
      <c r="C477">
        <v>1533076.6400000001</v>
      </c>
      <c r="D477" s="11">
        <f t="shared" si="35"/>
        <v>253842.78</v>
      </c>
      <c r="E477">
        <v>253842.78</v>
      </c>
      <c r="N477">
        <v>53760.800000000003</v>
      </c>
      <c r="P477">
        <v>1070928.4099999999</v>
      </c>
      <c r="R477">
        <v>37779.589999999997</v>
      </c>
      <c r="U477" s="11">
        <f t="shared" si="36"/>
        <v>86456</v>
      </c>
      <c r="V477" s="15">
        <f t="shared" si="37"/>
        <v>14263</v>
      </c>
      <c r="W477">
        <v>14263</v>
      </c>
      <c r="AD477">
        <v>2961</v>
      </c>
      <c r="AE477">
        <v>66212</v>
      </c>
      <c r="AF477">
        <v>3020</v>
      </c>
      <c r="AI477" s="11">
        <f t="shared" si="38"/>
        <v>30309.059999999998</v>
      </c>
      <c r="AJ477" s="11">
        <f t="shared" si="39"/>
        <v>5432.23</v>
      </c>
      <c r="AK477">
        <v>5432.23</v>
      </c>
      <c r="AR477">
        <v>1150.48</v>
      </c>
      <c r="AS477">
        <v>22917.87</v>
      </c>
      <c r="AT477">
        <v>808.48</v>
      </c>
    </row>
    <row r="478" spans="1:48">
      <c r="A478">
        <v>3190</v>
      </c>
      <c r="B478" t="s">
        <v>939</v>
      </c>
      <c r="C478">
        <v>6134394.9199999999</v>
      </c>
      <c r="D478" s="11">
        <f t="shared" si="35"/>
        <v>0</v>
      </c>
      <c r="L478">
        <v>3200849.03</v>
      </c>
      <c r="P478">
        <v>2887203.48</v>
      </c>
      <c r="U478" s="11">
        <f t="shared" si="36"/>
        <v>0</v>
      </c>
      <c r="V478" s="15">
        <f t="shared" si="37"/>
        <v>0</v>
      </c>
      <c r="AI478" s="11">
        <f t="shared" si="38"/>
        <v>23259.59</v>
      </c>
      <c r="AJ478" s="11">
        <f t="shared" si="39"/>
        <v>0</v>
      </c>
      <c r="AQ478">
        <v>23082.82</v>
      </c>
      <c r="AS478">
        <v>23259.59</v>
      </c>
    </row>
    <row r="479" spans="1:48">
      <c r="A479">
        <v>3230</v>
      </c>
      <c r="B479" t="s">
        <v>940</v>
      </c>
      <c r="C479">
        <v>53473.34</v>
      </c>
      <c r="D479" s="11">
        <f t="shared" si="35"/>
        <v>0</v>
      </c>
      <c r="U479" s="11">
        <f t="shared" si="36"/>
        <v>0</v>
      </c>
      <c r="V479" s="15">
        <f t="shared" si="37"/>
        <v>0</v>
      </c>
      <c r="AB479">
        <v>53473.34</v>
      </c>
      <c r="AI479" s="11">
        <f t="shared" si="38"/>
        <v>0</v>
      </c>
      <c r="AJ479" s="11">
        <f t="shared" si="39"/>
        <v>0</v>
      </c>
    </row>
    <row r="480" spans="1:48">
      <c r="A480">
        <v>3232</v>
      </c>
      <c r="B480" t="s">
        <v>941</v>
      </c>
      <c r="C480">
        <v>3262358.5900000003</v>
      </c>
      <c r="D480" s="11">
        <f t="shared" si="35"/>
        <v>0</v>
      </c>
      <c r="R480">
        <v>1276483.57</v>
      </c>
      <c r="T480">
        <v>1023474.92</v>
      </c>
      <c r="U480" s="11">
        <f t="shared" si="36"/>
        <v>846703</v>
      </c>
      <c r="V480" s="15">
        <f t="shared" si="37"/>
        <v>0</v>
      </c>
      <c r="AB480">
        <v>66478</v>
      </c>
      <c r="AC480">
        <v>439367</v>
      </c>
      <c r="AD480">
        <v>11977</v>
      </c>
      <c r="AE480">
        <v>280058</v>
      </c>
      <c r="AF480">
        <v>52871</v>
      </c>
      <c r="AH480">
        <v>62430</v>
      </c>
      <c r="AI480" s="11">
        <f t="shared" si="38"/>
        <v>49219.100000000006</v>
      </c>
      <c r="AJ480" s="11">
        <f t="shared" si="39"/>
        <v>0</v>
      </c>
      <c r="AT480">
        <v>27316.74</v>
      </c>
      <c r="AV480">
        <v>21902.36</v>
      </c>
    </row>
    <row r="481" spans="1:48">
      <c r="A481">
        <v>3347</v>
      </c>
      <c r="B481" t="s">
        <v>942</v>
      </c>
      <c r="C481">
        <v>5623944.5700000003</v>
      </c>
      <c r="D481" s="11">
        <f t="shared" si="35"/>
        <v>0</v>
      </c>
      <c r="U481" s="11">
        <f t="shared" si="36"/>
        <v>5623944.5700000003</v>
      </c>
      <c r="V481" s="15">
        <f t="shared" si="37"/>
        <v>0</v>
      </c>
      <c r="AE481">
        <v>5623944.5700000003</v>
      </c>
      <c r="AI481" s="11">
        <f t="shared" si="38"/>
        <v>0</v>
      </c>
      <c r="AJ481" s="11">
        <f t="shared" si="39"/>
        <v>0</v>
      </c>
    </row>
    <row r="482" spans="1:48">
      <c r="A482">
        <v>3348</v>
      </c>
      <c r="B482" t="s">
        <v>943</v>
      </c>
      <c r="C482">
        <v>330467.21000000002</v>
      </c>
      <c r="D482" s="11">
        <f t="shared" si="35"/>
        <v>0</v>
      </c>
      <c r="U482" s="11">
        <f t="shared" si="36"/>
        <v>330467.21000000002</v>
      </c>
      <c r="V482" s="15">
        <f t="shared" si="37"/>
        <v>0</v>
      </c>
      <c r="AE482">
        <v>330467.21000000002</v>
      </c>
      <c r="AI482" s="11">
        <f t="shared" si="38"/>
        <v>0</v>
      </c>
      <c r="AJ482" s="11">
        <f t="shared" si="39"/>
        <v>0</v>
      </c>
    </row>
    <row r="483" spans="1:48">
      <c r="A483">
        <v>3364</v>
      </c>
      <c r="B483" t="s">
        <v>944</v>
      </c>
      <c r="C483">
        <v>1037072.8800000001</v>
      </c>
      <c r="D483" s="11">
        <f t="shared" si="35"/>
        <v>0</v>
      </c>
      <c r="U483" s="11">
        <f t="shared" si="36"/>
        <v>1037072.8800000001</v>
      </c>
      <c r="V483" s="15">
        <f t="shared" si="37"/>
        <v>0</v>
      </c>
      <c r="AE483">
        <v>794432.18</v>
      </c>
      <c r="AF483">
        <v>242640.7</v>
      </c>
      <c r="AI483" s="11">
        <f t="shared" si="38"/>
        <v>0</v>
      </c>
      <c r="AJ483" s="11">
        <f t="shared" si="39"/>
        <v>0</v>
      </c>
    </row>
    <row r="484" spans="1:48">
      <c r="A484">
        <v>3423</v>
      </c>
      <c r="B484" t="s">
        <v>945</v>
      </c>
      <c r="C484">
        <v>211819.37</v>
      </c>
      <c r="D484" s="11">
        <f t="shared" si="35"/>
        <v>0</v>
      </c>
      <c r="U484" s="11">
        <f t="shared" si="36"/>
        <v>211819.37</v>
      </c>
      <c r="V484" s="15">
        <f t="shared" si="37"/>
        <v>135010.04999999999</v>
      </c>
      <c r="W484">
        <v>29372.92</v>
      </c>
      <c r="X484">
        <v>24644.03</v>
      </c>
      <c r="Y484">
        <v>25394.03</v>
      </c>
      <c r="Z484">
        <v>30205.040000000001</v>
      </c>
      <c r="AA484">
        <v>25394.03</v>
      </c>
      <c r="AC484">
        <v>36415.589999999997</v>
      </c>
      <c r="AF484">
        <v>32106.15</v>
      </c>
      <c r="AG484">
        <v>3292.19</v>
      </c>
      <c r="AH484">
        <v>4995.3900000000003</v>
      </c>
      <c r="AI484" s="11">
        <f t="shared" si="38"/>
        <v>0</v>
      </c>
      <c r="AJ484" s="11">
        <f t="shared" si="39"/>
        <v>0</v>
      </c>
    </row>
    <row r="485" spans="1:48">
      <c r="A485">
        <v>3498</v>
      </c>
      <c r="B485" t="s">
        <v>946</v>
      </c>
      <c r="C485">
        <v>2306438.34</v>
      </c>
      <c r="D485" s="11">
        <f t="shared" si="35"/>
        <v>0</v>
      </c>
      <c r="U485" s="11">
        <f t="shared" si="36"/>
        <v>2306438.34</v>
      </c>
      <c r="V485" s="15">
        <f t="shared" si="37"/>
        <v>0</v>
      </c>
      <c r="AE485">
        <v>2077242.82</v>
      </c>
      <c r="AF485">
        <v>229195.51999999999</v>
      </c>
      <c r="AI485" s="11">
        <f t="shared" si="38"/>
        <v>0</v>
      </c>
      <c r="AJ485" s="11">
        <f t="shared" si="39"/>
        <v>0</v>
      </c>
    </row>
    <row r="486" spans="1:48">
      <c r="A486">
        <v>3504</v>
      </c>
      <c r="B486" t="s">
        <v>947</v>
      </c>
      <c r="C486">
        <v>1176805.8</v>
      </c>
      <c r="D486" s="11">
        <f t="shared" si="35"/>
        <v>0</v>
      </c>
      <c r="U486" s="11">
        <f t="shared" si="36"/>
        <v>1176805.8</v>
      </c>
      <c r="V486" s="15">
        <f t="shared" si="37"/>
        <v>0</v>
      </c>
      <c r="AE486">
        <v>1050322.3700000001</v>
      </c>
      <c r="AF486">
        <v>126483.43</v>
      </c>
      <c r="AI486" s="11">
        <f t="shared" si="38"/>
        <v>0</v>
      </c>
      <c r="AJ486" s="11">
        <f t="shared" si="39"/>
        <v>0</v>
      </c>
    </row>
    <row r="487" spans="1:48">
      <c r="A487">
        <v>3568</v>
      </c>
      <c r="B487" t="s">
        <v>948</v>
      </c>
      <c r="C487">
        <v>995232.91000000015</v>
      </c>
      <c r="D487" s="11">
        <f t="shared" si="35"/>
        <v>0</v>
      </c>
      <c r="S487">
        <v>513533.64</v>
      </c>
      <c r="T487">
        <v>415685.68</v>
      </c>
      <c r="U487" s="11">
        <f t="shared" si="36"/>
        <v>0</v>
      </c>
      <c r="V487" s="15">
        <f t="shared" si="37"/>
        <v>0</v>
      </c>
      <c r="AB487">
        <v>46128.3</v>
      </c>
      <c r="AI487" s="11">
        <f t="shared" si="38"/>
        <v>19885.29</v>
      </c>
      <c r="AJ487" s="11">
        <f t="shared" si="39"/>
        <v>0</v>
      </c>
      <c r="AU487">
        <v>10989.62</v>
      </c>
      <c r="AV487">
        <v>8895.67</v>
      </c>
    </row>
    <row r="488" spans="1:48">
      <c r="A488">
        <v>3620</v>
      </c>
      <c r="B488" t="s">
        <v>949</v>
      </c>
      <c r="C488">
        <v>48791.82</v>
      </c>
      <c r="D488" s="11">
        <f t="shared" si="35"/>
        <v>0</v>
      </c>
      <c r="U488" s="11">
        <f t="shared" si="36"/>
        <v>48791.82</v>
      </c>
      <c r="V488" s="15">
        <f t="shared" si="37"/>
        <v>0</v>
      </c>
      <c r="AE488">
        <v>48791.82</v>
      </c>
      <c r="AI488" s="11">
        <f t="shared" si="38"/>
        <v>0</v>
      </c>
      <c r="AJ488" s="11">
        <f t="shared" si="39"/>
        <v>0</v>
      </c>
    </row>
    <row r="489" spans="1:48">
      <c r="A489">
        <v>3633</v>
      </c>
      <c r="B489" t="s">
        <v>950</v>
      </c>
      <c r="C489">
        <v>19441</v>
      </c>
      <c r="D489" s="11">
        <f t="shared" si="35"/>
        <v>0</v>
      </c>
      <c r="U489" s="11">
        <f t="shared" si="36"/>
        <v>0</v>
      </c>
      <c r="V489" s="15">
        <f t="shared" si="37"/>
        <v>0</v>
      </c>
      <c r="AB489">
        <v>19441</v>
      </c>
      <c r="AI489" s="11">
        <f t="shared" si="38"/>
        <v>0</v>
      </c>
      <c r="AJ489" s="11">
        <f t="shared" si="39"/>
        <v>0</v>
      </c>
    </row>
    <row r="490" spans="1:48">
      <c r="A490">
        <v>3656</v>
      </c>
      <c r="B490" t="s">
        <v>951</v>
      </c>
      <c r="C490">
        <v>5697700.2400000002</v>
      </c>
      <c r="D490" s="11">
        <f t="shared" si="35"/>
        <v>0</v>
      </c>
      <c r="U490" s="11">
        <f t="shared" si="36"/>
        <v>5697700.2400000002</v>
      </c>
      <c r="V490" s="15">
        <f t="shared" si="37"/>
        <v>0</v>
      </c>
      <c r="AC490">
        <v>774485.67</v>
      </c>
      <c r="AE490">
        <v>4923214.57</v>
      </c>
      <c r="AI490" s="11">
        <f t="shared" si="38"/>
        <v>0</v>
      </c>
      <c r="AJ490" s="11">
        <f t="shared" si="39"/>
        <v>0</v>
      </c>
    </row>
    <row r="491" spans="1:48">
      <c r="A491">
        <v>3670</v>
      </c>
      <c r="B491" t="s">
        <v>952</v>
      </c>
      <c r="C491">
        <v>9424576.8599999994</v>
      </c>
      <c r="D491" s="11">
        <f t="shared" si="35"/>
        <v>7314643</v>
      </c>
      <c r="H491">
        <v>7314643</v>
      </c>
      <c r="T491">
        <v>1816759.86</v>
      </c>
      <c r="U491" s="11">
        <f t="shared" si="36"/>
        <v>0</v>
      </c>
      <c r="V491" s="15">
        <f t="shared" si="37"/>
        <v>0</v>
      </c>
      <c r="AB491">
        <v>136844</v>
      </c>
      <c r="AI491" s="11">
        <f t="shared" si="38"/>
        <v>156330</v>
      </c>
      <c r="AJ491" s="11">
        <f t="shared" si="39"/>
        <v>125227</v>
      </c>
      <c r="AN491">
        <v>125227</v>
      </c>
      <c r="AV491">
        <v>31103</v>
      </c>
    </row>
    <row r="492" spans="1:48">
      <c r="A492">
        <v>3729</v>
      </c>
      <c r="B492" t="s">
        <v>953</v>
      </c>
      <c r="C492">
        <v>213135.01</v>
      </c>
      <c r="D492" s="11">
        <f t="shared" si="35"/>
        <v>0</v>
      </c>
      <c r="N492">
        <v>188480</v>
      </c>
      <c r="U492" s="11">
        <f t="shared" si="36"/>
        <v>0</v>
      </c>
      <c r="V492" s="15">
        <f t="shared" si="37"/>
        <v>0</v>
      </c>
      <c r="AB492">
        <v>21432</v>
      </c>
      <c r="AI492" s="11">
        <f t="shared" si="38"/>
        <v>3223.01</v>
      </c>
      <c r="AJ492" s="11">
        <f t="shared" si="39"/>
        <v>0</v>
      </c>
      <c r="AR492">
        <v>3223.01</v>
      </c>
    </row>
    <row r="493" spans="1:48">
      <c r="A493">
        <v>3730</v>
      </c>
      <c r="B493" t="s">
        <v>954</v>
      </c>
      <c r="C493">
        <v>242464.73</v>
      </c>
      <c r="D493" s="11">
        <f t="shared" si="35"/>
        <v>0</v>
      </c>
      <c r="N493">
        <v>216943</v>
      </c>
      <c r="U493" s="11">
        <f t="shared" si="36"/>
        <v>0</v>
      </c>
      <c r="V493" s="15">
        <f t="shared" si="37"/>
        <v>0</v>
      </c>
      <c r="AB493">
        <v>21812</v>
      </c>
      <c r="AI493" s="11">
        <f t="shared" si="38"/>
        <v>3709.73</v>
      </c>
      <c r="AJ493" s="11">
        <f t="shared" si="39"/>
        <v>0</v>
      </c>
      <c r="AR493">
        <v>3709.73</v>
      </c>
    </row>
    <row r="494" spans="1:48">
      <c r="A494">
        <v>3776</v>
      </c>
      <c r="B494" t="s">
        <v>955</v>
      </c>
      <c r="C494">
        <v>735705.91999999993</v>
      </c>
      <c r="D494" s="11">
        <f t="shared" si="35"/>
        <v>0</v>
      </c>
      <c r="U494" s="11">
        <f t="shared" si="36"/>
        <v>735705.91999999993</v>
      </c>
      <c r="V494" s="15">
        <f t="shared" si="37"/>
        <v>40093.21</v>
      </c>
      <c r="W494">
        <v>8246.7800000000007</v>
      </c>
      <c r="X494">
        <v>7322.1</v>
      </c>
      <c r="Y494">
        <v>7532.1</v>
      </c>
      <c r="Z494">
        <v>9460.1299999999992</v>
      </c>
      <c r="AA494">
        <v>7532.1</v>
      </c>
      <c r="AD494">
        <v>9753.51</v>
      </c>
      <c r="AE494">
        <v>606400.93000000005</v>
      </c>
      <c r="AF494">
        <v>75042.070000000007</v>
      </c>
      <c r="AG494">
        <v>321.19</v>
      </c>
      <c r="AH494">
        <v>4095.01</v>
      </c>
      <c r="AI494" s="11">
        <f t="shared" si="38"/>
        <v>0</v>
      </c>
      <c r="AJ494" s="11">
        <f t="shared" si="39"/>
        <v>0</v>
      </c>
    </row>
    <row r="495" spans="1:48">
      <c r="A495">
        <v>3807</v>
      </c>
      <c r="B495" t="s">
        <v>956</v>
      </c>
      <c r="C495">
        <v>930905.09</v>
      </c>
      <c r="D495" s="11">
        <f t="shared" si="35"/>
        <v>0</v>
      </c>
      <c r="U495" s="11">
        <f t="shared" si="36"/>
        <v>930905.09</v>
      </c>
      <c r="V495" s="15">
        <f t="shared" si="37"/>
        <v>0</v>
      </c>
      <c r="AE495">
        <v>712421.61</v>
      </c>
      <c r="AF495">
        <v>218483.48</v>
      </c>
      <c r="AI495" s="11">
        <f t="shared" si="38"/>
        <v>0</v>
      </c>
      <c r="AJ495" s="11">
        <f t="shared" si="39"/>
        <v>0</v>
      </c>
    </row>
    <row r="496" spans="1:48">
      <c r="A496">
        <v>3855</v>
      </c>
      <c r="B496" t="s">
        <v>957</v>
      </c>
      <c r="C496">
        <v>24799.81</v>
      </c>
      <c r="D496" s="11">
        <f t="shared" si="35"/>
        <v>0</v>
      </c>
      <c r="U496" s="11">
        <f t="shared" si="36"/>
        <v>0</v>
      </c>
      <c r="V496" s="15">
        <f t="shared" si="37"/>
        <v>0</v>
      </c>
      <c r="AB496">
        <v>24799.81</v>
      </c>
      <c r="AI496" s="11">
        <f t="shared" si="38"/>
        <v>0</v>
      </c>
      <c r="AJ496" s="11">
        <f t="shared" si="39"/>
        <v>0</v>
      </c>
    </row>
    <row r="497" spans="1:48">
      <c r="A497">
        <v>3906</v>
      </c>
      <c r="B497" t="s">
        <v>958</v>
      </c>
      <c r="C497">
        <v>1662295.37</v>
      </c>
      <c r="D497" s="11">
        <f t="shared" si="35"/>
        <v>0</v>
      </c>
      <c r="U497" s="11">
        <f t="shared" si="36"/>
        <v>1662295.37</v>
      </c>
      <c r="V497" s="15">
        <f t="shared" si="37"/>
        <v>0</v>
      </c>
      <c r="AE497">
        <v>1294644.49</v>
      </c>
      <c r="AF497">
        <v>367650.88</v>
      </c>
      <c r="AI497" s="11">
        <f t="shared" si="38"/>
        <v>0</v>
      </c>
      <c r="AJ497" s="11">
        <f t="shared" si="39"/>
        <v>0</v>
      </c>
    </row>
    <row r="498" spans="1:48">
      <c r="A498">
        <v>3956</v>
      </c>
      <c r="B498" t="s">
        <v>959</v>
      </c>
      <c r="C498">
        <v>3562256.7400000007</v>
      </c>
      <c r="D498" s="11">
        <f t="shared" si="35"/>
        <v>0</v>
      </c>
      <c r="L498">
        <v>1390012.86</v>
      </c>
      <c r="P498">
        <v>1255929.8600000001</v>
      </c>
      <c r="R498">
        <v>246358.32</v>
      </c>
      <c r="U498" s="11">
        <f t="shared" si="36"/>
        <v>660948.73</v>
      </c>
      <c r="V498" s="15">
        <f t="shared" si="37"/>
        <v>0</v>
      </c>
      <c r="AC498">
        <v>262066.35</v>
      </c>
      <c r="AE498">
        <v>304812.40999999997</v>
      </c>
      <c r="AF498">
        <v>94069.97</v>
      </c>
      <c r="AI498" s="11">
        <f t="shared" si="38"/>
        <v>4921.82</v>
      </c>
      <c r="AJ498" s="11">
        <f t="shared" si="39"/>
        <v>0</v>
      </c>
      <c r="AQ498">
        <v>4085.15</v>
      </c>
      <c r="AS498">
        <v>4011.93</v>
      </c>
      <c r="AT498">
        <v>909.89</v>
      </c>
    </row>
    <row r="499" spans="1:48">
      <c r="A499">
        <v>3961</v>
      </c>
      <c r="B499" t="s">
        <v>960</v>
      </c>
      <c r="C499">
        <v>1858711.19</v>
      </c>
      <c r="D499" s="11">
        <f t="shared" si="35"/>
        <v>0</v>
      </c>
      <c r="U499" s="11">
        <f t="shared" si="36"/>
        <v>1858711.19</v>
      </c>
      <c r="V499" s="15">
        <f t="shared" si="37"/>
        <v>0</v>
      </c>
      <c r="AC499">
        <v>510610.73</v>
      </c>
      <c r="AE499">
        <v>1115072.92</v>
      </c>
      <c r="AF499">
        <v>233027.54</v>
      </c>
      <c r="AI499" s="11">
        <f t="shared" si="38"/>
        <v>0</v>
      </c>
      <c r="AJ499" s="11">
        <f t="shared" si="39"/>
        <v>0</v>
      </c>
    </row>
    <row r="500" spans="1:48">
      <c r="A500">
        <v>3969</v>
      </c>
      <c r="B500" t="s">
        <v>961</v>
      </c>
      <c r="C500">
        <v>2984375.58</v>
      </c>
      <c r="D500" s="11">
        <f t="shared" si="35"/>
        <v>2853829.1</v>
      </c>
      <c r="F500">
        <v>1987482.75</v>
      </c>
      <c r="G500">
        <v>866346.35</v>
      </c>
      <c r="U500" s="11">
        <f t="shared" si="36"/>
        <v>0</v>
      </c>
      <c r="V500" s="15">
        <f t="shared" si="37"/>
        <v>0</v>
      </c>
      <c r="AB500">
        <v>81746</v>
      </c>
      <c r="AI500" s="11">
        <f t="shared" si="38"/>
        <v>48800.479999999996</v>
      </c>
      <c r="AJ500" s="11">
        <f t="shared" si="39"/>
        <v>48800.479999999996</v>
      </c>
      <c r="AL500">
        <v>33985.96</v>
      </c>
      <c r="AM500">
        <v>14814.52</v>
      </c>
    </row>
    <row r="501" spans="1:48">
      <c r="A501">
        <v>3979</v>
      </c>
      <c r="B501" t="s">
        <v>962</v>
      </c>
      <c r="C501">
        <v>40308.35</v>
      </c>
      <c r="D501" s="11">
        <f t="shared" si="35"/>
        <v>0</v>
      </c>
      <c r="U501" s="11">
        <f t="shared" si="36"/>
        <v>40308.35</v>
      </c>
      <c r="V501" s="15">
        <f t="shared" si="37"/>
        <v>0</v>
      </c>
      <c r="AE501">
        <v>19586.46</v>
      </c>
      <c r="AF501">
        <v>20721.89</v>
      </c>
      <c r="AI501" s="11">
        <f t="shared" si="38"/>
        <v>0</v>
      </c>
      <c r="AJ501" s="11">
        <f t="shared" si="39"/>
        <v>0</v>
      </c>
    </row>
    <row r="502" spans="1:48">
      <c r="A502">
        <v>3982</v>
      </c>
      <c r="B502" t="s">
        <v>963</v>
      </c>
      <c r="C502">
        <v>3185479.5500000003</v>
      </c>
      <c r="D502" s="11">
        <f t="shared" si="35"/>
        <v>2064385.82</v>
      </c>
      <c r="E502">
        <v>993326</v>
      </c>
      <c r="F502">
        <v>789651.53</v>
      </c>
      <c r="G502">
        <v>281408.28999999998</v>
      </c>
      <c r="N502">
        <v>201494.35</v>
      </c>
      <c r="P502">
        <v>809074.66</v>
      </c>
      <c r="U502" s="11">
        <f t="shared" si="36"/>
        <v>0</v>
      </c>
      <c r="V502" s="15">
        <f t="shared" si="37"/>
        <v>0</v>
      </c>
      <c r="AB502">
        <v>57943</v>
      </c>
      <c r="AI502" s="11">
        <f t="shared" si="38"/>
        <v>52581.72</v>
      </c>
      <c r="AJ502" s="11">
        <f t="shared" si="39"/>
        <v>35300.99</v>
      </c>
      <c r="AK502">
        <v>16985.87</v>
      </c>
      <c r="AL502">
        <v>13503.04</v>
      </c>
      <c r="AM502">
        <v>4812.08</v>
      </c>
      <c r="AR502">
        <v>3445.55</v>
      </c>
      <c r="AS502">
        <v>13835.18</v>
      </c>
    </row>
    <row r="503" spans="1:48">
      <c r="A503">
        <v>3983</v>
      </c>
      <c r="B503" t="s">
        <v>964</v>
      </c>
      <c r="C503">
        <v>1487792.24</v>
      </c>
      <c r="D503" s="11">
        <f t="shared" si="35"/>
        <v>1407675</v>
      </c>
      <c r="E503">
        <v>1082868</v>
      </c>
      <c r="G503">
        <v>324807</v>
      </c>
      <c r="U503" s="11">
        <f t="shared" si="36"/>
        <v>0</v>
      </c>
      <c r="V503" s="15">
        <f t="shared" si="37"/>
        <v>0</v>
      </c>
      <c r="AB503">
        <v>56046</v>
      </c>
      <c r="AI503" s="11">
        <f t="shared" si="38"/>
        <v>24071.24</v>
      </c>
      <c r="AJ503" s="11">
        <f t="shared" si="39"/>
        <v>24071.24</v>
      </c>
      <c r="AK503">
        <v>18517.04</v>
      </c>
      <c r="AM503">
        <v>5554.2</v>
      </c>
    </row>
    <row r="504" spans="1:48">
      <c r="A504">
        <v>4121</v>
      </c>
      <c r="B504" t="s">
        <v>965</v>
      </c>
      <c r="C504">
        <v>118982.8</v>
      </c>
      <c r="D504" s="11">
        <f t="shared" si="35"/>
        <v>0</v>
      </c>
      <c r="U504" s="11">
        <f t="shared" si="36"/>
        <v>118982.8</v>
      </c>
      <c r="V504" s="15">
        <f t="shared" si="37"/>
        <v>64245.94</v>
      </c>
      <c r="W504">
        <v>20876.900000000001</v>
      </c>
      <c r="Z504">
        <v>24137.78</v>
      </c>
      <c r="AA504">
        <v>19231.259999999998</v>
      </c>
      <c r="AE504">
        <v>21938.17</v>
      </c>
      <c r="AF504">
        <v>23321.3</v>
      </c>
      <c r="AH504">
        <v>9477.39</v>
      </c>
      <c r="AI504" s="11">
        <f t="shared" si="38"/>
        <v>0</v>
      </c>
      <c r="AJ504" s="11">
        <f t="shared" si="39"/>
        <v>0</v>
      </c>
    </row>
    <row r="505" spans="1:48">
      <c r="A505">
        <v>4127</v>
      </c>
      <c r="B505" t="s">
        <v>966</v>
      </c>
      <c r="C505">
        <v>1452657.42</v>
      </c>
      <c r="D505" s="11">
        <f t="shared" si="35"/>
        <v>0</v>
      </c>
      <c r="U505" s="11">
        <f t="shared" si="36"/>
        <v>1452657.42</v>
      </c>
      <c r="V505" s="15">
        <f t="shared" si="37"/>
        <v>0</v>
      </c>
      <c r="AC505">
        <v>499051.72</v>
      </c>
      <c r="AE505">
        <v>860109.02</v>
      </c>
      <c r="AF505">
        <v>93496.68</v>
      </c>
      <c r="AI505" s="11">
        <f t="shared" si="38"/>
        <v>0</v>
      </c>
      <c r="AJ505" s="11">
        <f t="shared" si="39"/>
        <v>0</v>
      </c>
    </row>
    <row r="506" spans="1:48">
      <c r="A506">
        <v>4146</v>
      </c>
      <c r="B506" t="s">
        <v>967</v>
      </c>
      <c r="C506">
        <v>3119491.24</v>
      </c>
      <c r="D506" s="11">
        <f t="shared" si="35"/>
        <v>1940172.11</v>
      </c>
      <c r="E506">
        <v>1940172.11</v>
      </c>
      <c r="T506">
        <v>1049485</v>
      </c>
      <c r="U506" s="11">
        <f t="shared" si="36"/>
        <v>0</v>
      </c>
      <c r="V506" s="15">
        <f t="shared" si="37"/>
        <v>0</v>
      </c>
      <c r="AB506">
        <v>78711</v>
      </c>
      <c r="AI506" s="11">
        <f t="shared" si="38"/>
        <v>51123.130000000005</v>
      </c>
      <c r="AJ506" s="11">
        <f t="shared" si="39"/>
        <v>33176.94</v>
      </c>
      <c r="AK506">
        <v>33176.94</v>
      </c>
      <c r="AV506">
        <v>17946.189999999999</v>
      </c>
    </row>
    <row r="507" spans="1:48">
      <c r="A507">
        <v>4159</v>
      </c>
      <c r="B507" t="s">
        <v>968</v>
      </c>
      <c r="C507">
        <v>787489.19</v>
      </c>
      <c r="D507" s="11">
        <f t="shared" si="35"/>
        <v>0</v>
      </c>
      <c r="R507">
        <v>770990</v>
      </c>
      <c r="U507" s="11">
        <f t="shared" si="36"/>
        <v>0</v>
      </c>
      <c r="V507" s="15">
        <f t="shared" si="37"/>
        <v>0</v>
      </c>
      <c r="AI507" s="11">
        <f t="shared" si="38"/>
        <v>16499.189999999999</v>
      </c>
      <c r="AJ507" s="11">
        <f t="shared" si="39"/>
        <v>0</v>
      </c>
      <c r="AT507">
        <v>16499.189999999999</v>
      </c>
    </row>
    <row r="508" spans="1:48">
      <c r="A508">
        <v>4161</v>
      </c>
      <c r="B508" t="s">
        <v>969</v>
      </c>
      <c r="C508">
        <v>1381653.8</v>
      </c>
      <c r="D508" s="11">
        <f t="shared" si="35"/>
        <v>1358424.74</v>
      </c>
      <c r="E508">
        <v>1358424.74</v>
      </c>
      <c r="U508" s="11">
        <f t="shared" si="36"/>
        <v>0</v>
      </c>
      <c r="V508" s="15">
        <f t="shared" si="37"/>
        <v>0</v>
      </c>
      <c r="AI508" s="11">
        <f t="shared" si="38"/>
        <v>23229.06</v>
      </c>
      <c r="AJ508" s="11">
        <f t="shared" si="39"/>
        <v>23229.06</v>
      </c>
      <c r="AK508">
        <v>23229.06</v>
      </c>
    </row>
    <row r="509" spans="1:48">
      <c r="A509">
        <v>4162</v>
      </c>
      <c r="B509" t="s">
        <v>970</v>
      </c>
      <c r="C509">
        <v>22286</v>
      </c>
      <c r="D509" s="11">
        <f t="shared" si="35"/>
        <v>0</v>
      </c>
      <c r="U509" s="11">
        <f t="shared" si="36"/>
        <v>0</v>
      </c>
      <c r="V509" s="15">
        <f t="shared" si="37"/>
        <v>0</v>
      </c>
      <c r="AB509">
        <v>22286</v>
      </c>
      <c r="AI509" s="11">
        <f t="shared" si="38"/>
        <v>0</v>
      </c>
      <c r="AJ509" s="11">
        <f t="shared" si="39"/>
        <v>0</v>
      </c>
    </row>
    <row r="510" spans="1:48">
      <c r="A510">
        <v>4210</v>
      </c>
      <c r="B510" t="s">
        <v>971</v>
      </c>
      <c r="C510">
        <v>7953306.3900000006</v>
      </c>
      <c r="D510" s="11">
        <f t="shared" si="35"/>
        <v>0</v>
      </c>
      <c r="P510">
        <v>7926663.9100000001</v>
      </c>
      <c r="U510" s="11">
        <f t="shared" si="36"/>
        <v>0</v>
      </c>
      <c r="V510" s="15">
        <f t="shared" si="37"/>
        <v>0</v>
      </c>
      <c r="AI510" s="11">
        <f t="shared" si="38"/>
        <v>26642.48</v>
      </c>
      <c r="AJ510" s="11">
        <f t="shared" si="39"/>
        <v>0</v>
      </c>
      <c r="AS510">
        <v>26642.48</v>
      </c>
    </row>
    <row r="511" spans="1:48">
      <c r="A511">
        <v>4259</v>
      </c>
      <c r="B511" t="s">
        <v>972</v>
      </c>
      <c r="C511">
        <v>474053.11</v>
      </c>
      <c r="D511" s="11">
        <f t="shared" si="35"/>
        <v>0</v>
      </c>
      <c r="U511" s="11">
        <f t="shared" si="36"/>
        <v>451957.11</v>
      </c>
      <c r="V511" s="15">
        <f t="shared" si="37"/>
        <v>0</v>
      </c>
      <c r="AB511">
        <v>22096</v>
      </c>
      <c r="AE511">
        <v>451957.11</v>
      </c>
      <c r="AI511" s="11">
        <f t="shared" si="38"/>
        <v>0</v>
      </c>
      <c r="AJ511" s="11">
        <f t="shared" si="39"/>
        <v>0</v>
      </c>
    </row>
    <row r="512" spans="1:48">
      <c r="A512">
        <v>4260</v>
      </c>
      <c r="B512" t="s">
        <v>973</v>
      </c>
      <c r="C512">
        <v>46563</v>
      </c>
      <c r="D512" s="11">
        <f t="shared" si="35"/>
        <v>0</v>
      </c>
      <c r="U512" s="11">
        <f t="shared" si="36"/>
        <v>0</v>
      </c>
      <c r="V512" s="15">
        <f t="shared" si="37"/>
        <v>0</v>
      </c>
      <c r="AB512">
        <v>46563</v>
      </c>
      <c r="AI512" s="11">
        <f t="shared" si="38"/>
        <v>0</v>
      </c>
      <c r="AJ512" s="11">
        <f t="shared" si="39"/>
        <v>0</v>
      </c>
    </row>
    <row r="513" spans="1:47">
      <c r="A513">
        <v>4261</v>
      </c>
      <c r="B513" t="s">
        <v>974</v>
      </c>
      <c r="C513">
        <v>692899.63</v>
      </c>
      <c r="D513" s="11">
        <f t="shared" si="35"/>
        <v>0</v>
      </c>
      <c r="U513" s="11">
        <f t="shared" si="36"/>
        <v>692899.63</v>
      </c>
      <c r="V513" s="15">
        <f t="shared" si="37"/>
        <v>0</v>
      </c>
      <c r="AE513">
        <v>692899.63</v>
      </c>
      <c r="AI513" s="11">
        <f t="shared" si="38"/>
        <v>0</v>
      </c>
      <c r="AJ513" s="11">
        <f t="shared" si="39"/>
        <v>0</v>
      </c>
    </row>
    <row r="514" spans="1:47">
      <c r="A514">
        <v>4307</v>
      </c>
      <c r="B514" t="s">
        <v>975</v>
      </c>
      <c r="C514">
        <v>1646926.3599999999</v>
      </c>
      <c r="D514" s="11">
        <f t="shared" si="35"/>
        <v>0</v>
      </c>
      <c r="L514">
        <v>1628617.7</v>
      </c>
      <c r="U514" s="11">
        <f t="shared" si="36"/>
        <v>0</v>
      </c>
      <c r="V514" s="15">
        <f t="shared" si="37"/>
        <v>0</v>
      </c>
      <c r="AI514" s="11">
        <f t="shared" si="38"/>
        <v>0</v>
      </c>
      <c r="AJ514" s="11">
        <f t="shared" si="39"/>
        <v>0</v>
      </c>
      <c r="AQ514">
        <v>18308.66</v>
      </c>
    </row>
    <row r="515" spans="1:47">
      <c r="A515">
        <v>4331</v>
      </c>
      <c r="B515" t="s">
        <v>976</v>
      </c>
      <c r="C515">
        <v>33446.660000000003</v>
      </c>
      <c r="D515" s="11">
        <f t="shared" si="35"/>
        <v>0</v>
      </c>
      <c r="U515" s="11">
        <f t="shared" si="36"/>
        <v>0</v>
      </c>
      <c r="V515" s="15">
        <f t="shared" si="37"/>
        <v>0</v>
      </c>
      <c r="AB515">
        <v>33446.660000000003</v>
      </c>
      <c r="AI515" s="11">
        <f t="shared" si="38"/>
        <v>0</v>
      </c>
      <c r="AJ515" s="11">
        <f t="shared" si="39"/>
        <v>0</v>
      </c>
    </row>
    <row r="516" spans="1:47">
      <c r="A516">
        <v>4385</v>
      </c>
      <c r="B516" t="s">
        <v>977</v>
      </c>
      <c r="C516">
        <v>1730172.95</v>
      </c>
      <c r="D516" s="11">
        <f t="shared" si="35"/>
        <v>0</v>
      </c>
      <c r="U516" s="11">
        <f t="shared" si="36"/>
        <v>1730172.95</v>
      </c>
      <c r="V516" s="15">
        <f t="shared" si="37"/>
        <v>0</v>
      </c>
      <c r="AE516">
        <v>1730172.95</v>
      </c>
      <c r="AI516" s="11">
        <f t="shared" si="38"/>
        <v>0</v>
      </c>
      <c r="AJ516" s="11">
        <f t="shared" si="39"/>
        <v>0</v>
      </c>
    </row>
    <row r="517" spans="1:47">
      <c r="A517">
        <v>4387</v>
      </c>
      <c r="B517" t="s">
        <v>978</v>
      </c>
      <c r="C517">
        <v>20769.88</v>
      </c>
      <c r="D517" s="11">
        <f t="shared" si="35"/>
        <v>0</v>
      </c>
      <c r="U517" s="11">
        <f t="shared" si="36"/>
        <v>20769.88</v>
      </c>
      <c r="V517" s="15">
        <f t="shared" si="37"/>
        <v>0</v>
      </c>
      <c r="AE517">
        <v>20769.88</v>
      </c>
      <c r="AI517" s="11">
        <f t="shared" si="38"/>
        <v>0</v>
      </c>
      <c r="AJ517" s="11">
        <f t="shared" si="39"/>
        <v>0</v>
      </c>
    </row>
    <row r="518" spans="1:47">
      <c r="A518">
        <v>4402</v>
      </c>
      <c r="B518" t="s">
        <v>979</v>
      </c>
      <c r="C518">
        <v>3177813.24</v>
      </c>
      <c r="D518" s="11">
        <f t="shared" si="35"/>
        <v>0</v>
      </c>
      <c r="L518">
        <v>2286313.7200000002</v>
      </c>
      <c r="U518" s="11">
        <f t="shared" si="36"/>
        <v>885257.35999999987</v>
      </c>
      <c r="V518" s="15">
        <f t="shared" si="37"/>
        <v>0</v>
      </c>
      <c r="AC518">
        <v>366835.8</v>
      </c>
      <c r="AE518">
        <v>393504.38</v>
      </c>
      <c r="AF518">
        <v>124917.18</v>
      </c>
      <c r="AI518" s="11">
        <f t="shared" si="38"/>
        <v>0</v>
      </c>
      <c r="AJ518" s="11">
        <f t="shared" si="39"/>
        <v>0</v>
      </c>
      <c r="AQ518">
        <v>6242.16</v>
      </c>
    </row>
    <row r="519" spans="1:47">
      <c r="A519">
        <v>4408</v>
      </c>
      <c r="B519" t="s">
        <v>980</v>
      </c>
      <c r="C519">
        <v>513857.59</v>
      </c>
      <c r="D519" s="11">
        <f t="shared" si="35"/>
        <v>0</v>
      </c>
      <c r="S519">
        <v>479794</v>
      </c>
      <c r="U519" s="11">
        <f t="shared" si="36"/>
        <v>23796</v>
      </c>
      <c r="V519" s="15">
        <f t="shared" si="37"/>
        <v>0</v>
      </c>
      <c r="AG519">
        <v>23796</v>
      </c>
      <c r="AI519" s="11">
        <f t="shared" si="38"/>
        <v>10267.59</v>
      </c>
      <c r="AJ519" s="11">
        <f t="shared" si="39"/>
        <v>0</v>
      </c>
      <c r="AU519">
        <v>10267.59</v>
      </c>
    </row>
    <row r="520" spans="1:47">
      <c r="A520">
        <v>4421</v>
      </c>
      <c r="B520" t="s">
        <v>981</v>
      </c>
      <c r="C520">
        <v>1738508.27</v>
      </c>
      <c r="D520" s="11">
        <f t="shared" si="35"/>
        <v>0</v>
      </c>
      <c r="U520" s="11">
        <f t="shared" si="36"/>
        <v>1738508.27</v>
      </c>
      <c r="V520" s="15">
        <f t="shared" si="37"/>
        <v>0</v>
      </c>
      <c r="AC520">
        <v>482542.11</v>
      </c>
      <c r="AE520">
        <v>1025913.53</v>
      </c>
      <c r="AF520">
        <v>230052.63</v>
      </c>
      <c r="AI520" s="11">
        <f t="shared" si="38"/>
        <v>0</v>
      </c>
      <c r="AJ520" s="11">
        <f t="shared" si="39"/>
        <v>0</v>
      </c>
    </row>
    <row r="521" spans="1:47">
      <c r="A521">
        <v>4576</v>
      </c>
      <c r="B521" t="s">
        <v>982</v>
      </c>
      <c r="C521">
        <v>1813902.0700000003</v>
      </c>
      <c r="D521" s="11">
        <f t="shared" ref="D521:D584" si="40">E521+F521+G521+H521+I521+J521</f>
        <v>0</v>
      </c>
      <c r="U521" s="11">
        <f t="shared" ref="U521:U584" si="41">V521+AC521+AD521+AE521+AF521+AG521+AH521</f>
        <v>1813902.0700000003</v>
      </c>
      <c r="V521" s="15">
        <f t="shared" ref="V521:V584" si="42">W521+X521+Y521+Z521+AA521</f>
        <v>0</v>
      </c>
      <c r="AC521">
        <v>633813.63</v>
      </c>
      <c r="AE521">
        <v>1058303.82</v>
      </c>
      <c r="AF521">
        <v>121784.62</v>
      </c>
      <c r="AI521" s="11">
        <f t="shared" ref="AI521:AI584" si="43">AJ521+AR521+AS521+AT521+AU521+AV521+AW521</f>
        <v>0</v>
      </c>
      <c r="AJ521" s="11">
        <f t="shared" ref="AJ521:AJ584" si="44">AK521+AL521+AM521+AN521+AO521+AP521</f>
        <v>0</v>
      </c>
    </row>
    <row r="522" spans="1:47">
      <c r="A522">
        <v>4577</v>
      </c>
      <c r="B522" t="s">
        <v>983</v>
      </c>
      <c r="C522">
        <v>1897022.8800000001</v>
      </c>
      <c r="D522" s="11">
        <f t="shared" si="40"/>
        <v>0</v>
      </c>
      <c r="U522" s="11">
        <f t="shared" si="41"/>
        <v>1854252.8800000001</v>
      </c>
      <c r="V522" s="15">
        <f t="shared" si="42"/>
        <v>0</v>
      </c>
      <c r="AB522">
        <v>42770</v>
      </c>
      <c r="AE522">
        <v>1691547.6</v>
      </c>
      <c r="AF522">
        <v>162705.28</v>
      </c>
      <c r="AI522" s="11">
        <f t="shared" si="43"/>
        <v>0</v>
      </c>
      <c r="AJ522" s="11">
        <f t="shared" si="44"/>
        <v>0</v>
      </c>
    </row>
    <row r="523" spans="1:47">
      <c r="A523">
        <v>4578</v>
      </c>
      <c r="B523" t="s">
        <v>984</v>
      </c>
      <c r="C523">
        <v>1560953.9500000002</v>
      </c>
      <c r="D523" s="11">
        <f t="shared" si="40"/>
        <v>0</v>
      </c>
      <c r="U523" s="11">
        <f t="shared" si="41"/>
        <v>1560953.9500000002</v>
      </c>
      <c r="V523" s="15">
        <f t="shared" si="42"/>
        <v>0</v>
      </c>
      <c r="AC523">
        <v>380430.87</v>
      </c>
      <c r="AE523">
        <v>1180523.08</v>
      </c>
      <c r="AI523" s="11">
        <f t="shared" si="43"/>
        <v>0</v>
      </c>
      <c r="AJ523" s="11">
        <f t="shared" si="44"/>
        <v>0</v>
      </c>
    </row>
    <row r="524" spans="1:47">
      <c r="A524">
        <v>4580</v>
      </c>
      <c r="B524" t="s">
        <v>985</v>
      </c>
      <c r="C524">
        <v>4077577.65</v>
      </c>
      <c r="D524" s="11">
        <f t="shared" si="40"/>
        <v>0</v>
      </c>
      <c r="L524">
        <v>2779565.98</v>
      </c>
      <c r="R524">
        <v>164514.35</v>
      </c>
      <c r="U524" s="11">
        <f t="shared" si="41"/>
        <v>1070494</v>
      </c>
      <c r="V524" s="15">
        <f t="shared" si="42"/>
        <v>103586</v>
      </c>
      <c r="W524">
        <v>103586</v>
      </c>
      <c r="AC524">
        <v>203155</v>
      </c>
      <c r="AD524">
        <v>13353</v>
      </c>
      <c r="AE524">
        <v>704180</v>
      </c>
      <c r="AF524">
        <v>8654</v>
      </c>
      <c r="AH524">
        <v>37566</v>
      </c>
      <c r="AI524" s="11">
        <f t="shared" si="43"/>
        <v>3520.61</v>
      </c>
      <c r="AJ524" s="11">
        <f t="shared" si="44"/>
        <v>0</v>
      </c>
      <c r="AQ524">
        <v>59482.71</v>
      </c>
      <c r="AT524">
        <v>3520.61</v>
      </c>
    </row>
    <row r="525" spans="1:47">
      <c r="A525">
        <v>4650</v>
      </c>
      <c r="B525" t="s">
        <v>986</v>
      </c>
      <c r="C525">
        <v>54150</v>
      </c>
      <c r="D525" s="11">
        <f t="shared" si="40"/>
        <v>0</v>
      </c>
      <c r="U525" s="11">
        <f t="shared" si="41"/>
        <v>0</v>
      </c>
      <c r="V525" s="15">
        <f t="shared" si="42"/>
        <v>0</v>
      </c>
      <c r="AB525">
        <v>54150</v>
      </c>
      <c r="AI525" s="11">
        <f t="shared" si="43"/>
        <v>0</v>
      </c>
      <c r="AJ525" s="11">
        <f t="shared" si="44"/>
        <v>0</v>
      </c>
    </row>
    <row r="526" spans="1:47">
      <c r="A526">
        <v>4656</v>
      </c>
      <c r="B526" t="s">
        <v>987</v>
      </c>
      <c r="C526">
        <v>775774.2699999999</v>
      </c>
      <c r="D526" s="11">
        <f t="shared" si="40"/>
        <v>534595.46</v>
      </c>
      <c r="E526">
        <v>534595.46</v>
      </c>
      <c r="N526">
        <v>166051.96</v>
      </c>
      <c r="U526" s="11">
        <f t="shared" si="41"/>
        <v>44865</v>
      </c>
      <c r="V526" s="15">
        <f t="shared" si="42"/>
        <v>34837</v>
      </c>
      <c r="W526">
        <v>34837</v>
      </c>
      <c r="AB526">
        <v>15268</v>
      </c>
      <c r="AD526">
        <v>10028</v>
      </c>
      <c r="AI526" s="11">
        <f t="shared" si="43"/>
        <v>14993.85</v>
      </c>
      <c r="AJ526" s="11">
        <f t="shared" si="44"/>
        <v>11440.34</v>
      </c>
      <c r="AK526">
        <v>11440.34</v>
      </c>
      <c r="AR526">
        <v>3553.51</v>
      </c>
    </row>
    <row r="527" spans="1:47">
      <c r="A527">
        <v>4681</v>
      </c>
      <c r="B527" t="s">
        <v>988</v>
      </c>
      <c r="C527">
        <v>2544679.5</v>
      </c>
      <c r="D527" s="11">
        <f t="shared" si="40"/>
        <v>0</v>
      </c>
      <c r="P527">
        <v>2467350.5</v>
      </c>
      <c r="U527" s="11">
        <f t="shared" si="41"/>
        <v>0</v>
      </c>
      <c r="V527" s="15">
        <f t="shared" si="42"/>
        <v>0</v>
      </c>
      <c r="AB527">
        <v>35088</v>
      </c>
      <c r="AI527" s="11">
        <f t="shared" si="43"/>
        <v>42241</v>
      </c>
      <c r="AJ527" s="11">
        <f t="shared" si="44"/>
        <v>0</v>
      </c>
      <c r="AS527">
        <v>42241</v>
      </c>
    </row>
    <row r="528" spans="1:47">
      <c r="A528">
        <v>4708</v>
      </c>
      <c r="B528" t="s">
        <v>989</v>
      </c>
      <c r="C528">
        <v>407403.43</v>
      </c>
      <c r="D528" s="11">
        <f t="shared" si="40"/>
        <v>0</v>
      </c>
      <c r="U528" s="11">
        <f t="shared" si="41"/>
        <v>407403.43</v>
      </c>
      <c r="V528" s="15">
        <f t="shared" si="42"/>
        <v>0</v>
      </c>
      <c r="AE528">
        <v>301998.68</v>
      </c>
      <c r="AF528">
        <v>105404.75</v>
      </c>
      <c r="AI528" s="11">
        <f t="shared" si="43"/>
        <v>0</v>
      </c>
      <c r="AJ528" s="11">
        <f t="shared" si="44"/>
        <v>0</v>
      </c>
    </row>
    <row r="529" spans="1:47">
      <c r="A529">
        <v>4756</v>
      </c>
      <c r="B529" t="s">
        <v>990</v>
      </c>
      <c r="C529">
        <v>540132.82999999996</v>
      </c>
      <c r="D529" s="11">
        <f t="shared" si="40"/>
        <v>0</v>
      </c>
      <c r="U529" s="11">
        <f t="shared" si="41"/>
        <v>540132.82999999996</v>
      </c>
      <c r="V529" s="15">
        <f t="shared" si="42"/>
        <v>0</v>
      </c>
      <c r="AC529">
        <v>540132.82999999996</v>
      </c>
      <c r="AI529" s="11">
        <f t="shared" si="43"/>
        <v>0</v>
      </c>
      <c r="AJ529" s="11">
        <f t="shared" si="44"/>
        <v>0</v>
      </c>
    </row>
    <row r="530" spans="1:47">
      <c r="A530">
        <v>4766</v>
      </c>
      <c r="B530" t="s">
        <v>991</v>
      </c>
      <c r="C530">
        <v>314428.57999999996</v>
      </c>
      <c r="D530" s="11">
        <f t="shared" si="40"/>
        <v>0</v>
      </c>
      <c r="N530">
        <v>275354.98</v>
      </c>
      <c r="U530" s="11">
        <f t="shared" si="41"/>
        <v>33181</v>
      </c>
      <c r="V530" s="15">
        <f t="shared" si="42"/>
        <v>0</v>
      </c>
      <c r="AD530">
        <v>18036</v>
      </c>
      <c r="AE530">
        <v>15145</v>
      </c>
      <c r="AI530" s="11">
        <f t="shared" si="43"/>
        <v>5892.6</v>
      </c>
      <c r="AJ530" s="11">
        <f t="shared" si="44"/>
        <v>0</v>
      </c>
      <c r="AR530">
        <v>5892.6</v>
      </c>
    </row>
    <row r="531" spans="1:47">
      <c r="A531">
        <v>4767</v>
      </c>
      <c r="B531" t="s">
        <v>992</v>
      </c>
      <c r="C531">
        <v>2084749.6800000002</v>
      </c>
      <c r="D531" s="11">
        <f t="shared" si="40"/>
        <v>0</v>
      </c>
      <c r="N531">
        <v>290845.82</v>
      </c>
      <c r="P531">
        <v>1645683.14</v>
      </c>
      <c r="U531" s="11">
        <f t="shared" si="41"/>
        <v>84967</v>
      </c>
      <c r="V531" s="15">
        <f t="shared" si="42"/>
        <v>0</v>
      </c>
      <c r="AB531">
        <v>21812</v>
      </c>
      <c r="AD531">
        <v>17910</v>
      </c>
      <c r="AE531">
        <v>67057</v>
      </c>
      <c r="AI531" s="11">
        <f t="shared" si="43"/>
        <v>41441.72</v>
      </c>
      <c r="AJ531" s="11">
        <f t="shared" si="44"/>
        <v>0</v>
      </c>
      <c r="AR531">
        <v>6224.1</v>
      </c>
      <c r="AS531">
        <v>35217.620000000003</v>
      </c>
    </row>
    <row r="532" spans="1:47">
      <c r="A532">
        <v>4770</v>
      </c>
      <c r="B532" t="s">
        <v>993</v>
      </c>
      <c r="C532">
        <v>635848.18999999994</v>
      </c>
      <c r="D532" s="11">
        <f t="shared" si="40"/>
        <v>0</v>
      </c>
      <c r="S532">
        <v>594635</v>
      </c>
      <c r="U532" s="11">
        <f t="shared" si="41"/>
        <v>28488</v>
      </c>
      <c r="V532" s="15">
        <f t="shared" si="42"/>
        <v>0</v>
      </c>
      <c r="AG532">
        <v>28488</v>
      </c>
      <c r="AI532" s="11">
        <f t="shared" si="43"/>
        <v>12725.19</v>
      </c>
      <c r="AJ532" s="11">
        <f t="shared" si="44"/>
        <v>0</v>
      </c>
      <c r="AU532">
        <v>12725.19</v>
      </c>
    </row>
    <row r="533" spans="1:47">
      <c r="A533">
        <v>4913</v>
      </c>
      <c r="B533" t="s">
        <v>994</v>
      </c>
      <c r="C533">
        <v>49848</v>
      </c>
      <c r="D533" s="11">
        <f t="shared" si="40"/>
        <v>0</v>
      </c>
      <c r="U533" s="11">
        <f t="shared" si="41"/>
        <v>0</v>
      </c>
      <c r="V533" s="15">
        <f t="shared" si="42"/>
        <v>0</v>
      </c>
      <c r="AB533">
        <v>49848</v>
      </c>
      <c r="AI533" s="11">
        <f t="shared" si="43"/>
        <v>0</v>
      </c>
      <c r="AJ533" s="11">
        <f t="shared" si="44"/>
        <v>0</v>
      </c>
    </row>
    <row r="534" spans="1:47">
      <c r="A534">
        <v>5016</v>
      </c>
      <c r="B534" t="s">
        <v>995</v>
      </c>
      <c r="C534">
        <v>1262845.53</v>
      </c>
      <c r="D534" s="11">
        <f t="shared" si="40"/>
        <v>0</v>
      </c>
      <c r="U534" s="11">
        <f t="shared" si="41"/>
        <v>1262845.53</v>
      </c>
      <c r="V534" s="15">
        <f t="shared" si="42"/>
        <v>0</v>
      </c>
      <c r="AE534">
        <v>970071.08</v>
      </c>
      <c r="AF534">
        <v>292774.45</v>
      </c>
      <c r="AI534" s="11">
        <f t="shared" si="43"/>
        <v>0</v>
      </c>
      <c r="AJ534" s="11">
        <f t="shared" si="44"/>
        <v>0</v>
      </c>
    </row>
    <row r="535" spans="1:47">
      <c r="A535">
        <v>5021</v>
      </c>
      <c r="B535" t="s">
        <v>996</v>
      </c>
      <c r="C535">
        <v>24046.05</v>
      </c>
      <c r="D535" s="11">
        <f t="shared" si="40"/>
        <v>0</v>
      </c>
      <c r="U535" s="11">
        <f t="shared" si="41"/>
        <v>0</v>
      </c>
      <c r="V535" s="15">
        <f t="shared" si="42"/>
        <v>0</v>
      </c>
      <c r="AB535">
        <v>24046.05</v>
      </c>
      <c r="AI535" s="11">
        <f t="shared" si="43"/>
        <v>0</v>
      </c>
      <c r="AJ535" s="11">
        <f t="shared" si="44"/>
        <v>0</v>
      </c>
    </row>
    <row r="536" spans="1:47">
      <c r="A536">
        <v>5087</v>
      </c>
      <c r="B536" t="s">
        <v>997</v>
      </c>
      <c r="C536">
        <v>457109.08</v>
      </c>
      <c r="D536" s="11">
        <f t="shared" si="40"/>
        <v>0</v>
      </c>
      <c r="N536">
        <v>398602</v>
      </c>
      <c r="U536" s="11">
        <f t="shared" si="41"/>
        <v>0</v>
      </c>
      <c r="V536" s="15">
        <f t="shared" si="42"/>
        <v>0</v>
      </c>
      <c r="AB536">
        <v>49977</v>
      </c>
      <c r="AI536" s="11">
        <f t="shared" si="43"/>
        <v>8530.08</v>
      </c>
      <c r="AJ536" s="11">
        <f t="shared" si="44"/>
        <v>0</v>
      </c>
      <c r="AR536">
        <v>8530.08</v>
      </c>
    </row>
    <row r="537" spans="1:47">
      <c r="A537">
        <v>5133</v>
      </c>
      <c r="B537" t="s">
        <v>998</v>
      </c>
      <c r="C537">
        <v>32433</v>
      </c>
      <c r="D537" s="11">
        <f t="shared" si="40"/>
        <v>0</v>
      </c>
      <c r="U537" s="11">
        <f t="shared" si="41"/>
        <v>0</v>
      </c>
      <c r="V537" s="15">
        <f t="shared" si="42"/>
        <v>0</v>
      </c>
      <c r="AB537">
        <v>32433</v>
      </c>
      <c r="AI537" s="11">
        <f t="shared" si="43"/>
        <v>0</v>
      </c>
      <c r="AJ537" s="11">
        <f t="shared" si="44"/>
        <v>0</v>
      </c>
    </row>
    <row r="538" spans="1:47">
      <c r="A538">
        <v>5139</v>
      </c>
      <c r="B538" t="s">
        <v>999</v>
      </c>
      <c r="C538">
        <v>43433</v>
      </c>
      <c r="D538" s="11">
        <f t="shared" si="40"/>
        <v>0</v>
      </c>
      <c r="U538" s="11">
        <f t="shared" si="41"/>
        <v>0</v>
      </c>
      <c r="V538" s="15">
        <f t="shared" si="42"/>
        <v>0</v>
      </c>
      <c r="AB538">
        <v>43433</v>
      </c>
      <c r="AI538" s="11">
        <f t="shared" si="43"/>
        <v>0</v>
      </c>
      <c r="AJ538" s="11">
        <f t="shared" si="44"/>
        <v>0</v>
      </c>
    </row>
    <row r="539" spans="1:47">
      <c r="A539">
        <v>5451</v>
      </c>
      <c r="B539" t="s">
        <v>1000</v>
      </c>
      <c r="C539">
        <v>24818.57</v>
      </c>
      <c r="D539" s="11">
        <f t="shared" si="40"/>
        <v>0</v>
      </c>
      <c r="U539" s="11">
        <f t="shared" si="41"/>
        <v>0</v>
      </c>
      <c r="V539" s="15">
        <f t="shared" si="42"/>
        <v>0</v>
      </c>
      <c r="AB539">
        <v>24818.57</v>
      </c>
      <c r="AI539" s="11">
        <f t="shared" si="43"/>
        <v>0</v>
      </c>
      <c r="AJ539" s="11">
        <f t="shared" si="44"/>
        <v>0</v>
      </c>
    </row>
    <row r="540" spans="1:47">
      <c r="A540">
        <v>5510</v>
      </c>
      <c r="B540" t="s">
        <v>1001</v>
      </c>
      <c r="C540">
        <v>21053</v>
      </c>
      <c r="D540" s="11">
        <f t="shared" si="40"/>
        <v>0</v>
      </c>
      <c r="U540" s="11">
        <f t="shared" si="41"/>
        <v>0</v>
      </c>
      <c r="V540" s="15">
        <f t="shared" si="42"/>
        <v>0</v>
      </c>
      <c r="AB540">
        <v>21053</v>
      </c>
      <c r="AI540" s="11">
        <f t="shared" si="43"/>
        <v>0</v>
      </c>
      <c r="AJ540" s="11">
        <f t="shared" si="44"/>
        <v>0</v>
      </c>
    </row>
    <row r="541" spans="1:47">
      <c r="A541">
        <v>5594</v>
      </c>
      <c r="B541" t="s">
        <v>1002</v>
      </c>
      <c r="C541">
        <v>52158</v>
      </c>
      <c r="D541" s="11">
        <f t="shared" si="40"/>
        <v>0</v>
      </c>
      <c r="U541" s="11">
        <f t="shared" si="41"/>
        <v>0</v>
      </c>
      <c r="V541" s="15">
        <f t="shared" si="42"/>
        <v>0</v>
      </c>
      <c r="AB541">
        <v>52158</v>
      </c>
      <c r="AI541" s="11">
        <f t="shared" si="43"/>
        <v>0</v>
      </c>
      <c r="AJ541" s="11">
        <f t="shared" si="44"/>
        <v>0</v>
      </c>
    </row>
    <row r="542" spans="1:47">
      <c r="A542">
        <v>6425</v>
      </c>
      <c r="B542" t="s">
        <v>1003</v>
      </c>
      <c r="C542">
        <v>27881</v>
      </c>
      <c r="D542" s="11">
        <f t="shared" si="40"/>
        <v>0</v>
      </c>
      <c r="U542" s="11">
        <f t="shared" si="41"/>
        <v>0</v>
      </c>
      <c r="V542" s="15">
        <f t="shared" si="42"/>
        <v>0</v>
      </c>
      <c r="AB542">
        <v>27881</v>
      </c>
      <c r="AI542" s="11">
        <f t="shared" si="43"/>
        <v>0</v>
      </c>
      <c r="AJ542" s="11">
        <f t="shared" si="44"/>
        <v>0</v>
      </c>
    </row>
    <row r="543" spans="1:47">
      <c r="A543">
        <v>6429</v>
      </c>
      <c r="B543" t="s">
        <v>1004</v>
      </c>
      <c r="C543">
        <v>1890454.52</v>
      </c>
      <c r="D543" s="11">
        <f t="shared" si="40"/>
        <v>1441488</v>
      </c>
      <c r="F543">
        <v>275664.52</v>
      </c>
      <c r="G543">
        <v>143093.88</v>
      </c>
      <c r="H543">
        <v>1022729.6</v>
      </c>
      <c r="S543">
        <v>417146.52</v>
      </c>
      <c r="U543" s="11">
        <f t="shared" si="41"/>
        <v>0</v>
      </c>
      <c r="V543" s="15">
        <f t="shared" si="42"/>
        <v>0</v>
      </c>
      <c r="AI543" s="11">
        <f t="shared" si="43"/>
        <v>31820</v>
      </c>
      <c r="AJ543" s="11">
        <f t="shared" si="44"/>
        <v>24678</v>
      </c>
      <c r="AL543">
        <v>4719</v>
      </c>
      <c r="AM543">
        <v>2450</v>
      </c>
      <c r="AN543">
        <v>17509</v>
      </c>
      <c r="AU543">
        <v>7142</v>
      </c>
    </row>
    <row r="544" spans="1:47">
      <c r="A544">
        <v>6718</v>
      </c>
      <c r="B544" t="s">
        <v>1005</v>
      </c>
      <c r="C544">
        <v>44775.07</v>
      </c>
      <c r="D544" s="11">
        <f t="shared" si="40"/>
        <v>0</v>
      </c>
      <c r="U544" s="11">
        <f t="shared" si="41"/>
        <v>0</v>
      </c>
      <c r="V544" s="15">
        <f t="shared" si="42"/>
        <v>0</v>
      </c>
      <c r="AB544">
        <v>44775.07</v>
      </c>
      <c r="AI544" s="11">
        <f t="shared" si="43"/>
        <v>0</v>
      </c>
      <c r="AJ544" s="11">
        <f t="shared" si="44"/>
        <v>0</v>
      </c>
    </row>
    <row r="545" spans="1:48">
      <c r="A545">
        <v>7482</v>
      </c>
      <c r="B545" t="s">
        <v>1006</v>
      </c>
      <c r="C545">
        <v>162853.41</v>
      </c>
      <c r="D545" s="11">
        <f t="shared" si="40"/>
        <v>0</v>
      </c>
      <c r="U545" s="11">
        <f t="shared" si="41"/>
        <v>0</v>
      </c>
      <c r="V545" s="15">
        <f t="shared" si="42"/>
        <v>0</v>
      </c>
      <c r="AB545">
        <v>162853.41</v>
      </c>
      <c r="AI545" s="11">
        <f t="shared" si="43"/>
        <v>0</v>
      </c>
      <c r="AJ545" s="11">
        <f t="shared" si="44"/>
        <v>0</v>
      </c>
    </row>
    <row r="546" spans="1:48">
      <c r="A546">
        <v>11008</v>
      </c>
      <c r="B546" t="s">
        <v>1007</v>
      </c>
      <c r="C546">
        <v>64056.18</v>
      </c>
      <c r="D546" s="11">
        <f t="shared" si="40"/>
        <v>0</v>
      </c>
      <c r="U546" s="11">
        <f t="shared" si="41"/>
        <v>0</v>
      </c>
      <c r="V546" s="15">
        <f t="shared" si="42"/>
        <v>0</v>
      </c>
      <c r="AB546">
        <v>64056.18</v>
      </c>
      <c r="AI546" s="11">
        <f t="shared" si="43"/>
        <v>0</v>
      </c>
      <c r="AJ546" s="11">
        <f t="shared" si="44"/>
        <v>0</v>
      </c>
    </row>
    <row r="547" spans="1:48">
      <c r="A547">
        <v>11010</v>
      </c>
      <c r="B547" t="s">
        <v>1008</v>
      </c>
      <c r="C547">
        <v>25262.79</v>
      </c>
      <c r="D547" s="11">
        <f t="shared" si="40"/>
        <v>0</v>
      </c>
      <c r="U547" s="11">
        <f t="shared" si="41"/>
        <v>0</v>
      </c>
      <c r="V547" s="15">
        <f t="shared" si="42"/>
        <v>0</v>
      </c>
      <c r="AB547">
        <v>25262.79</v>
      </c>
      <c r="AI547" s="11">
        <f t="shared" si="43"/>
        <v>0</v>
      </c>
      <c r="AJ547" s="11">
        <f t="shared" si="44"/>
        <v>0</v>
      </c>
    </row>
    <row r="548" spans="1:48">
      <c r="A548">
        <v>13524</v>
      </c>
      <c r="B548" t="s">
        <v>1009</v>
      </c>
      <c r="C548">
        <v>1720900.3600000003</v>
      </c>
      <c r="D548" s="11">
        <f t="shared" si="40"/>
        <v>0</v>
      </c>
      <c r="P548">
        <v>826101.48</v>
      </c>
      <c r="R548">
        <v>268419.32</v>
      </c>
      <c r="U548" s="11">
        <f t="shared" si="41"/>
        <v>622764.22999999986</v>
      </c>
      <c r="V548" s="15">
        <f t="shared" si="42"/>
        <v>0</v>
      </c>
      <c r="AC548">
        <v>245649.55</v>
      </c>
      <c r="AE548">
        <v>279721.59999999998</v>
      </c>
      <c r="AF548">
        <v>97393.08</v>
      </c>
      <c r="AI548" s="11">
        <f t="shared" si="43"/>
        <v>3615.3300000000004</v>
      </c>
      <c r="AJ548" s="11">
        <f t="shared" si="44"/>
        <v>0</v>
      </c>
      <c r="AS548">
        <v>2880.01</v>
      </c>
      <c r="AT548">
        <v>735.32</v>
      </c>
    </row>
    <row r="549" spans="1:48">
      <c r="A549">
        <v>13974</v>
      </c>
      <c r="B549" t="s">
        <v>1010</v>
      </c>
      <c r="C549">
        <v>47985</v>
      </c>
      <c r="D549" s="11">
        <f t="shared" si="40"/>
        <v>0</v>
      </c>
      <c r="U549" s="11">
        <f t="shared" si="41"/>
        <v>0</v>
      </c>
      <c r="V549" s="15">
        <f t="shared" si="42"/>
        <v>0</v>
      </c>
      <c r="AB549">
        <v>47985</v>
      </c>
      <c r="AI549" s="11">
        <f t="shared" si="43"/>
        <v>0</v>
      </c>
      <c r="AJ549" s="11">
        <f t="shared" si="44"/>
        <v>0</v>
      </c>
    </row>
    <row r="550" spans="1:48">
      <c r="A550">
        <v>13996</v>
      </c>
      <c r="B550" t="s">
        <v>1011</v>
      </c>
      <c r="C550">
        <v>50451</v>
      </c>
      <c r="D550" s="11">
        <f t="shared" si="40"/>
        <v>0</v>
      </c>
      <c r="U550" s="11">
        <f t="shared" si="41"/>
        <v>0</v>
      </c>
      <c r="V550" s="15">
        <f t="shared" si="42"/>
        <v>0</v>
      </c>
      <c r="AB550">
        <v>50451</v>
      </c>
      <c r="AI550" s="11">
        <f t="shared" si="43"/>
        <v>0</v>
      </c>
      <c r="AJ550" s="11">
        <f t="shared" si="44"/>
        <v>0</v>
      </c>
    </row>
    <row r="551" spans="1:48">
      <c r="A551">
        <v>14035</v>
      </c>
      <c r="B551" t="s">
        <v>1012</v>
      </c>
      <c r="C551">
        <v>1268601.7400000002</v>
      </c>
      <c r="D551" s="11">
        <f t="shared" si="40"/>
        <v>939519.13</v>
      </c>
      <c r="F551">
        <v>337519.53</v>
      </c>
      <c r="G551">
        <v>187812.75</v>
      </c>
      <c r="I551">
        <v>414186.85</v>
      </c>
      <c r="N551">
        <v>278524.07</v>
      </c>
      <c r="U551" s="11">
        <f t="shared" si="41"/>
        <v>0</v>
      </c>
      <c r="V551" s="15">
        <f t="shared" si="42"/>
        <v>0</v>
      </c>
      <c r="AB551">
        <v>29730</v>
      </c>
      <c r="AI551" s="11">
        <f t="shared" si="43"/>
        <v>20828.54</v>
      </c>
      <c r="AJ551" s="11">
        <f t="shared" si="44"/>
        <v>16065.78</v>
      </c>
      <c r="AL551">
        <v>5771.58</v>
      </c>
      <c r="AM551">
        <v>3211.6</v>
      </c>
      <c r="AO551">
        <v>7082.6</v>
      </c>
      <c r="AR551">
        <v>4762.76</v>
      </c>
    </row>
    <row r="552" spans="1:48">
      <c r="A552">
        <v>14171</v>
      </c>
      <c r="B552" t="s">
        <v>1013</v>
      </c>
      <c r="C552">
        <v>15700366.470000001</v>
      </c>
      <c r="D552" s="11">
        <f t="shared" si="40"/>
        <v>0</v>
      </c>
      <c r="L552">
        <v>6172517.8600000003</v>
      </c>
      <c r="P552">
        <v>9291536.0600000005</v>
      </c>
      <c r="U552" s="11">
        <f t="shared" si="41"/>
        <v>145332.56</v>
      </c>
      <c r="V552" s="15">
        <f t="shared" si="42"/>
        <v>0</v>
      </c>
      <c r="AC552">
        <v>109915.54</v>
      </c>
      <c r="AE552">
        <v>35417.019999999997</v>
      </c>
      <c r="AI552" s="11">
        <f t="shared" si="43"/>
        <v>48429.73</v>
      </c>
      <c r="AJ552" s="11">
        <f t="shared" si="44"/>
        <v>0</v>
      </c>
      <c r="AQ552">
        <v>42550.26</v>
      </c>
      <c r="AS552">
        <v>48429.73</v>
      </c>
    </row>
    <row r="553" spans="1:48">
      <c r="A553">
        <v>14343</v>
      </c>
      <c r="B553" t="s">
        <v>1014</v>
      </c>
      <c r="C553">
        <v>28450</v>
      </c>
      <c r="D553" s="11">
        <f t="shared" si="40"/>
        <v>0</v>
      </c>
      <c r="U553" s="11">
        <f t="shared" si="41"/>
        <v>0</v>
      </c>
      <c r="V553" s="15">
        <f t="shared" si="42"/>
        <v>0</v>
      </c>
      <c r="AB553">
        <v>28450</v>
      </c>
      <c r="AI553" s="11">
        <f t="shared" si="43"/>
        <v>0</v>
      </c>
      <c r="AJ553" s="11">
        <f t="shared" si="44"/>
        <v>0</v>
      </c>
    </row>
    <row r="554" spans="1:48">
      <c r="A554">
        <v>14395</v>
      </c>
      <c r="B554" t="s">
        <v>1015</v>
      </c>
      <c r="C554">
        <v>1385268.3699999999</v>
      </c>
      <c r="D554" s="11">
        <f t="shared" si="40"/>
        <v>1004057.41</v>
      </c>
      <c r="I554">
        <v>1004057.41</v>
      </c>
      <c r="N554">
        <v>326820.8</v>
      </c>
      <c r="U554" s="11">
        <f t="shared" si="41"/>
        <v>0</v>
      </c>
      <c r="V554" s="15">
        <f t="shared" si="42"/>
        <v>0</v>
      </c>
      <c r="AB554">
        <v>40019</v>
      </c>
      <c r="AI554" s="11">
        <f t="shared" si="43"/>
        <v>14371.16</v>
      </c>
      <c r="AJ554" s="11">
        <f t="shared" si="44"/>
        <v>8775.99</v>
      </c>
      <c r="AO554">
        <v>8775.99</v>
      </c>
      <c r="AR554">
        <v>5595.17</v>
      </c>
    </row>
    <row r="555" spans="1:48">
      <c r="A555">
        <v>14497</v>
      </c>
      <c r="B555" t="s">
        <v>1016</v>
      </c>
      <c r="C555">
        <v>456241.85</v>
      </c>
      <c r="D555" s="11">
        <f t="shared" si="40"/>
        <v>0</v>
      </c>
      <c r="T555">
        <v>425453</v>
      </c>
      <c r="U555" s="11">
        <f t="shared" si="41"/>
        <v>0</v>
      </c>
      <c r="V555" s="15">
        <f t="shared" si="42"/>
        <v>0</v>
      </c>
      <c r="AB555">
        <v>21684.16</v>
      </c>
      <c r="AI555" s="11">
        <f t="shared" si="43"/>
        <v>9104.69</v>
      </c>
      <c r="AJ555" s="11">
        <f t="shared" si="44"/>
        <v>0</v>
      </c>
      <c r="AV555">
        <v>9104.69</v>
      </c>
    </row>
    <row r="556" spans="1:48">
      <c r="A556">
        <v>14499</v>
      </c>
      <c r="B556" t="s">
        <v>1017</v>
      </c>
      <c r="C556">
        <v>666516.84</v>
      </c>
      <c r="D556" s="11">
        <f t="shared" si="40"/>
        <v>0</v>
      </c>
      <c r="N556">
        <v>314010.98</v>
      </c>
      <c r="R556">
        <v>341287.86</v>
      </c>
      <c r="U556" s="11">
        <f t="shared" si="41"/>
        <v>0</v>
      </c>
      <c r="V556" s="15">
        <f t="shared" si="42"/>
        <v>0</v>
      </c>
      <c r="AI556" s="11">
        <f t="shared" si="43"/>
        <v>11218</v>
      </c>
      <c r="AJ556" s="11">
        <f t="shared" si="44"/>
        <v>0</v>
      </c>
      <c r="AR556">
        <v>5375</v>
      </c>
      <c r="AT556">
        <v>5843</v>
      </c>
    </row>
    <row r="557" spans="1:48">
      <c r="A557">
        <v>14533</v>
      </c>
      <c r="B557" t="s">
        <v>1018</v>
      </c>
      <c r="C557">
        <v>1894333.1300000001</v>
      </c>
      <c r="D557" s="11">
        <f t="shared" si="40"/>
        <v>409992.87</v>
      </c>
      <c r="H557">
        <v>409992.87</v>
      </c>
      <c r="L557">
        <v>1018284.87</v>
      </c>
      <c r="T557">
        <v>426366.3</v>
      </c>
      <c r="U557" s="11">
        <f t="shared" si="41"/>
        <v>0</v>
      </c>
      <c r="V557" s="15">
        <f t="shared" si="42"/>
        <v>0</v>
      </c>
      <c r="AI557" s="11">
        <f t="shared" si="43"/>
        <v>17898.09</v>
      </c>
      <c r="AJ557" s="11">
        <f t="shared" si="44"/>
        <v>8773.85</v>
      </c>
      <c r="AN557">
        <v>8773.85</v>
      </c>
      <c r="AQ557">
        <v>21791</v>
      </c>
      <c r="AV557">
        <v>9124.24</v>
      </c>
    </row>
    <row r="558" spans="1:48">
      <c r="A558">
        <v>14542</v>
      </c>
      <c r="B558" t="s">
        <v>1019</v>
      </c>
      <c r="C558">
        <v>587347.9</v>
      </c>
      <c r="D558" s="11">
        <f t="shared" si="40"/>
        <v>575042</v>
      </c>
      <c r="E558">
        <v>575042</v>
      </c>
      <c r="U558" s="11">
        <f t="shared" si="41"/>
        <v>0</v>
      </c>
      <c r="V558" s="15">
        <f t="shared" si="42"/>
        <v>0</v>
      </c>
      <c r="AI558" s="11">
        <f t="shared" si="43"/>
        <v>12305.9</v>
      </c>
      <c r="AJ558" s="11">
        <f t="shared" si="44"/>
        <v>12305.9</v>
      </c>
      <c r="AK558">
        <v>12305.9</v>
      </c>
    </row>
    <row r="559" spans="1:48">
      <c r="A559">
        <v>14564</v>
      </c>
      <c r="B559" t="s">
        <v>1020</v>
      </c>
      <c r="C559">
        <v>11090000.689999999</v>
      </c>
      <c r="D559" s="11">
        <f t="shared" si="40"/>
        <v>0</v>
      </c>
      <c r="L559">
        <v>2603327.17</v>
      </c>
      <c r="P559">
        <v>7427673.6699999999</v>
      </c>
      <c r="R559">
        <v>414731.18</v>
      </c>
      <c r="U559" s="11">
        <f t="shared" si="41"/>
        <v>380521</v>
      </c>
      <c r="V559" s="15">
        <f t="shared" si="42"/>
        <v>0</v>
      </c>
      <c r="AB559">
        <v>40209</v>
      </c>
      <c r="AC559">
        <v>179351</v>
      </c>
      <c r="AD559">
        <v>4396</v>
      </c>
      <c r="AE559">
        <v>170322</v>
      </c>
      <c r="AF559">
        <v>26452</v>
      </c>
      <c r="AI559" s="11">
        <f t="shared" si="43"/>
        <v>167827.47</v>
      </c>
      <c r="AJ559" s="11">
        <f t="shared" si="44"/>
        <v>0</v>
      </c>
      <c r="AQ559">
        <v>55711.199999999997</v>
      </c>
      <c r="AS559">
        <v>158952.22</v>
      </c>
      <c r="AT559">
        <v>8875.25</v>
      </c>
    </row>
    <row r="560" spans="1:48">
      <c r="A560">
        <v>14584</v>
      </c>
      <c r="B560" t="s">
        <v>1021</v>
      </c>
      <c r="C560">
        <v>3793</v>
      </c>
      <c r="D560" s="11">
        <f t="shared" si="40"/>
        <v>0</v>
      </c>
      <c r="U560" s="11">
        <f t="shared" si="41"/>
        <v>0</v>
      </c>
      <c r="V560" s="15">
        <f t="shared" si="42"/>
        <v>0</v>
      </c>
      <c r="AB560">
        <v>3793</v>
      </c>
      <c r="AI560" s="11">
        <f t="shared" si="43"/>
        <v>0</v>
      </c>
      <c r="AJ560" s="11">
        <f t="shared" si="44"/>
        <v>0</v>
      </c>
    </row>
    <row r="561" spans="1:46">
      <c r="A561">
        <v>14598</v>
      </c>
      <c r="B561" t="s">
        <v>1022</v>
      </c>
      <c r="C561">
        <v>34919.449999999997</v>
      </c>
      <c r="D561" s="11">
        <f t="shared" si="40"/>
        <v>0</v>
      </c>
      <c r="U561" s="11">
        <f t="shared" si="41"/>
        <v>0</v>
      </c>
      <c r="V561" s="15">
        <f t="shared" si="42"/>
        <v>0</v>
      </c>
      <c r="AB561">
        <v>34919.449999999997</v>
      </c>
      <c r="AI561" s="11">
        <f t="shared" si="43"/>
        <v>0</v>
      </c>
      <c r="AJ561" s="11">
        <f t="shared" si="44"/>
        <v>0</v>
      </c>
    </row>
    <row r="562" spans="1:46">
      <c r="A562">
        <v>14599</v>
      </c>
      <c r="B562" t="s">
        <v>1023</v>
      </c>
      <c r="C562">
        <v>72927</v>
      </c>
      <c r="D562" s="11">
        <f t="shared" si="40"/>
        <v>0</v>
      </c>
      <c r="U562" s="11">
        <f t="shared" si="41"/>
        <v>0</v>
      </c>
      <c r="V562" s="15">
        <f t="shared" si="42"/>
        <v>0</v>
      </c>
      <c r="AB562">
        <v>72927</v>
      </c>
      <c r="AI562" s="11">
        <f t="shared" si="43"/>
        <v>0</v>
      </c>
      <c r="AJ562" s="11">
        <f t="shared" si="44"/>
        <v>0</v>
      </c>
    </row>
    <row r="563" spans="1:46">
      <c r="A563">
        <v>14603</v>
      </c>
      <c r="B563" t="s">
        <v>1024</v>
      </c>
      <c r="C563">
        <v>26794.3</v>
      </c>
      <c r="D563" s="11">
        <f t="shared" si="40"/>
        <v>0</v>
      </c>
      <c r="U563" s="11">
        <f t="shared" si="41"/>
        <v>0</v>
      </c>
      <c r="V563" s="15">
        <f t="shared" si="42"/>
        <v>0</v>
      </c>
      <c r="AB563">
        <v>26794.3</v>
      </c>
      <c r="AI563" s="11">
        <f t="shared" si="43"/>
        <v>0</v>
      </c>
      <c r="AJ563" s="11">
        <f t="shared" si="44"/>
        <v>0</v>
      </c>
    </row>
    <row r="564" spans="1:46">
      <c r="A564">
        <v>14761</v>
      </c>
      <c r="B564" t="s">
        <v>1025</v>
      </c>
      <c r="C564">
        <v>2616749.35</v>
      </c>
      <c r="D564" s="11">
        <f t="shared" si="40"/>
        <v>0</v>
      </c>
      <c r="U564" s="11">
        <f t="shared" si="41"/>
        <v>2616749.35</v>
      </c>
      <c r="V564" s="15">
        <f t="shared" si="42"/>
        <v>0</v>
      </c>
      <c r="AC564">
        <v>497392.62</v>
      </c>
      <c r="AE564">
        <v>2119356.73</v>
      </c>
      <c r="AI564" s="11">
        <f t="shared" si="43"/>
        <v>0</v>
      </c>
      <c r="AJ564" s="11">
        <f t="shared" si="44"/>
        <v>0</v>
      </c>
    </row>
    <row r="565" spans="1:46">
      <c r="A565">
        <v>14791</v>
      </c>
      <c r="B565" t="s">
        <v>1026</v>
      </c>
      <c r="C565">
        <v>33191</v>
      </c>
      <c r="D565" s="11">
        <f t="shared" si="40"/>
        <v>0</v>
      </c>
      <c r="U565" s="11">
        <f t="shared" si="41"/>
        <v>0</v>
      </c>
      <c r="V565" s="15">
        <f t="shared" si="42"/>
        <v>0</v>
      </c>
      <c r="AB565">
        <v>33191</v>
      </c>
      <c r="AI565" s="11">
        <f t="shared" si="43"/>
        <v>0</v>
      </c>
      <c r="AJ565" s="11">
        <f t="shared" si="44"/>
        <v>0</v>
      </c>
    </row>
    <row r="566" spans="1:46">
      <c r="A566">
        <v>14794</v>
      </c>
      <c r="B566" t="s">
        <v>1027</v>
      </c>
      <c r="C566">
        <v>780749.26</v>
      </c>
      <c r="D566" s="11">
        <f t="shared" si="40"/>
        <v>0</v>
      </c>
      <c r="U566" s="11">
        <f t="shared" si="41"/>
        <v>780749.26</v>
      </c>
      <c r="V566" s="15">
        <f t="shared" si="42"/>
        <v>0</v>
      </c>
      <c r="AE566">
        <v>509579.82</v>
      </c>
      <c r="AF566">
        <v>271169.44</v>
      </c>
      <c r="AI566" s="11">
        <f t="shared" si="43"/>
        <v>0</v>
      </c>
      <c r="AJ566" s="11">
        <f t="shared" si="44"/>
        <v>0</v>
      </c>
    </row>
    <row r="567" spans="1:46">
      <c r="A567">
        <v>14819</v>
      </c>
      <c r="B567" t="s">
        <v>1028</v>
      </c>
      <c r="C567">
        <v>1901794.67</v>
      </c>
      <c r="D567" s="11">
        <f t="shared" si="40"/>
        <v>0</v>
      </c>
      <c r="P567">
        <v>1897064.73</v>
      </c>
      <c r="U567" s="11">
        <f t="shared" si="41"/>
        <v>0</v>
      </c>
      <c r="V567" s="15">
        <f t="shared" si="42"/>
        <v>0</v>
      </c>
      <c r="AI567" s="11">
        <f t="shared" si="43"/>
        <v>4729.9399999999996</v>
      </c>
      <c r="AJ567" s="11">
        <f t="shared" si="44"/>
        <v>0</v>
      </c>
      <c r="AS567">
        <v>4729.9399999999996</v>
      </c>
    </row>
    <row r="568" spans="1:46">
      <c r="A568">
        <v>14828</v>
      </c>
      <c r="B568" t="s">
        <v>1029</v>
      </c>
      <c r="C568">
        <v>219878.74</v>
      </c>
      <c r="D568" s="11">
        <f t="shared" si="40"/>
        <v>0</v>
      </c>
      <c r="R568">
        <v>191695.55</v>
      </c>
      <c r="U568" s="11">
        <f t="shared" si="41"/>
        <v>0</v>
      </c>
      <c r="V568" s="15">
        <f t="shared" si="42"/>
        <v>0</v>
      </c>
      <c r="AB568">
        <v>24080.91</v>
      </c>
      <c r="AI568" s="11">
        <f t="shared" si="43"/>
        <v>4102.28</v>
      </c>
      <c r="AJ568" s="11">
        <f t="shared" si="44"/>
        <v>0</v>
      </c>
      <c r="AT568">
        <v>4102.28</v>
      </c>
    </row>
    <row r="569" spans="1:46">
      <c r="A569">
        <v>14836</v>
      </c>
      <c r="B569" t="s">
        <v>1030</v>
      </c>
      <c r="C569">
        <v>2181230.4699999993</v>
      </c>
      <c r="D569" s="11">
        <f t="shared" si="40"/>
        <v>356334.88</v>
      </c>
      <c r="E569">
        <v>356334.88</v>
      </c>
      <c r="L569">
        <v>1401031.17</v>
      </c>
      <c r="R569">
        <v>203638.05</v>
      </c>
      <c r="U569" s="11">
        <f t="shared" si="41"/>
        <v>139709</v>
      </c>
      <c r="V569" s="15">
        <f t="shared" si="42"/>
        <v>25613</v>
      </c>
      <c r="W569">
        <v>25613</v>
      </c>
      <c r="AB569">
        <v>38551.879999999997</v>
      </c>
      <c r="AC569">
        <v>82349</v>
      </c>
      <c r="AE569">
        <v>16833</v>
      </c>
      <c r="AF569">
        <v>14914</v>
      </c>
      <c r="AI569" s="11">
        <f t="shared" si="43"/>
        <v>11983.42</v>
      </c>
      <c r="AJ569" s="11">
        <f t="shared" si="44"/>
        <v>7625.57</v>
      </c>
      <c r="AK569">
        <v>7625.57</v>
      </c>
      <c r="AQ569">
        <v>29982.07</v>
      </c>
      <c r="AT569">
        <v>4357.8500000000004</v>
      </c>
    </row>
    <row r="570" spans="1:46">
      <c r="A570">
        <v>14846</v>
      </c>
      <c r="B570" t="s">
        <v>1031</v>
      </c>
      <c r="C570">
        <v>34097.370000000003</v>
      </c>
      <c r="D570" s="11">
        <f t="shared" si="40"/>
        <v>0</v>
      </c>
      <c r="U570" s="11">
        <f t="shared" si="41"/>
        <v>0</v>
      </c>
      <c r="V570" s="15">
        <f t="shared" si="42"/>
        <v>0</v>
      </c>
      <c r="AB570">
        <v>34097.370000000003</v>
      </c>
      <c r="AI570" s="11">
        <f t="shared" si="43"/>
        <v>0</v>
      </c>
      <c r="AJ570" s="11">
        <f t="shared" si="44"/>
        <v>0</v>
      </c>
    </row>
    <row r="571" spans="1:46">
      <c r="A571">
        <v>14857</v>
      </c>
      <c r="B571" t="s">
        <v>1032</v>
      </c>
      <c r="C571">
        <v>52917</v>
      </c>
      <c r="D571" s="11">
        <f t="shared" si="40"/>
        <v>0</v>
      </c>
      <c r="U571" s="11">
        <f t="shared" si="41"/>
        <v>0</v>
      </c>
      <c r="V571" s="15">
        <f t="shared" si="42"/>
        <v>0</v>
      </c>
      <c r="AB571">
        <v>52917</v>
      </c>
      <c r="AI571" s="11">
        <f t="shared" si="43"/>
        <v>0</v>
      </c>
      <c r="AJ571" s="11">
        <f t="shared" si="44"/>
        <v>0</v>
      </c>
    </row>
    <row r="572" spans="1:46">
      <c r="A572">
        <v>14936</v>
      </c>
      <c r="B572" t="s">
        <v>1033</v>
      </c>
      <c r="C572">
        <v>8289991.6299999999</v>
      </c>
      <c r="D572" s="11">
        <f t="shared" si="40"/>
        <v>0</v>
      </c>
      <c r="L572">
        <v>2508547.5</v>
      </c>
      <c r="P572">
        <v>5636943</v>
      </c>
      <c r="U572" s="11">
        <f t="shared" si="41"/>
        <v>104292.69</v>
      </c>
      <c r="V572" s="15">
        <f t="shared" si="42"/>
        <v>0</v>
      </c>
      <c r="AC572">
        <v>80487.09</v>
      </c>
      <c r="AE572">
        <v>23805.599999999999</v>
      </c>
      <c r="AI572" s="11">
        <f t="shared" si="43"/>
        <v>10880.24</v>
      </c>
      <c r="AJ572" s="11">
        <f t="shared" si="44"/>
        <v>0</v>
      </c>
      <c r="AQ572">
        <v>29328.2</v>
      </c>
      <c r="AS572">
        <v>10880.24</v>
      </c>
    </row>
    <row r="573" spans="1:46">
      <c r="A573">
        <v>14937</v>
      </c>
      <c r="B573" t="s">
        <v>1034</v>
      </c>
      <c r="C573">
        <v>1409035.13</v>
      </c>
      <c r="D573" s="11">
        <f t="shared" si="40"/>
        <v>125254</v>
      </c>
      <c r="E573">
        <v>125254</v>
      </c>
      <c r="L573">
        <v>619555</v>
      </c>
      <c r="P573">
        <v>425163</v>
      </c>
      <c r="R573">
        <v>108570</v>
      </c>
      <c r="U573" s="11">
        <f t="shared" si="41"/>
        <v>80413</v>
      </c>
      <c r="V573" s="15">
        <f t="shared" si="42"/>
        <v>8393</v>
      </c>
      <c r="W573">
        <v>8393</v>
      </c>
      <c r="AB573">
        <v>22719.32</v>
      </c>
      <c r="AC573">
        <v>39335</v>
      </c>
      <c r="AE573">
        <v>26775</v>
      </c>
      <c r="AF573">
        <v>5910</v>
      </c>
      <c r="AI573" s="11">
        <f t="shared" si="43"/>
        <v>14102.33</v>
      </c>
      <c r="AJ573" s="11">
        <f t="shared" si="44"/>
        <v>2680.44</v>
      </c>
      <c r="AK573">
        <v>2680.44</v>
      </c>
      <c r="AQ573">
        <v>13258.48</v>
      </c>
      <c r="AS573">
        <v>9098.49</v>
      </c>
      <c r="AT573">
        <v>2323.4</v>
      </c>
    </row>
    <row r="574" spans="1:46">
      <c r="A574">
        <v>14974</v>
      </c>
      <c r="B574" t="s">
        <v>1035</v>
      </c>
      <c r="C574">
        <v>65717.47</v>
      </c>
      <c r="D574" s="11">
        <f t="shared" si="40"/>
        <v>0</v>
      </c>
      <c r="U574" s="11">
        <f t="shared" si="41"/>
        <v>0</v>
      </c>
      <c r="V574" s="15">
        <f t="shared" si="42"/>
        <v>0</v>
      </c>
      <c r="AB574">
        <v>65717.47</v>
      </c>
      <c r="AI574" s="11">
        <f t="shared" si="43"/>
        <v>0</v>
      </c>
      <c r="AJ574" s="11">
        <f t="shared" si="44"/>
        <v>0</v>
      </c>
    </row>
    <row r="575" spans="1:46">
      <c r="A575">
        <v>15027</v>
      </c>
      <c r="B575" t="s">
        <v>1036</v>
      </c>
      <c r="C575">
        <v>5924424.9400000004</v>
      </c>
      <c r="D575" s="11">
        <f t="shared" si="40"/>
        <v>0</v>
      </c>
      <c r="L575">
        <v>2724079.9</v>
      </c>
      <c r="P575">
        <v>3186428.09</v>
      </c>
      <c r="U575" s="11">
        <f t="shared" si="41"/>
        <v>0</v>
      </c>
      <c r="V575" s="15">
        <f t="shared" si="42"/>
        <v>0</v>
      </c>
      <c r="AI575" s="11">
        <f t="shared" si="43"/>
        <v>6822.49</v>
      </c>
      <c r="AJ575" s="11">
        <f t="shared" si="44"/>
        <v>0</v>
      </c>
      <c r="AQ575">
        <v>7094.46</v>
      </c>
      <c r="AS575">
        <v>6822.49</v>
      </c>
    </row>
    <row r="576" spans="1:46">
      <c r="A576">
        <v>15029</v>
      </c>
      <c r="B576" t="s">
        <v>1037</v>
      </c>
      <c r="C576">
        <v>4268010.6099999994</v>
      </c>
      <c r="D576" s="11">
        <f t="shared" si="40"/>
        <v>3789098.31</v>
      </c>
      <c r="G576">
        <v>541382.29</v>
      </c>
      <c r="H576">
        <v>3247716.02</v>
      </c>
      <c r="R576">
        <v>331726.2</v>
      </c>
      <c r="U576" s="11">
        <f t="shared" si="41"/>
        <v>0</v>
      </c>
      <c r="V576" s="15">
        <f t="shared" si="42"/>
        <v>0</v>
      </c>
      <c r="AB576">
        <v>76720</v>
      </c>
      <c r="AI576" s="11">
        <f t="shared" si="43"/>
        <v>70466.100000000006</v>
      </c>
      <c r="AJ576" s="11">
        <f t="shared" si="44"/>
        <v>64793.58</v>
      </c>
      <c r="AM576">
        <v>9257.64</v>
      </c>
      <c r="AN576">
        <v>55535.94</v>
      </c>
      <c r="AT576">
        <v>5672.52</v>
      </c>
    </row>
    <row r="577" spans="1:48">
      <c r="A577">
        <v>15093</v>
      </c>
      <c r="B577" t="s">
        <v>1038</v>
      </c>
      <c r="C577">
        <v>4113522.1300000004</v>
      </c>
      <c r="D577" s="11">
        <f t="shared" si="40"/>
        <v>0</v>
      </c>
      <c r="L577">
        <v>1469837</v>
      </c>
      <c r="P577">
        <v>2634785.04</v>
      </c>
      <c r="U577" s="11">
        <f t="shared" si="41"/>
        <v>0</v>
      </c>
      <c r="V577" s="15">
        <f t="shared" si="42"/>
        <v>0</v>
      </c>
      <c r="AI577" s="11">
        <f t="shared" si="43"/>
        <v>5433.6</v>
      </c>
      <c r="AJ577" s="11">
        <f t="shared" si="44"/>
        <v>0</v>
      </c>
      <c r="AQ577">
        <v>3466.49</v>
      </c>
      <c r="AS577">
        <v>5433.6</v>
      </c>
    </row>
    <row r="578" spans="1:48">
      <c r="A578">
        <v>15132</v>
      </c>
      <c r="B578" t="s">
        <v>1039</v>
      </c>
      <c r="C578">
        <v>30157</v>
      </c>
      <c r="D578" s="11">
        <f t="shared" si="40"/>
        <v>0</v>
      </c>
      <c r="U578" s="11">
        <f t="shared" si="41"/>
        <v>0</v>
      </c>
      <c r="V578" s="15">
        <f t="shared" si="42"/>
        <v>0</v>
      </c>
      <c r="AB578">
        <v>30157</v>
      </c>
      <c r="AI578" s="11">
        <f t="shared" si="43"/>
        <v>0</v>
      </c>
      <c r="AJ578" s="11">
        <f t="shared" si="44"/>
        <v>0</v>
      </c>
    </row>
    <row r="579" spans="1:48">
      <c r="A579">
        <v>15136</v>
      </c>
      <c r="B579" t="s">
        <v>1040</v>
      </c>
      <c r="C579">
        <v>31132</v>
      </c>
      <c r="D579" s="11">
        <f t="shared" si="40"/>
        <v>0</v>
      </c>
      <c r="U579" s="11">
        <f t="shared" si="41"/>
        <v>0</v>
      </c>
      <c r="V579" s="15">
        <f t="shared" si="42"/>
        <v>0</v>
      </c>
      <c r="AB579">
        <v>31132</v>
      </c>
      <c r="AI579" s="11">
        <f t="shared" si="43"/>
        <v>0</v>
      </c>
      <c r="AJ579" s="11">
        <f t="shared" si="44"/>
        <v>0</v>
      </c>
    </row>
    <row r="580" spans="1:48">
      <c r="A580">
        <v>15137</v>
      </c>
      <c r="B580" t="s">
        <v>1041</v>
      </c>
      <c r="C580">
        <v>23916789.850000001</v>
      </c>
      <c r="D580" s="11">
        <f t="shared" si="40"/>
        <v>0</v>
      </c>
      <c r="P580">
        <v>23817789.850000001</v>
      </c>
      <c r="U580" s="11">
        <f t="shared" si="41"/>
        <v>0</v>
      </c>
      <c r="V580" s="15">
        <f t="shared" si="42"/>
        <v>0</v>
      </c>
      <c r="AI580" s="11">
        <f t="shared" si="43"/>
        <v>99000</v>
      </c>
      <c r="AJ580" s="11">
        <f t="shared" si="44"/>
        <v>0</v>
      </c>
      <c r="AS580">
        <v>99000</v>
      </c>
    </row>
    <row r="581" spans="1:48">
      <c r="A581">
        <v>15160</v>
      </c>
      <c r="B581" t="s">
        <v>1042</v>
      </c>
      <c r="C581">
        <v>445574.5</v>
      </c>
      <c r="D581" s="11">
        <f t="shared" si="40"/>
        <v>0</v>
      </c>
      <c r="U581" s="11">
        <f t="shared" si="41"/>
        <v>445574.5</v>
      </c>
      <c r="V581" s="15">
        <f t="shared" si="42"/>
        <v>0</v>
      </c>
      <c r="AE581">
        <v>445574.5</v>
      </c>
      <c r="AI581" s="11">
        <f t="shared" si="43"/>
        <v>0</v>
      </c>
      <c r="AJ581" s="11">
        <f t="shared" si="44"/>
        <v>0</v>
      </c>
    </row>
    <row r="582" spans="1:48">
      <c r="A582">
        <v>15165</v>
      </c>
      <c r="B582" t="s">
        <v>1043</v>
      </c>
      <c r="C582">
        <v>6096897.6700000009</v>
      </c>
      <c r="D582" s="11">
        <f t="shared" si="40"/>
        <v>0</v>
      </c>
      <c r="P582">
        <v>6041678.4000000004</v>
      </c>
      <c r="U582" s="11">
        <f t="shared" si="41"/>
        <v>23055.48</v>
      </c>
      <c r="V582" s="15">
        <f t="shared" si="42"/>
        <v>0</v>
      </c>
      <c r="AE582">
        <v>23055.48</v>
      </c>
      <c r="AI582" s="11">
        <f t="shared" si="43"/>
        <v>32163.79</v>
      </c>
      <c r="AJ582" s="11">
        <f t="shared" si="44"/>
        <v>0</v>
      </c>
      <c r="AS582">
        <v>32163.79</v>
      </c>
    </row>
    <row r="583" spans="1:48">
      <c r="A583">
        <v>15172</v>
      </c>
      <c r="B583" t="s">
        <v>1044</v>
      </c>
      <c r="C583">
        <v>4736012.2899999991</v>
      </c>
      <c r="D583" s="11">
        <f t="shared" si="40"/>
        <v>0</v>
      </c>
      <c r="L583">
        <v>2203601.36</v>
      </c>
      <c r="P583">
        <v>2497648.84</v>
      </c>
      <c r="U583" s="11">
        <f t="shared" si="41"/>
        <v>0</v>
      </c>
      <c r="V583" s="15">
        <f t="shared" si="42"/>
        <v>0</v>
      </c>
      <c r="AI583" s="11">
        <f t="shared" si="43"/>
        <v>12699</v>
      </c>
      <c r="AJ583" s="11">
        <f t="shared" si="44"/>
        <v>0</v>
      </c>
      <c r="AQ583">
        <v>22063.09</v>
      </c>
      <c r="AS583">
        <v>12699</v>
      </c>
    </row>
    <row r="584" spans="1:48">
      <c r="A584">
        <v>15173</v>
      </c>
      <c r="B584" t="s">
        <v>1045</v>
      </c>
      <c r="C584">
        <v>526536</v>
      </c>
      <c r="D584" s="11">
        <f t="shared" si="40"/>
        <v>0</v>
      </c>
      <c r="T584">
        <v>420566.87</v>
      </c>
      <c r="U584" s="11">
        <f t="shared" si="41"/>
        <v>96969</v>
      </c>
      <c r="V584" s="15">
        <f t="shared" si="42"/>
        <v>0</v>
      </c>
      <c r="AD584">
        <v>14571</v>
      </c>
      <c r="AE584">
        <v>28529</v>
      </c>
      <c r="AF584">
        <v>25343</v>
      </c>
      <c r="AH584">
        <v>28526</v>
      </c>
      <c r="AI584" s="11">
        <f t="shared" si="43"/>
        <v>9000.1299999999992</v>
      </c>
      <c r="AJ584" s="11">
        <f t="shared" si="44"/>
        <v>0</v>
      </c>
      <c r="AV584">
        <v>9000.1299999999992</v>
      </c>
    </row>
    <row r="585" spans="1:48">
      <c r="A585">
        <v>15183</v>
      </c>
      <c r="B585" t="s">
        <v>1046</v>
      </c>
      <c r="C585">
        <v>7402076.9800000004</v>
      </c>
      <c r="D585" s="11">
        <f t="shared" ref="D585:D648" si="45">E585+F585+G585+H585+I585+J585</f>
        <v>5706496.5200000005</v>
      </c>
      <c r="E585">
        <v>2237881.7999999998</v>
      </c>
      <c r="F585">
        <v>1726092.2</v>
      </c>
      <c r="G585">
        <v>629904.06000000006</v>
      </c>
      <c r="I585">
        <v>1112618.46</v>
      </c>
      <c r="S585">
        <v>1041593.08</v>
      </c>
      <c r="T585">
        <v>529396.38</v>
      </c>
      <c r="U585" s="11">
        <f t="shared" ref="U585:U648" si="46">V585+AC585+AD585+AE585+AF585+AG585+AH585</f>
        <v>0</v>
      </c>
      <c r="V585" s="15">
        <f t="shared" ref="V585:V648" si="47">W585+X585+Y585+Z585+AA585</f>
        <v>0</v>
      </c>
      <c r="AI585" s="11">
        <f t="shared" ref="AI585:AI648" si="48">AJ585+AR585+AS585+AT585+AU585+AV585+AW585</f>
        <v>124591</v>
      </c>
      <c r="AJ585" s="11">
        <f t="shared" ref="AJ585:AJ648" si="49">AK585+AL585+AM585+AN585+AO585+AP585</f>
        <v>97696</v>
      </c>
      <c r="AK585">
        <v>38313</v>
      </c>
      <c r="AL585">
        <v>29551</v>
      </c>
      <c r="AM585">
        <v>10784</v>
      </c>
      <c r="AO585">
        <v>19048</v>
      </c>
      <c r="AU585">
        <v>17832</v>
      </c>
      <c r="AV585">
        <v>9063</v>
      </c>
    </row>
    <row r="586" spans="1:48">
      <c r="A586">
        <v>15214</v>
      </c>
      <c r="B586" t="s">
        <v>1047</v>
      </c>
      <c r="C586">
        <v>358244.83999999997</v>
      </c>
      <c r="D586" s="11">
        <f t="shared" si="45"/>
        <v>0</v>
      </c>
      <c r="U586" s="11">
        <f t="shared" si="46"/>
        <v>332638.55</v>
      </c>
      <c r="V586" s="15">
        <f t="shared" si="47"/>
        <v>0</v>
      </c>
      <c r="AB586">
        <v>25606.29</v>
      </c>
      <c r="AE586">
        <v>332638.55</v>
      </c>
      <c r="AI586" s="11">
        <f t="shared" si="48"/>
        <v>0</v>
      </c>
      <c r="AJ586" s="11">
        <f t="shared" si="49"/>
        <v>0</v>
      </c>
    </row>
    <row r="587" spans="1:48">
      <c r="A587">
        <v>15227</v>
      </c>
      <c r="B587" t="s">
        <v>1048</v>
      </c>
      <c r="C587">
        <v>4824320.4899999993</v>
      </c>
      <c r="D587" s="11">
        <f t="shared" si="45"/>
        <v>4062086.01</v>
      </c>
      <c r="F587">
        <v>497988.78</v>
      </c>
      <c r="H587">
        <v>3564097.23</v>
      </c>
      <c r="N587">
        <v>643516.59</v>
      </c>
      <c r="U587" s="11">
        <f t="shared" si="46"/>
        <v>0</v>
      </c>
      <c r="V587" s="15">
        <f t="shared" si="47"/>
        <v>0</v>
      </c>
      <c r="AB587">
        <v>18018</v>
      </c>
      <c r="AI587" s="11">
        <f t="shared" si="48"/>
        <v>100699.88999999998</v>
      </c>
      <c r="AJ587" s="11">
        <f t="shared" si="49"/>
        <v>86928.639999999985</v>
      </c>
      <c r="AL587">
        <v>10656.96</v>
      </c>
      <c r="AN587">
        <v>76271.679999999993</v>
      </c>
      <c r="AR587">
        <v>13771.25</v>
      </c>
    </row>
    <row r="588" spans="1:48">
      <c r="A588">
        <v>15280</v>
      </c>
      <c r="B588" t="s">
        <v>1049</v>
      </c>
      <c r="C588">
        <v>51092.32</v>
      </c>
      <c r="D588" s="11">
        <f t="shared" si="45"/>
        <v>0</v>
      </c>
      <c r="U588" s="11">
        <f t="shared" si="46"/>
        <v>0</v>
      </c>
      <c r="V588" s="15">
        <f t="shared" si="47"/>
        <v>0</v>
      </c>
      <c r="AB588">
        <v>51092.32</v>
      </c>
      <c r="AI588" s="11">
        <f t="shared" si="48"/>
        <v>0</v>
      </c>
      <c r="AJ588" s="11">
        <f t="shared" si="49"/>
        <v>0</v>
      </c>
    </row>
    <row r="589" spans="1:48">
      <c r="A589">
        <v>15284</v>
      </c>
      <c r="B589" t="s">
        <v>1050</v>
      </c>
      <c r="C589">
        <v>547950.69000000006</v>
      </c>
      <c r="D589" s="11">
        <f t="shared" si="45"/>
        <v>0</v>
      </c>
      <c r="U589" s="11">
        <f t="shared" si="46"/>
        <v>547950.69000000006</v>
      </c>
      <c r="V589" s="15">
        <f t="shared" si="47"/>
        <v>0</v>
      </c>
      <c r="AC589">
        <v>186660.97</v>
      </c>
      <c r="AE589">
        <v>263716.17</v>
      </c>
      <c r="AF589">
        <v>97573.55</v>
      </c>
      <c r="AI589" s="11">
        <f t="shared" si="48"/>
        <v>0</v>
      </c>
      <c r="AJ589" s="11">
        <f t="shared" si="49"/>
        <v>0</v>
      </c>
    </row>
    <row r="590" spans="1:48">
      <c r="A590">
        <v>15287</v>
      </c>
      <c r="B590" t="s">
        <v>1051</v>
      </c>
      <c r="C590">
        <v>6104131.6699999999</v>
      </c>
      <c r="D590" s="11">
        <f t="shared" si="45"/>
        <v>0</v>
      </c>
      <c r="U590" s="11">
        <f t="shared" si="46"/>
        <v>6104131.6699999999</v>
      </c>
      <c r="V590" s="15">
        <f t="shared" si="47"/>
        <v>144647.67999999999</v>
      </c>
      <c r="W590">
        <v>31020.03</v>
      </c>
      <c r="X590">
        <v>26571.8</v>
      </c>
      <c r="Y590">
        <v>27096.799999999999</v>
      </c>
      <c r="Z590">
        <v>32862.25</v>
      </c>
      <c r="AA590">
        <v>27096.799999999999</v>
      </c>
      <c r="AC590">
        <v>1592975.63</v>
      </c>
      <c r="AD590">
        <v>33613.69</v>
      </c>
      <c r="AE590">
        <v>3587221.31</v>
      </c>
      <c r="AF590">
        <v>744750.96</v>
      </c>
      <c r="AG590">
        <v>922.4</v>
      </c>
      <c r="AI590" s="11">
        <f t="shared" si="48"/>
        <v>0</v>
      </c>
      <c r="AJ590" s="11">
        <f t="shared" si="49"/>
        <v>0</v>
      </c>
    </row>
    <row r="591" spans="1:48">
      <c r="A591">
        <v>15294</v>
      </c>
      <c r="B591" t="s">
        <v>1052</v>
      </c>
      <c r="C591">
        <v>2068540.55</v>
      </c>
      <c r="D591" s="11">
        <f t="shared" si="45"/>
        <v>0</v>
      </c>
      <c r="L591">
        <v>645167.35999999999</v>
      </c>
      <c r="P591">
        <v>808969.06</v>
      </c>
      <c r="R591">
        <v>173345.54</v>
      </c>
      <c r="U591" s="11">
        <f t="shared" si="46"/>
        <v>436012.18000000005</v>
      </c>
      <c r="V591" s="15">
        <f t="shared" si="47"/>
        <v>0</v>
      </c>
      <c r="AC591">
        <v>155757.21</v>
      </c>
      <c r="AE591">
        <v>210931.44</v>
      </c>
      <c r="AF591">
        <v>69323.53</v>
      </c>
      <c r="AI591" s="11">
        <f t="shared" si="48"/>
        <v>3043.88</v>
      </c>
      <c r="AJ591" s="11">
        <f t="shared" si="49"/>
        <v>0</v>
      </c>
      <c r="AQ591">
        <v>2002.53</v>
      </c>
      <c r="AS591">
        <v>2514.87</v>
      </c>
      <c r="AT591">
        <v>529.01</v>
      </c>
    </row>
    <row r="592" spans="1:48">
      <c r="A592">
        <v>15296</v>
      </c>
      <c r="B592" t="s">
        <v>1053</v>
      </c>
      <c r="C592">
        <v>827769.89</v>
      </c>
      <c r="D592" s="11">
        <f t="shared" si="45"/>
        <v>813837</v>
      </c>
      <c r="E592">
        <v>813837</v>
      </c>
      <c r="U592" s="11">
        <f t="shared" si="46"/>
        <v>0</v>
      </c>
      <c r="V592" s="15">
        <f t="shared" si="47"/>
        <v>0</v>
      </c>
      <c r="AI592" s="11">
        <f t="shared" si="48"/>
        <v>13932.89</v>
      </c>
      <c r="AJ592" s="11">
        <f t="shared" si="49"/>
        <v>13932.89</v>
      </c>
      <c r="AK592">
        <v>13932.89</v>
      </c>
    </row>
    <row r="593" spans="1:48">
      <c r="A593">
        <v>15303</v>
      </c>
      <c r="B593" t="s">
        <v>1054</v>
      </c>
      <c r="C593">
        <v>3357221.54</v>
      </c>
      <c r="D593" s="11">
        <f t="shared" si="45"/>
        <v>0</v>
      </c>
      <c r="L593">
        <v>3007412.9</v>
      </c>
      <c r="U593" s="11">
        <f t="shared" si="46"/>
        <v>237559</v>
      </c>
      <c r="V593" s="15">
        <f t="shared" si="47"/>
        <v>0</v>
      </c>
      <c r="AB593">
        <v>47891</v>
      </c>
      <c r="AC593">
        <v>167442</v>
      </c>
      <c r="AD593">
        <v>3107</v>
      </c>
      <c r="AE593">
        <v>40813</v>
      </c>
      <c r="AF593">
        <v>26197</v>
      </c>
      <c r="AI593" s="11">
        <f t="shared" si="48"/>
        <v>0</v>
      </c>
      <c r="AJ593" s="11">
        <f t="shared" si="49"/>
        <v>0</v>
      </c>
      <c r="AQ593">
        <v>64358.64</v>
      </c>
    </row>
    <row r="594" spans="1:48">
      <c r="A594">
        <v>15364</v>
      </c>
      <c r="B594" t="s">
        <v>1055</v>
      </c>
      <c r="C594">
        <v>848630.62000000011</v>
      </c>
      <c r="D594" s="11">
        <f t="shared" si="45"/>
        <v>834346.62000000011</v>
      </c>
      <c r="F594">
        <v>112652.52</v>
      </c>
      <c r="G594">
        <v>60054.06</v>
      </c>
      <c r="H594">
        <v>661640.04</v>
      </c>
      <c r="U594" s="11">
        <f t="shared" si="46"/>
        <v>0</v>
      </c>
      <c r="V594" s="15">
        <f t="shared" si="47"/>
        <v>0</v>
      </c>
      <c r="AI594" s="11">
        <f t="shared" si="48"/>
        <v>14284</v>
      </c>
      <c r="AJ594" s="11">
        <f t="shared" si="49"/>
        <v>14284</v>
      </c>
      <c r="AL594">
        <v>1929</v>
      </c>
      <c r="AM594">
        <v>1028</v>
      </c>
      <c r="AN594">
        <v>11327</v>
      </c>
    </row>
    <row r="595" spans="1:48">
      <c r="A595">
        <v>15382</v>
      </c>
      <c r="B595" t="s">
        <v>1056</v>
      </c>
      <c r="C595">
        <v>47984.55</v>
      </c>
      <c r="D595" s="11">
        <f t="shared" si="45"/>
        <v>0</v>
      </c>
      <c r="U595" s="11">
        <f t="shared" si="46"/>
        <v>0</v>
      </c>
      <c r="V595" s="15">
        <f t="shared" si="47"/>
        <v>0</v>
      </c>
      <c r="AB595">
        <v>47984.55</v>
      </c>
      <c r="AI595" s="11">
        <f t="shared" si="48"/>
        <v>0</v>
      </c>
      <c r="AJ595" s="11">
        <f t="shared" si="49"/>
        <v>0</v>
      </c>
    </row>
    <row r="596" spans="1:48">
      <c r="A596">
        <v>15404</v>
      </c>
      <c r="B596" t="s">
        <v>1057</v>
      </c>
      <c r="C596">
        <v>812049.25</v>
      </c>
      <c r="D596" s="11">
        <f t="shared" si="45"/>
        <v>0</v>
      </c>
      <c r="U596" s="11">
        <f t="shared" si="46"/>
        <v>812049.25</v>
      </c>
      <c r="V596" s="15">
        <f t="shared" si="47"/>
        <v>0</v>
      </c>
      <c r="AC596">
        <v>267874.13</v>
      </c>
      <c r="AE596">
        <v>544175.12</v>
      </c>
      <c r="AI596" s="11">
        <f t="shared" si="48"/>
        <v>0</v>
      </c>
      <c r="AJ596" s="11">
        <f t="shared" si="49"/>
        <v>0</v>
      </c>
    </row>
    <row r="597" spans="1:48">
      <c r="A597">
        <v>15483</v>
      </c>
      <c r="B597" t="s">
        <v>1058</v>
      </c>
      <c r="C597">
        <v>930234.05</v>
      </c>
      <c r="D597" s="11">
        <f t="shared" si="45"/>
        <v>0</v>
      </c>
      <c r="U597" s="11">
        <f t="shared" si="46"/>
        <v>930234.05</v>
      </c>
      <c r="V597" s="15">
        <f t="shared" si="47"/>
        <v>0</v>
      </c>
      <c r="AC597">
        <v>255500.56</v>
      </c>
      <c r="AE597">
        <v>537575.42000000004</v>
      </c>
      <c r="AF597">
        <v>137158.07</v>
      </c>
      <c r="AI597" s="11">
        <f t="shared" si="48"/>
        <v>0</v>
      </c>
      <c r="AJ597" s="11">
        <f t="shared" si="49"/>
        <v>0</v>
      </c>
    </row>
    <row r="598" spans="1:48">
      <c r="A598">
        <v>15530</v>
      </c>
      <c r="B598" t="s">
        <v>1059</v>
      </c>
      <c r="C598">
        <v>434281.79000000004</v>
      </c>
      <c r="D598" s="11">
        <f t="shared" si="45"/>
        <v>0</v>
      </c>
      <c r="T598">
        <v>405096.95</v>
      </c>
      <c r="U598" s="11">
        <f t="shared" si="46"/>
        <v>0</v>
      </c>
      <c r="V598" s="15">
        <f t="shared" si="47"/>
        <v>0</v>
      </c>
      <c r="AB598">
        <v>20515.77</v>
      </c>
      <c r="AI598" s="11">
        <f t="shared" si="48"/>
        <v>8669.07</v>
      </c>
      <c r="AJ598" s="11">
        <f t="shared" si="49"/>
        <v>0</v>
      </c>
      <c r="AV598">
        <v>8669.07</v>
      </c>
    </row>
    <row r="599" spans="1:48">
      <c r="A599">
        <v>15538</v>
      </c>
      <c r="B599" t="s">
        <v>1060</v>
      </c>
      <c r="C599">
        <v>282108.69</v>
      </c>
      <c r="D599" s="11">
        <f t="shared" si="45"/>
        <v>223422</v>
      </c>
      <c r="F599">
        <v>118682</v>
      </c>
      <c r="G599">
        <v>104740</v>
      </c>
      <c r="U599" s="11">
        <f t="shared" si="46"/>
        <v>53905.460000000006</v>
      </c>
      <c r="V599" s="15">
        <f t="shared" si="47"/>
        <v>0</v>
      </c>
      <c r="AC599">
        <v>19979.89</v>
      </c>
      <c r="AE599">
        <v>16469.080000000002</v>
      </c>
      <c r="AF599">
        <v>17456.490000000002</v>
      </c>
      <c r="AI599" s="11">
        <f t="shared" si="48"/>
        <v>4781.2299999999996</v>
      </c>
      <c r="AJ599" s="11">
        <f t="shared" si="49"/>
        <v>4781.2299999999996</v>
      </c>
      <c r="AL599">
        <v>2539.79</v>
      </c>
      <c r="AM599">
        <v>2241.44</v>
      </c>
    </row>
    <row r="600" spans="1:48">
      <c r="A600">
        <v>15558</v>
      </c>
      <c r="B600" t="s">
        <v>1061</v>
      </c>
      <c r="C600">
        <v>1870727.15</v>
      </c>
      <c r="D600" s="11">
        <f t="shared" si="45"/>
        <v>0</v>
      </c>
      <c r="P600">
        <v>972633.88</v>
      </c>
      <c r="S600">
        <v>771181</v>
      </c>
      <c r="U600" s="11">
        <f t="shared" si="46"/>
        <v>89595</v>
      </c>
      <c r="V600" s="15">
        <f t="shared" si="47"/>
        <v>0</v>
      </c>
      <c r="AE600">
        <v>57536</v>
      </c>
      <c r="AG600">
        <v>32059</v>
      </c>
      <c r="AI600" s="11">
        <f t="shared" si="48"/>
        <v>37317.270000000004</v>
      </c>
      <c r="AJ600" s="11">
        <f t="shared" si="49"/>
        <v>0</v>
      </c>
      <c r="AS600">
        <v>20814</v>
      </c>
      <c r="AU600">
        <v>16503.27</v>
      </c>
    </row>
    <row r="601" spans="1:48">
      <c r="A601">
        <v>15601</v>
      </c>
      <c r="B601" t="s">
        <v>1062</v>
      </c>
      <c r="C601">
        <v>1428542.8199999998</v>
      </c>
      <c r="D601" s="11">
        <f t="shared" si="45"/>
        <v>0</v>
      </c>
      <c r="U601" s="11">
        <f t="shared" si="46"/>
        <v>1428542.8199999998</v>
      </c>
      <c r="V601" s="15">
        <f t="shared" si="47"/>
        <v>0</v>
      </c>
      <c r="AC601">
        <v>362602.6</v>
      </c>
      <c r="AE601">
        <v>1065940.22</v>
      </c>
      <c r="AI601" s="11">
        <f t="shared" si="48"/>
        <v>0</v>
      </c>
      <c r="AJ601" s="11">
        <f t="shared" si="49"/>
        <v>0</v>
      </c>
    </row>
    <row r="602" spans="1:48">
      <c r="A602">
        <v>15634</v>
      </c>
      <c r="B602" t="s">
        <v>1063</v>
      </c>
      <c r="C602">
        <v>8437872.6099999994</v>
      </c>
      <c r="D602" s="11">
        <f t="shared" si="45"/>
        <v>0</v>
      </c>
      <c r="L602">
        <v>7644351.7599999998</v>
      </c>
      <c r="U602" s="11">
        <f t="shared" si="46"/>
        <v>751413.94</v>
      </c>
      <c r="V602" s="15">
        <f t="shared" si="47"/>
        <v>0</v>
      </c>
      <c r="AC602">
        <v>428358.36</v>
      </c>
      <c r="AE602">
        <v>323055.58</v>
      </c>
      <c r="AI602" s="11">
        <f t="shared" si="48"/>
        <v>0</v>
      </c>
      <c r="AJ602" s="11">
        <f t="shared" si="49"/>
        <v>0</v>
      </c>
      <c r="AQ602">
        <v>42106.91</v>
      </c>
    </row>
    <row r="603" spans="1:48">
      <c r="A603">
        <v>15640</v>
      </c>
      <c r="B603" t="s">
        <v>1064</v>
      </c>
      <c r="C603">
        <v>2425571.1599999997</v>
      </c>
      <c r="D603" s="11">
        <f t="shared" si="45"/>
        <v>0</v>
      </c>
      <c r="L603">
        <v>1521779.6</v>
      </c>
      <c r="R603">
        <v>248282.48</v>
      </c>
      <c r="U603" s="11">
        <f t="shared" si="46"/>
        <v>651928.40999999992</v>
      </c>
      <c r="V603" s="15">
        <f t="shared" si="47"/>
        <v>0</v>
      </c>
      <c r="AC603">
        <v>220050.92</v>
      </c>
      <c r="AE603">
        <v>315776.42</v>
      </c>
      <c r="AF603">
        <v>116101.07</v>
      </c>
      <c r="AI603" s="11">
        <f t="shared" si="48"/>
        <v>737.08</v>
      </c>
      <c r="AJ603" s="11">
        <f t="shared" si="49"/>
        <v>0</v>
      </c>
      <c r="AQ603">
        <v>2843.59</v>
      </c>
      <c r="AT603">
        <v>737.08</v>
      </c>
    </row>
    <row r="604" spans="1:48">
      <c r="A604">
        <v>15657</v>
      </c>
      <c r="B604" t="s">
        <v>1065</v>
      </c>
      <c r="C604">
        <v>3282710.1399999997</v>
      </c>
      <c r="D604" s="11">
        <f t="shared" si="45"/>
        <v>321597.2</v>
      </c>
      <c r="E604">
        <v>321597.2</v>
      </c>
      <c r="L604">
        <v>1653675</v>
      </c>
      <c r="N604">
        <v>84521.04</v>
      </c>
      <c r="P604">
        <v>705635.62</v>
      </c>
      <c r="R604">
        <v>462030.28</v>
      </c>
      <c r="U604" s="11">
        <f t="shared" si="46"/>
        <v>0</v>
      </c>
      <c r="V604" s="15">
        <f t="shared" si="47"/>
        <v>0</v>
      </c>
      <c r="AI604" s="11">
        <f t="shared" si="48"/>
        <v>26941</v>
      </c>
      <c r="AJ604" s="11">
        <f t="shared" si="49"/>
        <v>5505</v>
      </c>
      <c r="AK604">
        <v>5505</v>
      </c>
      <c r="AQ604">
        <v>28310</v>
      </c>
      <c r="AR604">
        <v>1447</v>
      </c>
      <c r="AS604">
        <v>12080</v>
      </c>
      <c r="AT604">
        <v>7909</v>
      </c>
    </row>
    <row r="605" spans="1:48">
      <c r="A605">
        <v>15673</v>
      </c>
      <c r="B605" t="s">
        <v>1066</v>
      </c>
      <c r="C605">
        <v>35839.120000000003</v>
      </c>
      <c r="D605" s="11">
        <f t="shared" si="45"/>
        <v>0</v>
      </c>
      <c r="U605" s="11">
        <f t="shared" si="46"/>
        <v>0</v>
      </c>
      <c r="V605" s="15">
        <f t="shared" si="47"/>
        <v>0</v>
      </c>
      <c r="AB605">
        <v>35839.120000000003</v>
      </c>
      <c r="AI605" s="11">
        <f t="shared" si="48"/>
        <v>0</v>
      </c>
      <c r="AJ605" s="11">
        <f t="shared" si="49"/>
        <v>0</v>
      </c>
    </row>
    <row r="606" spans="1:48">
      <c r="A606">
        <v>15726</v>
      </c>
      <c r="B606" t="s">
        <v>1067</v>
      </c>
      <c r="C606">
        <v>4540153.0500000007</v>
      </c>
      <c r="D606" s="11">
        <f t="shared" si="45"/>
        <v>0</v>
      </c>
      <c r="L606">
        <v>4415131.2</v>
      </c>
      <c r="U606" s="11">
        <f t="shared" si="46"/>
        <v>88821.69</v>
      </c>
      <c r="V606" s="15">
        <f t="shared" si="47"/>
        <v>0</v>
      </c>
      <c r="AC606">
        <v>88821.69</v>
      </c>
      <c r="AI606" s="11">
        <f t="shared" si="48"/>
        <v>0</v>
      </c>
      <c r="AJ606" s="11">
        <f t="shared" si="49"/>
        <v>0</v>
      </c>
      <c r="AQ606">
        <v>36200.160000000003</v>
      </c>
    </row>
    <row r="607" spans="1:48">
      <c r="A607">
        <v>15731</v>
      </c>
      <c r="B607" t="s">
        <v>1068</v>
      </c>
      <c r="C607">
        <v>5613539.8100000005</v>
      </c>
      <c r="D607" s="11">
        <f t="shared" si="45"/>
        <v>0</v>
      </c>
      <c r="L607">
        <v>1774798.36</v>
      </c>
      <c r="P607">
        <v>3722971.91</v>
      </c>
      <c r="U607" s="11">
        <f t="shared" si="46"/>
        <v>97946.13</v>
      </c>
      <c r="V607" s="15">
        <f t="shared" si="47"/>
        <v>0</v>
      </c>
      <c r="AC607">
        <v>75936.210000000006</v>
      </c>
      <c r="AE607">
        <v>22009.919999999998</v>
      </c>
      <c r="AI607" s="11">
        <f t="shared" si="48"/>
        <v>7349.54</v>
      </c>
      <c r="AJ607" s="11">
        <f t="shared" si="49"/>
        <v>0</v>
      </c>
      <c r="AQ607">
        <v>10473.870000000001</v>
      </c>
      <c r="AS607">
        <v>7349.54</v>
      </c>
    </row>
    <row r="608" spans="1:48">
      <c r="A608">
        <v>15741</v>
      </c>
      <c r="B608" t="s">
        <v>1069</v>
      </c>
      <c r="C608">
        <v>16311</v>
      </c>
      <c r="D608" s="11">
        <f t="shared" si="45"/>
        <v>0</v>
      </c>
      <c r="U608" s="11">
        <f t="shared" si="46"/>
        <v>0</v>
      </c>
      <c r="V608" s="15">
        <f t="shared" si="47"/>
        <v>0</v>
      </c>
      <c r="AB608">
        <v>16311</v>
      </c>
      <c r="AI608" s="11">
        <f t="shared" si="48"/>
        <v>0</v>
      </c>
      <c r="AJ608" s="11">
        <f t="shared" si="49"/>
        <v>0</v>
      </c>
    </row>
    <row r="609" spans="1:48">
      <c r="A609">
        <v>15753</v>
      </c>
      <c r="B609" t="s">
        <v>1070</v>
      </c>
      <c r="C609">
        <v>459876.09</v>
      </c>
      <c r="D609" s="11">
        <f t="shared" si="45"/>
        <v>0</v>
      </c>
      <c r="T609">
        <v>426870.33</v>
      </c>
      <c r="U609" s="11">
        <f t="shared" si="46"/>
        <v>0</v>
      </c>
      <c r="V609" s="15">
        <f t="shared" si="47"/>
        <v>0</v>
      </c>
      <c r="AB609">
        <v>23870.74</v>
      </c>
      <c r="AI609" s="11">
        <f t="shared" si="48"/>
        <v>9135.02</v>
      </c>
      <c r="AJ609" s="11">
        <f t="shared" si="49"/>
        <v>0</v>
      </c>
      <c r="AV609">
        <v>9135.02</v>
      </c>
    </row>
    <row r="610" spans="1:48">
      <c r="A610">
        <v>15765</v>
      </c>
      <c r="B610" t="s">
        <v>1071</v>
      </c>
      <c r="C610">
        <v>56141</v>
      </c>
      <c r="D610" s="11">
        <f t="shared" si="45"/>
        <v>0</v>
      </c>
      <c r="U610" s="11">
        <f t="shared" si="46"/>
        <v>0</v>
      </c>
      <c r="V610" s="15">
        <f t="shared" si="47"/>
        <v>0</v>
      </c>
      <c r="AB610">
        <v>56141</v>
      </c>
      <c r="AI610" s="11">
        <f t="shared" si="48"/>
        <v>0</v>
      </c>
      <c r="AJ610" s="11">
        <f t="shared" si="49"/>
        <v>0</v>
      </c>
    </row>
    <row r="611" spans="1:48">
      <c r="A611">
        <v>15772</v>
      </c>
      <c r="B611" t="s">
        <v>1072</v>
      </c>
      <c r="C611">
        <v>4269674.58</v>
      </c>
      <c r="D611" s="11">
        <f t="shared" si="45"/>
        <v>0</v>
      </c>
      <c r="L611">
        <v>2924553.75</v>
      </c>
      <c r="S611">
        <v>870593.24</v>
      </c>
      <c r="T611">
        <v>370029.13</v>
      </c>
      <c r="U611" s="11">
        <f t="shared" si="46"/>
        <v>0</v>
      </c>
      <c r="V611" s="15">
        <f t="shared" si="47"/>
        <v>0</v>
      </c>
      <c r="AB611">
        <v>33191</v>
      </c>
      <c r="AI611" s="11">
        <f t="shared" si="48"/>
        <v>21239.449999999997</v>
      </c>
      <c r="AJ611" s="11">
        <f t="shared" si="49"/>
        <v>0</v>
      </c>
      <c r="AQ611">
        <v>50068.01</v>
      </c>
      <c r="AU611">
        <v>14904.55</v>
      </c>
      <c r="AV611">
        <v>6334.9</v>
      </c>
    </row>
    <row r="612" spans="1:48">
      <c r="A612">
        <v>15773</v>
      </c>
      <c r="B612" t="s">
        <v>1073</v>
      </c>
      <c r="C612">
        <v>3037736.5600000005</v>
      </c>
      <c r="D612" s="11">
        <f t="shared" si="45"/>
        <v>0</v>
      </c>
      <c r="L612">
        <v>2942984.66</v>
      </c>
      <c r="U612" s="11">
        <f t="shared" si="46"/>
        <v>74222.16</v>
      </c>
      <c r="V612" s="15">
        <f t="shared" si="47"/>
        <v>0</v>
      </c>
      <c r="AC612">
        <v>56219.99</v>
      </c>
      <c r="AE612">
        <v>18002.169999999998</v>
      </c>
      <c r="AI612" s="11">
        <f t="shared" si="48"/>
        <v>0</v>
      </c>
      <c r="AJ612" s="11">
        <f t="shared" si="49"/>
        <v>0</v>
      </c>
      <c r="AQ612">
        <v>20529.740000000002</v>
      </c>
    </row>
    <row r="613" spans="1:48">
      <c r="A613">
        <v>15805</v>
      </c>
      <c r="B613" t="s">
        <v>1074</v>
      </c>
      <c r="C613">
        <v>83263</v>
      </c>
      <c r="D613" s="11">
        <f t="shared" si="45"/>
        <v>0</v>
      </c>
      <c r="U613" s="11">
        <f t="shared" si="46"/>
        <v>0</v>
      </c>
      <c r="V613" s="15">
        <f t="shared" si="47"/>
        <v>0</v>
      </c>
      <c r="AB613">
        <v>83263</v>
      </c>
      <c r="AI613" s="11">
        <f t="shared" si="48"/>
        <v>0</v>
      </c>
      <c r="AJ613" s="11">
        <f t="shared" si="49"/>
        <v>0</v>
      </c>
    </row>
    <row r="614" spans="1:48">
      <c r="A614">
        <v>15810</v>
      </c>
      <c r="B614" t="s">
        <v>1075</v>
      </c>
      <c r="C614">
        <v>87341</v>
      </c>
      <c r="D614" s="11">
        <f t="shared" si="45"/>
        <v>0</v>
      </c>
      <c r="U614" s="11">
        <f t="shared" si="46"/>
        <v>0</v>
      </c>
      <c r="V614" s="15">
        <f t="shared" si="47"/>
        <v>0</v>
      </c>
      <c r="AB614">
        <v>87341</v>
      </c>
      <c r="AI614" s="11">
        <f t="shared" si="48"/>
        <v>0</v>
      </c>
      <c r="AJ614" s="11">
        <f t="shared" si="49"/>
        <v>0</v>
      </c>
    </row>
    <row r="615" spans="1:48">
      <c r="A615">
        <v>15830</v>
      </c>
      <c r="B615" t="s">
        <v>1076</v>
      </c>
      <c r="C615">
        <v>53419.33</v>
      </c>
      <c r="D615" s="11">
        <f t="shared" si="45"/>
        <v>0</v>
      </c>
      <c r="U615" s="11">
        <f t="shared" si="46"/>
        <v>0</v>
      </c>
      <c r="V615" s="15">
        <f t="shared" si="47"/>
        <v>0</v>
      </c>
      <c r="AB615">
        <v>53419.33</v>
      </c>
      <c r="AI615" s="11">
        <f t="shared" si="48"/>
        <v>0</v>
      </c>
      <c r="AJ615" s="11">
        <f t="shared" si="49"/>
        <v>0</v>
      </c>
    </row>
    <row r="616" spans="1:48">
      <c r="A616">
        <v>15840</v>
      </c>
      <c r="B616" t="s">
        <v>1077</v>
      </c>
      <c r="C616">
        <v>1322853.92</v>
      </c>
      <c r="D616" s="11">
        <f t="shared" si="45"/>
        <v>1180585.3999999999</v>
      </c>
      <c r="F616">
        <v>393977.21</v>
      </c>
      <c r="G616">
        <v>176677.17</v>
      </c>
      <c r="I616">
        <v>609931.02</v>
      </c>
      <c r="U616" s="11">
        <f t="shared" si="46"/>
        <v>95287</v>
      </c>
      <c r="V616" s="15">
        <f t="shared" si="47"/>
        <v>95287</v>
      </c>
      <c r="X616">
        <v>34642</v>
      </c>
      <c r="Y616">
        <v>14620</v>
      </c>
      <c r="AA616">
        <v>46025</v>
      </c>
      <c r="AB616">
        <v>21717</v>
      </c>
      <c r="AI616" s="11">
        <f t="shared" si="48"/>
        <v>25264.52</v>
      </c>
      <c r="AJ616" s="11">
        <f t="shared" si="49"/>
        <v>25264.52</v>
      </c>
      <c r="AL616">
        <v>8431.11</v>
      </c>
      <c r="AM616">
        <v>3780.89</v>
      </c>
      <c r="AO616">
        <v>13052.52</v>
      </c>
    </row>
    <row r="617" spans="1:48">
      <c r="A617">
        <v>15843</v>
      </c>
      <c r="B617" t="s">
        <v>1078</v>
      </c>
      <c r="C617">
        <v>5816434.9399999995</v>
      </c>
      <c r="D617" s="11">
        <f t="shared" si="45"/>
        <v>0</v>
      </c>
      <c r="U617" s="11">
        <f t="shared" si="46"/>
        <v>5816434.9399999995</v>
      </c>
      <c r="V617" s="15">
        <f t="shared" si="47"/>
        <v>109195.45</v>
      </c>
      <c r="X617">
        <v>25544.81</v>
      </c>
      <c r="Y617">
        <v>25994.81</v>
      </c>
      <c r="Z617">
        <v>31661.02</v>
      </c>
      <c r="AA617">
        <v>25994.81</v>
      </c>
      <c r="AC617">
        <v>1323236.7</v>
      </c>
      <c r="AD617">
        <v>32337.51</v>
      </c>
      <c r="AE617">
        <v>3659165.28</v>
      </c>
      <c r="AF617">
        <v>681305.08</v>
      </c>
      <c r="AG617">
        <v>899.28</v>
      </c>
      <c r="AH617">
        <v>10295.64</v>
      </c>
      <c r="AI617" s="11">
        <f t="shared" si="48"/>
        <v>0</v>
      </c>
      <c r="AJ617" s="11">
        <f t="shared" si="49"/>
        <v>0</v>
      </c>
    </row>
    <row r="618" spans="1:48">
      <c r="A618">
        <v>15846</v>
      </c>
      <c r="B618" t="s">
        <v>1079</v>
      </c>
      <c r="C618">
        <v>23983.35</v>
      </c>
      <c r="D618" s="11">
        <f t="shared" si="45"/>
        <v>0</v>
      </c>
      <c r="U618" s="11">
        <f t="shared" si="46"/>
        <v>0</v>
      </c>
      <c r="V618" s="15">
        <f t="shared" si="47"/>
        <v>0</v>
      </c>
      <c r="AB618">
        <v>23983.35</v>
      </c>
      <c r="AI618" s="11">
        <f t="shared" si="48"/>
        <v>0</v>
      </c>
      <c r="AJ618" s="11">
        <f t="shared" si="49"/>
        <v>0</v>
      </c>
    </row>
    <row r="619" spans="1:48">
      <c r="A619">
        <v>15852</v>
      </c>
      <c r="B619" t="s">
        <v>1080</v>
      </c>
      <c r="C619">
        <v>19441</v>
      </c>
      <c r="D619" s="11">
        <f t="shared" si="45"/>
        <v>0</v>
      </c>
      <c r="U619" s="11">
        <f t="shared" si="46"/>
        <v>0</v>
      </c>
      <c r="V619" s="15">
        <f t="shared" si="47"/>
        <v>0</v>
      </c>
      <c r="AB619">
        <v>19441</v>
      </c>
      <c r="AI619" s="11">
        <f t="shared" si="48"/>
        <v>0</v>
      </c>
      <c r="AJ619" s="11">
        <f t="shared" si="49"/>
        <v>0</v>
      </c>
    </row>
    <row r="620" spans="1:48">
      <c r="A620">
        <v>15860</v>
      </c>
      <c r="B620" t="s">
        <v>1081</v>
      </c>
      <c r="C620">
        <v>4352375.5200000005</v>
      </c>
      <c r="D620" s="11">
        <f t="shared" si="45"/>
        <v>0</v>
      </c>
      <c r="L620">
        <v>2295737.2000000002</v>
      </c>
      <c r="P620">
        <v>1962888.7</v>
      </c>
      <c r="U620" s="11">
        <f t="shared" si="46"/>
        <v>37657.440000000002</v>
      </c>
      <c r="V620" s="15">
        <f t="shared" si="47"/>
        <v>0</v>
      </c>
      <c r="AC620">
        <v>28791.89</v>
      </c>
      <c r="AE620">
        <v>8865.5499999999993</v>
      </c>
      <c r="AI620" s="11">
        <f t="shared" si="48"/>
        <v>21973.4</v>
      </c>
      <c r="AJ620" s="11">
        <f t="shared" si="49"/>
        <v>0</v>
      </c>
      <c r="AQ620">
        <v>34118.78</v>
      </c>
      <c r="AS620">
        <v>21973.4</v>
      </c>
    </row>
    <row r="621" spans="1:48">
      <c r="A621">
        <v>15868</v>
      </c>
      <c r="B621" t="s">
        <v>1082</v>
      </c>
      <c r="C621">
        <v>2896261.77</v>
      </c>
      <c r="D621" s="11">
        <f t="shared" si="45"/>
        <v>0</v>
      </c>
      <c r="L621">
        <v>2875271.16</v>
      </c>
      <c r="U621" s="11">
        <f t="shared" si="46"/>
        <v>0</v>
      </c>
      <c r="V621" s="15">
        <f t="shared" si="47"/>
        <v>0</v>
      </c>
      <c r="AI621" s="11">
        <f t="shared" si="48"/>
        <v>0</v>
      </c>
      <c r="AJ621" s="11">
        <f t="shared" si="49"/>
        <v>0</v>
      </c>
      <c r="AQ621">
        <v>20990.61</v>
      </c>
    </row>
    <row r="622" spans="1:48">
      <c r="A622">
        <v>15878</v>
      </c>
      <c r="B622" t="s">
        <v>1083</v>
      </c>
      <c r="C622">
        <v>35236.639999999999</v>
      </c>
      <c r="D622" s="11">
        <f t="shared" si="45"/>
        <v>0</v>
      </c>
      <c r="U622" s="11">
        <f t="shared" si="46"/>
        <v>0</v>
      </c>
      <c r="V622" s="15">
        <f t="shared" si="47"/>
        <v>0</v>
      </c>
      <c r="AB622">
        <v>35236.639999999999</v>
      </c>
      <c r="AI622" s="11">
        <f t="shared" si="48"/>
        <v>0</v>
      </c>
      <c r="AJ622" s="11">
        <f t="shared" si="49"/>
        <v>0</v>
      </c>
    </row>
    <row r="623" spans="1:48">
      <c r="A623">
        <v>15888</v>
      </c>
      <c r="B623" t="s">
        <v>1084</v>
      </c>
      <c r="C623">
        <v>19393</v>
      </c>
      <c r="D623" s="11">
        <f t="shared" si="45"/>
        <v>0</v>
      </c>
      <c r="U623" s="11">
        <f t="shared" si="46"/>
        <v>0</v>
      </c>
      <c r="V623" s="15">
        <f t="shared" si="47"/>
        <v>0</v>
      </c>
      <c r="AB623">
        <v>19393</v>
      </c>
      <c r="AI623" s="11">
        <f t="shared" si="48"/>
        <v>0</v>
      </c>
      <c r="AJ623" s="11">
        <f t="shared" si="49"/>
        <v>0</v>
      </c>
    </row>
    <row r="624" spans="1:48">
      <c r="A624">
        <v>15898</v>
      </c>
      <c r="B624" t="s">
        <v>1085</v>
      </c>
      <c r="C624">
        <v>479616.54000000004</v>
      </c>
      <c r="D624" s="11">
        <f t="shared" si="45"/>
        <v>0</v>
      </c>
      <c r="T624">
        <v>471543.71</v>
      </c>
      <c r="U624" s="11">
        <f t="shared" si="46"/>
        <v>0</v>
      </c>
      <c r="V624" s="15">
        <f t="shared" si="47"/>
        <v>0</v>
      </c>
      <c r="AI624" s="11">
        <f t="shared" si="48"/>
        <v>8072.83</v>
      </c>
      <c r="AJ624" s="11">
        <f t="shared" si="49"/>
        <v>0</v>
      </c>
      <c r="AV624">
        <v>8072.83</v>
      </c>
    </row>
    <row r="625" spans="1:48">
      <c r="A625">
        <v>15902</v>
      </c>
      <c r="B625" t="s">
        <v>1086</v>
      </c>
      <c r="C625">
        <v>40019</v>
      </c>
      <c r="D625" s="11">
        <f t="shared" si="45"/>
        <v>0</v>
      </c>
      <c r="U625" s="11">
        <f t="shared" si="46"/>
        <v>0</v>
      </c>
      <c r="V625" s="15">
        <f t="shared" si="47"/>
        <v>0</v>
      </c>
      <c r="AB625">
        <v>40019</v>
      </c>
      <c r="AI625" s="11">
        <f t="shared" si="48"/>
        <v>0</v>
      </c>
      <c r="AJ625" s="11">
        <f t="shared" si="49"/>
        <v>0</v>
      </c>
    </row>
    <row r="626" spans="1:48">
      <c r="A626">
        <v>15905</v>
      </c>
      <c r="B626" t="s">
        <v>1087</v>
      </c>
      <c r="C626">
        <v>476930.62</v>
      </c>
      <c r="D626" s="11">
        <f t="shared" si="45"/>
        <v>0</v>
      </c>
      <c r="T626">
        <v>369534.58</v>
      </c>
      <c r="U626" s="11">
        <f t="shared" si="46"/>
        <v>99488</v>
      </c>
      <c r="V626" s="15">
        <f t="shared" si="47"/>
        <v>0</v>
      </c>
      <c r="AD626">
        <v>1473</v>
      </c>
      <c r="AE626">
        <v>44089</v>
      </c>
      <c r="AF626">
        <v>28173</v>
      </c>
      <c r="AH626">
        <v>25753</v>
      </c>
      <c r="AI626" s="11">
        <f t="shared" si="48"/>
        <v>7908.04</v>
      </c>
      <c r="AJ626" s="11">
        <f t="shared" si="49"/>
        <v>0</v>
      </c>
      <c r="AV626">
        <v>7908.04</v>
      </c>
    </row>
    <row r="627" spans="1:48">
      <c r="A627">
        <v>15948</v>
      </c>
      <c r="B627" t="s">
        <v>1088</v>
      </c>
      <c r="C627">
        <v>282449.65000000002</v>
      </c>
      <c r="D627" s="11">
        <f t="shared" si="45"/>
        <v>0</v>
      </c>
      <c r="S627">
        <v>260918</v>
      </c>
      <c r="U627" s="11">
        <f t="shared" si="46"/>
        <v>15948</v>
      </c>
      <c r="V627" s="15">
        <f t="shared" si="47"/>
        <v>0</v>
      </c>
      <c r="AG627">
        <v>15948</v>
      </c>
      <c r="AI627" s="11">
        <f t="shared" si="48"/>
        <v>5583.65</v>
      </c>
      <c r="AJ627" s="11">
        <f t="shared" si="49"/>
        <v>0</v>
      </c>
      <c r="AU627">
        <v>5583.65</v>
      </c>
    </row>
    <row r="628" spans="1:48">
      <c r="A628">
        <v>15960</v>
      </c>
      <c r="B628" t="s">
        <v>1089</v>
      </c>
      <c r="C628">
        <v>3129015.62</v>
      </c>
      <c r="D628" s="11">
        <f t="shared" si="45"/>
        <v>0</v>
      </c>
      <c r="L628">
        <v>1995607.74</v>
      </c>
      <c r="U628" s="11">
        <f t="shared" si="46"/>
        <v>1128687.6399999999</v>
      </c>
      <c r="V628" s="15">
        <f t="shared" si="47"/>
        <v>0</v>
      </c>
      <c r="AC628">
        <v>410363.11</v>
      </c>
      <c r="AE628">
        <v>567018.75</v>
      </c>
      <c r="AF628">
        <v>151305.78</v>
      </c>
      <c r="AI628" s="11">
        <f t="shared" si="48"/>
        <v>0</v>
      </c>
      <c r="AJ628" s="11">
        <f t="shared" si="49"/>
        <v>0</v>
      </c>
      <c r="AQ628">
        <v>4720.24</v>
      </c>
    </row>
    <row r="629" spans="1:48">
      <c r="A629">
        <v>15968</v>
      </c>
      <c r="B629" t="s">
        <v>1090</v>
      </c>
      <c r="C629">
        <v>1668999.1300000001</v>
      </c>
      <c r="D629" s="11">
        <f t="shared" si="45"/>
        <v>0</v>
      </c>
      <c r="U629" s="11">
        <f t="shared" si="46"/>
        <v>1668999.1300000001</v>
      </c>
      <c r="V629" s="15">
        <f t="shared" si="47"/>
        <v>88907.289999999979</v>
      </c>
      <c r="W629">
        <v>18290.78</v>
      </c>
      <c r="X629">
        <v>16597.12</v>
      </c>
      <c r="Y629">
        <v>16672.12</v>
      </c>
      <c r="Z629">
        <v>20675.150000000001</v>
      </c>
      <c r="AA629">
        <v>16672.12</v>
      </c>
      <c r="AC629">
        <v>380001.6</v>
      </c>
      <c r="AD629">
        <v>20970.12</v>
      </c>
      <c r="AE629">
        <v>1048691.68</v>
      </c>
      <c r="AF629">
        <v>129597.82</v>
      </c>
      <c r="AG629">
        <v>830.62</v>
      </c>
      <c r="AI629" s="11">
        <f t="shared" si="48"/>
        <v>0</v>
      </c>
      <c r="AJ629" s="11">
        <f t="shared" si="49"/>
        <v>0</v>
      </c>
    </row>
    <row r="630" spans="1:48">
      <c r="A630">
        <v>15969</v>
      </c>
      <c r="B630" t="s">
        <v>1091</v>
      </c>
      <c r="C630">
        <v>4891534.5900000008</v>
      </c>
      <c r="D630" s="11">
        <f t="shared" si="45"/>
        <v>1441687.16</v>
      </c>
      <c r="F630">
        <v>172904.14</v>
      </c>
      <c r="G630">
        <v>166832.64000000001</v>
      </c>
      <c r="H630">
        <v>1101950.3799999999</v>
      </c>
      <c r="N630">
        <v>26914.75</v>
      </c>
      <c r="P630">
        <v>1303638.49</v>
      </c>
      <c r="R630">
        <v>354317.51</v>
      </c>
      <c r="S630">
        <v>891661.29</v>
      </c>
      <c r="T630">
        <v>457257.22</v>
      </c>
      <c r="U630" s="11">
        <f t="shared" si="46"/>
        <v>320283</v>
      </c>
      <c r="V630" s="15">
        <f t="shared" si="47"/>
        <v>184426</v>
      </c>
      <c r="X630">
        <v>35045</v>
      </c>
      <c r="Y630">
        <v>22869</v>
      </c>
      <c r="Z630">
        <v>126512</v>
      </c>
      <c r="AD630">
        <v>1709</v>
      </c>
      <c r="AE630">
        <v>39650</v>
      </c>
      <c r="AF630">
        <v>13828</v>
      </c>
      <c r="AG630">
        <v>53380</v>
      </c>
      <c r="AH630">
        <v>27290</v>
      </c>
      <c r="AI630" s="11">
        <f t="shared" si="48"/>
        <v>95775.17</v>
      </c>
      <c r="AJ630" s="11">
        <f t="shared" si="49"/>
        <v>30852.080000000002</v>
      </c>
      <c r="AL630">
        <v>3700.14</v>
      </c>
      <c r="AM630">
        <v>3570.21</v>
      </c>
      <c r="AN630">
        <v>23581.73</v>
      </c>
      <c r="AR630">
        <v>575.98</v>
      </c>
      <c r="AS630">
        <v>27897.86</v>
      </c>
      <c r="AT630">
        <v>7582.4</v>
      </c>
      <c r="AU630">
        <v>19081.55</v>
      </c>
      <c r="AV630">
        <v>9785.2999999999993</v>
      </c>
    </row>
    <row r="631" spans="1:48">
      <c r="A631">
        <v>16006</v>
      </c>
      <c r="B631" t="s">
        <v>1092</v>
      </c>
      <c r="C631">
        <v>3266731.9</v>
      </c>
      <c r="D631" s="11">
        <f t="shared" si="45"/>
        <v>316512.58</v>
      </c>
      <c r="E631">
        <v>316512.58</v>
      </c>
      <c r="L631">
        <v>1599990.9</v>
      </c>
      <c r="N631">
        <v>75945.98</v>
      </c>
      <c r="P631">
        <v>786598.26</v>
      </c>
      <c r="R631">
        <v>432702.18</v>
      </c>
      <c r="U631" s="11">
        <f t="shared" si="46"/>
        <v>0</v>
      </c>
      <c r="V631" s="15">
        <f t="shared" si="47"/>
        <v>0</v>
      </c>
      <c r="AI631" s="11">
        <f t="shared" si="48"/>
        <v>27591</v>
      </c>
      <c r="AJ631" s="11">
        <f t="shared" si="49"/>
        <v>5418</v>
      </c>
      <c r="AK631">
        <v>5418</v>
      </c>
      <c r="AQ631">
        <v>27391</v>
      </c>
      <c r="AR631">
        <v>1300</v>
      </c>
      <c r="AS631">
        <v>13466</v>
      </c>
      <c r="AT631">
        <v>7407</v>
      </c>
    </row>
    <row r="632" spans="1:48">
      <c r="A632">
        <v>16009</v>
      </c>
      <c r="B632" t="s">
        <v>1093</v>
      </c>
      <c r="C632">
        <v>1755815.3199999998</v>
      </c>
      <c r="D632" s="11">
        <f t="shared" si="45"/>
        <v>0</v>
      </c>
      <c r="L632">
        <v>1740310.9</v>
      </c>
      <c r="U632" s="11">
        <f t="shared" si="46"/>
        <v>0</v>
      </c>
      <c r="V632" s="15">
        <f t="shared" si="47"/>
        <v>0</v>
      </c>
      <c r="AI632" s="11">
        <f t="shared" si="48"/>
        <v>0</v>
      </c>
      <c r="AJ632" s="11">
        <f t="shared" si="49"/>
        <v>0</v>
      </c>
      <c r="AQ632">
        <v>15504.42</v>
      </c>
    </row>
    <row r="633" spans="1:48">
      <c r="A633">
        <v>16042</v>
      </c>
      <c r="B633" t="s">
        <v>1094</v>
      </c>
      <c r="C633">
        <v>625013.7699999999</v>
      </c>
      <c r="D633" s="11">
        <f t="shared" si="45"/>
        <v>0</v>
      </c>
      <c r="N633">
        <v>173210.18</v>
      </c>
      <c r="R633">
        <v>349719.36</v>
      </c>
      <c r="U633" s="11">
        <f t="shared" si="46"/>
        <v>47665</v>
      </c>
      <c r="V633" s="15">
        <f t="shared" si="47"/>
        <v>0</v>
      </c>
      <c r="AB633">
        <v>43228.54</v>
      </c>
      <c r="AD633">
        <v>9042</v>
      </c>
      <c r="AE633">
        <v>18531</v>
      </c>
      <c r="AF633">
        <v>20092</v>
      </c>
      <c r="AI633" s="11">
        <f t="shared" si="48"/>
        <v>11190.689999999999</v>
      </c>
      <c r="AJ633" s="11">
        <f t="shared" si="49"/>
        <v>0</v>
      </c>
      <c r="AR633">
        <v>3706.7</v>
      </c>
      <c r="AT633">
        <v>7483.99</v>
      </c>
    </row>
    <row r="634" spans="1:48">
      <c r="A634">
        <v>16043</v>
      </c>
      <c r="B634" t="s">
        <v>1095</v>
      </c>
      <c r="C634">
        <v>38928.5</v>
      </c>
      <c r="D634" s="11">
        <f t="shared" si="45"/>
        <v>0</v>
      </c>
      <c r="U634" s="11">
        <f t="shared" si="46"/>
        <v>0</v>
      </c>
      <c r="V634" s="15">
        <f t="shared" si="47"/>
        <v>0</v>
      </c>
      <c r="AB634">
        <v>38928.5</v>
      </c>
      <c r="AI634" s="11">
        <f t="shared" si="48"/>
        <v>0</v>
      </c>
      <c r="AJ634" s="11">
        <f t="shared" si="49"/>
        <v>0</v>
      </c>
    </row>
    <row r="635" spans="1:48">
      <c r="A635">
        <v>16046</v>
      </c>
      <c r="B635" t="s">
        <v>1096</v>
      </c>
      <c r="C635">
        <v>34804</v>
      </c>
      <c r="D635" s="11">
        <f t="shared" si="45"/>
        <v>0</v>
      </c>
      <c r="U635" s="11">
        <f t="shared" si="46"/>
        <v>0</v>
      </c>
      <c r="V635" s="15">
        <f t="shared" si="47"/>
        <v>0</v>
      </c>
      <c r="AB635">
        <v>34804</v>
      </c>
      <c r="AI635" s="11">
        <f t="shared" si="48"/>
        <v>0</v>
      </c>
      <c r="AJ635" s="11">
        <f t="shared" si="49"/>
        <v>0</v>
      </c>
    </row>
    <row r="636" spans="1:48">
      <c r="A636">
        <v>16060</v>
      </c>
      <c r="B636" t="s">
        <v>1097</v>
      </c>
      <c r="C636">
        <v>10166055.410000002</v>
      </c>
      <c r="D636" s="11">
        <f t="shared" si="45"/>
        <v>0</v>
      </c>
      <c r="L636">
        <v>4217792.4000000004</v>
      </c>
      <c r="P636">
        <v>5782383.5999999996</v>
      </c>
      <c r="U636" s="11">
        <f t="shared" si="46"/>
        <v>108991.68000000001</v>
      </c>
      <c r="V636" s="15">
        <f t="shared" si="47"/>
        <v>0</v>
      </c>
      <c r="AC636">
        <v>83856.63</v>
      </c>
      <c r="AE636">
        <v>25135.05</v>
      </c>
      <c r="AI636" s="11">
        <f t="shared" si="48"/>
        <v>30673.91</v>
      </c>
      <c r="AJ636" s="11">
        <f t="shared" si="49"/>
        <v>0</v>
      </c>
      <c r="AQ636">
        <v>26213.82</v>
      </c>
      <c r="AS636">
        <v>30673.91</v>
      </c>
    </row>
    <row r="637" spans="1:48">
      <c r="A637">
        <v>16063</v>
      </c>
      <c r="B637" t="s">
        <v>1098</v>
      </c>
      <c r="C637">
        <v>26676.66</v>
      </c>
      <c r="D637" s="11">
        <f t="shared" si="45"/>
        <v>0</v>
      </c>
      <c r="U637" s="11">
        <f t="shared" si="46"/>
        <v>0</v>
      </c>
      <c r="V637" s="15">
        <f t="shared" si="47"/>
        <v>0</v>
      </c>
      <c r="AB637">
        <v>26676.66</v>
      </c>
      <c r="AI637" s="11">
        <f t="shared" si="48"/>
        <v>0</v>
      </c>
      <c r="AJ637" s="11">
        <f t="shared" si="49"/>
        <v>0</v>
      </c>
    </row>
    <row r="638" spans="1:48">
      <c r="A638">
        <v>16181</v>
      </c>
      <c r="B638" t="s">
        <v>1099</v>
      </c>
      <c r="C638">
        <v>3599656.26</v>
      </c>
      <c r="D638" s="11">
        <f t="shared" si="45"/>
        <v>0</v>
      </c>
      <c r="L638">
        <v>1789478.17</v>
      </c>
      <c r="P638">
        <v>1783315.56</v>
      </c>
      <c r="U638" s="11">
        <f t="shared" si="46"/>
        <v>0</v>
      </c>
      <c r="V638" s="15">
        <f t="shared" si="47"/>
        <v>0</v>
      </c>
      <c r="AI638" s="11">
        <f t="shared" si="48"/>
        <v>11358.11</v>
      </c>
      <c r="AJ638" s="11">
        <f t="shared" si="49"/>
        <v>0</v>
      </c>
      <c r="AQ638">
        <v>15504.42</v>
      </c>
      <c r="AS638">
        <v>11358.11</v>
      </c>
    </row>
    <row r="639" spans="1:48">
      <c r="A639">
        <v>16186</v>
      </c>
      <c r="B639" t="s">
        <v>1100</v>
      </c>
      <c r="C639">
        <v>4696337.45</v>
      </c>
      <c r="D639" s="11">
        <f t="shared" si="45"/>
        <v>4566011.45</v>
      </c>
      <c r="E639">
        <v>916817.45</v>
      </c>
      <c r="F639">
        <v>595413</v>
      </c>
      <c r="G639">
        <v>445874</v>
      </c>
      <c r="H639">
        <v>2607907</v>
      </c>
      <c r="U639" s="11">
        <f t="shared" si="46"/>
        <v>0</v>
      </c>
      <c r="V639" s="15">
        <f t="shared" si="47"/>
        <v>0</v>
      </c>
      <c r="AB639">
        <v>52158</v>
      </c>
      <c r="AI639" s="11">
        <f t="shared" si="48"/>
        <v>78168</v>
      </c>
      <c r="AJ639" s="11">
        <f t="shared" si="49"/>
        <v>78168</v>
      </c>
      <c r="AK639">
        <v>15695</v>
      </c>
      <c r="AL639">
        <v>10193</v>
      </c>
      <c r="AM639">
        <v>7633</v>
      </c>
      <c r="AN639">
        <v>44647</v>
      </c>
    </row>
    <row r="640" spans="1:48">
      <c r="A640">
        <v>16211</v>
      </c>
      <c r="B640" t="s">
        <v>1101</v>
      </c>
      <c r="C640">
        <v>1545147.45</v>
      </c>
      <c r="D640" s="11">
        <f t="shared" si="45"/>
        <v>0</v>
      </c>
      <c r="L640">
        <v>1468537.2</v>
      </c>
      <c r="U640" s="11">
        <f t="shared" si="46"/>
        <v>64566.400000000001</v>
      </c>
      <c r="V640" s="15">
        <f t="shared" si="47"/>
        <v>0</v>
      </c>
      <c r="AC640">
        <v>64566.400000000001</v>
      </c>
      <c r="AI640" s="11">
        <f t="shared" si="48"/>
        <v>0</v>
      </c>
      <c r="AJ640" s="11">
        <f t="shared" si="49"/>
        <v>0</v>
      </c>
      <c r="AQ640">
        <v>12043.85</v>
      </c>
    </row>
    <row r="641" spans="1:48">
      <c r="A641">
        <v>16212</v>
      </c>
      <c r="B641" t="s">
        <v>1102</v>
      </c>
      <c r="C641">
        <v>545469.53</v>
      </c>
      <c r="D641" s="11">
        <f t="shared" si="45"/>
        <v>0</v>
      </c>
      <c r="U641" s="11">
        <f t="shared" si="46"/>
        <v>545469.53</v>
      </c>
      <c r="V641" s="15">
        <f t="shared" si="47"/>
        <v>0</v>
      </c>
      <c r="AC641">
        <v>188203.03</v>
      </c>
      <c r="AE641">
        <v>286226.40000000002</v>
      </c>
      <c r="AF641">
        <v>71040.100000000006</v>
      </c>
      <c r="AI641" s="11">
        <f t="shared" si="48"/>
        <v>0</v>
      </c>
      <c r="AJ641" s="11">
        <f t="shared" si="49"/>
        <v>0</v>
      </c>
    </row>
    <row r="642" spans="1:48">
      <c r="A642">
        <v>16271</v>
      </c>
      <c r="B642" t="s">
        <v>1103</v>
      </c>
      <c r="C642">
        <v>1035663.41</v>
      </c>
      <c r="D642" s="11">
        <f t="shared" si="45"/>
        <v>1013964.5700000001</v>
      </c>
      <c r="F642">
        <v>530779.79</v>
      </c>
      <c r="G642">
        <v>483184.78</v>
      </c>
      <c r="U642" s="11">
        <f t="shared" si="46"/>
        <v>0</v>
      </c>
      <c r="V642" s="15">
        <f t="shared" si="47"/>
        <v>0</v>
      </c>
      <c r="AI642" s="11">
        <f t="shared" si="48"/>
        <v>21698.84</v>
      </c>
      <c r="AJ642" s="11">
        <f t="shared" si="49"/>
        <v>21698.84</v>
      </c>
      <c r="AL642">
        <v>11358.69</v>
      </c>
      <c r="AM642">
        <v>10340.15</v>
      </c>
    </row>
    <row r="643" spans="1:48">
      <c r="A643">
        <v>16279</v>
      </c>
      <c r="B643" t="s">
        <v>1104</v>
      </c>
      <c r="C643">
        <v>8030078.0299999984</v>
      </c>
      <c r="D643" s="11">
        <f t="shared" si="45"/>
        <v>0</v>
      </c>
      <c r="L643">
        <v>3241816.8</v>
      </c>
      <c r="P643">
        <v>4610703.5999999996</v>
      </c>
      <c r="U643" s="11">
        <f t="shared" si="46"/>
        <v>154543.13999999998</v>
      </c>
      <c r="V643" s="15">
        <f t="shared" si="47"/>
        <v>0</v>
      </c>
      <c r="AC643">
        <v>121874.37</v>
      </c>
      <c r="AE643">
        <v>32668.77</v>
      </c>
      <c r="AI643" s="11">
        <f t="shared" si="48"/>
        <v>13472.64</v>
      </c>
      <c r="AJ643" s="11">
        <f t="shared" si="49"/>
        <v>0</v>
      </c>
      <c r="AQ643">
        <v>9541.85</v>
      </c>
      <c r="AS643">
        <v>13472.64</v>
      </c>
    </row>
    <row r="644" spans="1:48">
      <c r="A644">
        <v>16297</v>
      </c>
      <c r="B644" t="s">
        <v>1105</v>
      </c>
      <c r="C644">
        <v>382761.5</v>
      </c>
      <c r="D644" s="11">
        <f t="shared" si="45"/>
        <v>0</v>
      </c>
      <c r="R644">
        <v>376318.92</v>
      </c>
      <c r="U644" s="11">
        <f t="shared" si="46"/>
        <v>0</v>
      </c>
      <c r="V644" s="15">
        <f t="shared" si="47"/>
        <v>0</v>
      </c>
      <c r="AI644" s="11">
        <f t="shared" si="48"/>
        <v>6442.58</v>
      </c>
      <c r="AJ644" s="11">
        <f t="shared" si="49"/>
        <v>0</v>
      </c>
      <c r="AT644">
        <v>6442.58</v>
      </c>
    </row>
    <row r="645" spans="1:48">
      <c r="A645">
        <v>16311</v>
      </c>
      <c r="B645" t="s">
        <v>1106</v>
      </c>
      <c r="C645">
        <v>22286.639999999999</v>
      </c>
      <c r="D645" s="11">
        <f t="shared" si="45"/>
        <v>0</v>
      </c>
      <c r="U645" s="11">
        <f t="shared" si="46"/>
        <v>0</v>
      </c>
      <c r="V645" s="15">
        <f t="shared" si="47"/>
        <v>0</v>
      </c>
      <c r="AB645">
        <v>22286.639999999999</v>
      </c>
      <c r="AI645" s="11">
        <f t="shared" si="48"/>
        <v>0</v>
      </c>
      <c r="AJ645" s="11">
        <f t="shared" si="49"/>
        <v>0</v>
      </c>
    </row>
    <row r="646" spans="1:48">
      <c r="A646">
        <v>16317</v>
      </c>
      <c r="B646" t="s">
        <v>1107</v>
      </c>
      <c r="C646">
        <v>16880</v>
      </c>
      <c r="D646" s="11">
        <f t="shared" si="45"/>
        <v>0</v>
      </c>
      <c r="U646" s="11">
        <f t="shared" si="46"/>
        <v>0</v>
      </c>
      <c r="V646" s="15">
        <f t="shared" si="47"/>
        <v>0</v>
      </c>
      <c r="AB646">
        <v>16880</v>
      </c>
      <c r="AI646" s="11">
        <f t="shared" si="48"/>
        <v>0</v>
      </c>
      <c r="AJ646" s="11">
        <f t="shared" si="49"/>
        <v>0</v>
      </c>
    </row>
    <row r="647" spans="1:48">
      <c r="A647">
        <v>16319</v>
      </c>
      <c r="B647" t="s">
        <v>1108</v>
      </c>
      <c r="C647">
        <v>2042263</v>
      </c>
      <c r="D647" s="11">
        <f t="shared" si="45"/>
        <v>2007888</v>
      </c>
      <c r="H647">
        <v>2007888</v>
      </c>
      <c r="U647" s="11">
        <f t="shared" si="46"/>
        <v>0</v>
      </c>
      <c r="V647" s="15">
        <f t="shared" si="47"/>
        <v>0</v>
      </c>
      <c r="AI647" s="11">
        <f t="shared" si="48"/>
        <v>34375</v>
      </c>
      <c r="AJ647" s="11">
        <f t="shared" si="49"/>
        <v>34375</v>
      </c>
      <c r="AN647">
        <v>34375</v>
      </c>
    </row>
    <row r="648" spans="1:48">
      <c r="A648">
        <v>16354</v>
      </c>
      <c r="B648" t="s">
        <v>1109</v>
      </c>
      <c r="C648">
        <v>2504852.3700000006</v>
      </c>
      <c r="D648" s="11">
        <f t="shared" si="45"/>
        <v>0</v>
      </c>
      <c r="L648">
        <v>1535990</v>
      </c>
      <c r="R648">
        <v>277851.06</v>
      </c>
      <c r="U648" s="11">
        <f t="shared" si="46"/>
        <v>687400.26</v>
      </c>
      <c r="V648" s="15">
        <f t="shared" si="47"/>
        <v>0</v>
      </c>
      <c r="AC648">
        <v>223378.92</v>
      </c>
      <c r="AE648">
        <v>347824.43</v>
      </c>
      <c r="AF648">
        <v>116196.91</v>
      </c>
      <c r="AI648" s="11">
        <f t="shared" si="48"/>
        <v>738.85</v>
      </c>
      <c r="AJ648" s="11">
        <f t="shared" si="49"/>
        <v>0</v>
      </c>
      <c r="AQ648">
        <v>2872.2</v>
      </c>
      <c r="AT648">
        <v>738.85</v>
      </c>
    </row>
    <row r="649" spans="1:48">
      <c r="A649">
        <v>16356</v>
      </c>
      <c r="B649" t="s">
        <v>1110</v>
      </c>
      <c r="C649">
        <v>17750354.579999998</v>
      </c>
      <c r="D649" s="11">
        <f t="shared" ref="D649:D712" si="50">E649+F649+G649+H649+I649+J649</f>
        <v>0</v>
      </c>
      <c r="L649">
        <v>4497769.34</v>
      </c>
      <c r="P649">
        <v>12951885.15</v>
      </c>
      <c r="U649" s="11">
        <f t="shared" ref="U649:U712" si="51">V649+AC649+AD649+AE649+AF649+AG649+AH649</f>
        <v>245362.84999999998</v>
      </c>
      <c r="V649" s="15">
        <f t="shared" ref="V649:V712" si="52">W649+X649+Y649+Z649+AA649</f>
        <v>0</v>
      </c>
      <c r="AC649">
        <v>190507.9</v>
      </c>
      <c r="AE649">
        <v>54854.95</v>
      </c>
      <c r="AI649" s="11">
        <f t="shared" ref="AI649:AI712" si="53">AJ649+AR649+AS649+AT649+AU649+AV649+AW649</f>
        <v>25869.040000000001</v>
      </c>
      <c r="AJ649" s="11">
        <f t="shared" ref="AJ649:AJ712" si="54">AK649+AL649+AM649+AN649+AO649+AP649</f>
        <v>0</v>
      </c>
      <c r="AQ649">
        <v>29468.2</v>
      </c>
      <c r="AS649">
        <v>25869.040000000001</v>
      </c>
    </row>
    <row r="650" spans="1:48">
      <c r="A650">
        <v>16379</v>
      </c>
      <c r="B650" t="s">
        <v>1111</v>
      </c>
      <c r="C650">
        <v>3477086.3400000003</v>
      </c>
      <c r="D650" s="11">
        <f t="shared" si="50"/>
        <v>0</v>
      </c>
      <c r="L650">
        <v>3389306.41</v>
      </c>
      <c r="U650" s="11">
        <f t="shared" si="51"/>
        <v>0</v>
      </c>
      <c r="V650" s="15">
        <f t="shared" si="52"/>
        <v>0</v>
      </c>
      <c r="AB650">
        <v>29755</v>
      </c>
      <c r="AI650" s="11">
        <f t="shared" si="53"/>
        <v>0</v>
      </c>
      <c r="AJ650" s="11">
        <f t="shared" si="54"/>
        <v>0</v>
      </c>
      <c r="AQ650">
        <v>58024.93</v>
      </c>
    </row>
    <row r="651" spans="1:48">
      <c r="A651">
        <v>16412</v>
      </c>
      <c r="B651" t="s">
        <v>1112</v>
      </c>
      <c r="C651">
        <v>124753</v>
      </c>
      <c r="D651" s="11">
        <f t="shared" si="50"/>
        <v>0</v>
      </c>
      <c r="U651" s="11">
        <f t="shared" si="51"/>
        <v>0</v>
      </c>
      <c r="V651" s="15">
        <f t="shared" si="52"/>
        <v>0</v>
      </c>
      <c r="AB651">
        <v>124753</v>
      </c>
      <c r="AI651" s="11">
        <f t="shared" si="53"/>
        <v>0</v>
      </c>
      <c r="AJ651" s="11">
        <f t="shared" si="54"/>
        <v>0</v>
      </c>
    </row>
    <row r="652" spans="1:48">
      <c r="A652">
        <v>16416</v>
      </c>
      <c r="B652" t="s">
        <v>1113</v>
      </c>
      <c r="C652">
        <v>1374287.51</v>
      </c>
      <c r="D652" s="11">
        <f t="shared" si="50"/>
        <v>0</v>
      </c>
      <c r="U652" s="11">
        <f t="shared" si="51"/>
        <v>1374287.51</v>
      </c>
      <c r="V652" s="15">
        <f t="shared" si="52"/>
        <v>0</v>
      </c>
      <c r="AC652">
        <v>134623.26999999999</v>
      </c>
      <c r="AE652">
        <v>1239664.24</v>
      </c>
      <c r="AI652" s="11">
        <f t="shared" si="53"/>
        <v>0</v>
      </c>
      <c r="AJ652" s="11">
        <f t="shared" si="54"/>
        <v>0</v>
      </c>
    </row>
    <row r="653" spans="1:48">
      <c r="A653">
        <v>16424</v>
      </c>
      <c r="B653" t="s">
        <v>1114</v>
      </c>
      <c r="C653">
        <v>1991348.81</v>
      </c>
      <c r="D653" s="11">
        <f t="shared" si="50"/>
        <v>1171844.3400000001</v>
      </c>
      <c r="E653">
        <v>1171844.3400000001</v>
      </c>
      <c r="U653" s="11">
        <f t="shared" si="51"/>
        <v>717802</v>
      </c>
      <c r="V653" s="15">
        <f t="shared" si="52"/>
        <v>553231</v>
      </c>
      <c r="W653">
        <v>69143</v>
      </c>
      <c r="X653">
        <v>91791</v>
      </c>
      <c r="Y653">
        <v>31807</v>
      </c>
      <c r="Z653">
        <v>360490</v>
      </c>
      <c r="AB653">
        <v>76625</v>
      </c>
      <c r="AD653">
        <v>8168</v>
      </c>
      <c r="AF653">
        <v>35530</v>
      </c>
      <c r="AG653">
        <v>59445</v>
      </c>
      <c r="AH653">
        <v>61428</v>
      </c>
      <c r="AI653" s="11">
        <f t="shared" si="53"/>
        <v>25077.47</v>
      </c>
      <c r="AJ653" s="11">
        <f t="shared" si="54"/>
        <v>25077.47</v>
      </c>
      <c r="AK653">
        <v>25077.47</v>
      </c>
    </row>
    <row r="654" spans="1:48">
      <c r="A654">
        <v>16439</v>
      </c>
      <c r="B654" t="s">
        <v>1115</v>
      </c>
      <c r="C654">
        <v>25790</v>
      </c>
      <c r="D654" s="11">
        <f t="shared" si="50"/>
        <v>0</v>
      </c>
      <c r="U654" s="11">
        <f t="shared" si="51"/>
        <v>0</v>
      </c>
      <c r="V654" s="15">
        <f t="shared" si="52"/>
        <v>0</v>
      </c>
      <c r="AB654">
        <v>25790</v>
      </c>
      <c r="AI654" s="11">
        <f t="shared" si="53"/>
        <v>0</v>
      </c>
      <c r="AJ654" s="11">
        <f t="shared" si="54"/>
        <v>0</v>
      </c>
    </row>
    <row r="655" spans="1:48">
      <c r="A655">
        <v>16457</v>
      </c>
      <c r="B655" t="s">
        <v>1116</v>
      </c>
      <c r="C655">
        <v>3609147.2900000005</v>
      </c>
      <c r="D655" s="11">
        <f t="shared" si="50"/>
        <v>0</v>
      </c>
      <c r="L655">
        <v>758597.22</v>
      </c>
      <c r="P655">
        <v>2703185.06</v>
      </c>
      <c r="U655" s="11">
        <f t="shared" si="51"/>
        <v>131362.82</v>
      </c>
      <c r="V655" s="15">
        <f t="shared" si="52"/>
        <v>0</v>
      </c>
      <c r="AC655">
        <v>104356.72</v>
      </c>
      <c r="AE655">
        <v>27006.1</v>
      </c>
      <c r="AI655" s="11">
        <f t="shared" si="53"/>
        <v>8083.58</v>
      </c>
      <c r="AJ655" s="11">
        <f t="shared" si="54"/>
        <v>0</v>
      </c>
      <c r="AQ655">
        <v>7918.61</v>
      </c>
      <c r="AS655">
        <v>8083.58</v>
      </c>
    </row>
    <row r="656" spans="1:48">
      <c r="A656">
        <v>16508</v>
      </c>
      <c r="B656" t="s">
        <v>1117</v>
      </c>
      <c r="C656">
        <v>1592196.6</v>
      </c>
      <c r="D656" s="11">
        <f t="shared" si="50"/>
        <v>0</v>
      </c>
      <c r="N656">
        <v>233720.24</v>
      </c>
      <c r="S656">
        <v>702654.6</v>
      </c>
      <c r="T656">
        <v>443407.42</v>
      </c>
      <c r="U656" s="11">
        <f t="shared" si="51"/>
        <v>147894</v>
      </c>
      <c r="V656" s="15">
        <f t="shared" si="52"/>
        <v>0</v>
      </c>
      <c r="AB656">
        <v>34993</v>
      </c>
      <c r="AD656">
        <v>8371</v>
      </c>
      <c r="AE656">
        <v>40504</v>
      </c>
      <c r="AF656">
        <v>17643</v>
      </c>
      <c r="AG656">
        <v>50994</v>
      </c>
      <c r="AH656">
        <v>30382</v>
      </c>
      <c r="AI656" s="11">
        <f t="shared" si="53"/>
        <v>29527.339999999997</v>
      </c>
      <c r="AJ656" s="11">
        <f t="shared" si="54"/>
        <v>0</v>
      </c>
      <c r="AR656">
        <v>5001.6099999999997</v>
      </c>
      <c r="AU656">
        <v>15036.81</v>
      </c>
      <c r="AV656">
        <v>9488.92</v>
      </c>
    </row>
    <row r="657" spans="1:48">
      <c r="A657">
        <v>16565</v>
      </c>
      <c r="B657" t="s">
        <v>1118</v>
      </c>
      <c r="C657">
        <v>1229331.6500000001</v>
      </c>
      <c r="D657" s="11">
        <f t="shared" si="50"/>
        <v>1212257.08</v>
      </c>
      <c r="F657">
        <v>533104.80000000005</v>
      </c>
      <c r="G657">
        <v>181804.69</v>
      </c>
      <c r="I657">
        <v>497347.59</v>
      </c>
      <c r="U657" s="11">
        <f t="shared" si="51"/>
        <v>0</v>
      </c>
      <c r="V657" s="15">
        <f t="shared" si="52"/>
        <v>0</v>
      </c>
      <c r="AI657" s="11">
        <f t="shared" si="53"/>
        <v>17074.57</v>
      </c>
      <c r="AJ657" s="11">
        <f t="shared" si="54"/>
        <v>17074.57</v>
      </c>
      <c r="AL657">
        <v>9126</v>
      </c>
      <c r="AM657">
        <v>3112</v>
      </c>
      <c r="AO657">
        <v>4836.57</v>
      </c>
    </row>
    <row r="658" spans="1:48">
      <c r="A658">
        <v>16571</v>
      </c>
      <c r="B658" t="s">
        <v>1119</v>
      </c>
      <c r="C658">
        <v>22648.880000000001</v>
      </c>
      <c r="D658" s="11">
        <f t="shared" si="50"/>
        <v>0</v>
      </c>
      <c r="U658" s="11">
        <f t="shared" si="51"/>
        <v>0</v>
      </c>
      <c r="V658" s="15">
        <f t="shared" si="52"/>
        <v>0</v>
      </c>
      <c r="AB658">
        <v>22648.880000000001</v>
      </c>
      <c r="AI658" s="11">
        <f t="shared" si="53"/>
        <v>0</v>
      </c>
      <c r="AJ658" s="11">
        <f t="shared" si="54"/>
        <v>0</v>
      </c>
    </row>
    <row r="659" spans="1:48">
      <c r="A659">
        <v>16583</v>
      </c>
      <c r="B659" t="s">
        <v>1120</v>
      </c>
      <c r="C659">
        <v>927097.67</v>
      </c>
      <c r="D659" s="11">
        <f t="shared" si="50"/>
        <v>0</v>
      </c>
      <c r="S659">
        <v>392553</v>
      </c>
      <c r="T659">
        <v>476404</v>
      </c>
      <c r="U659" s="11">
        <f t="shared" si="51"/>
        <v>0</v>
      </c>
      <c r="V659" s="15">
        <f t="shared" si="52"/>
        <v>0</v>
      </c>
      <c r="AB659">
        <v>39545</v>
      </c>
      <c r="AI659" s="11">
        <f t="shared" si="53"/>
        <v>18595.669999999998</v>
      </c>
      <c r="AJ659" s="11">
        <f t="shared" si="54"/>
        <v>0</v>
      </c>
      <c r="AU659">
        <v>8400.6299999999992</v>
      </c>
      <c r="AV659">
        <v>10195.040000000001</v>
      </c>
    </row>
    <row r="660" spans="1:48">
      <c r="A660">
        <v>16642</v>
      </c>
      <c r="B660" t="s">
        <v>1121</v>
      </c>
      <c r="C660">
        <v>40211.26</v>
      </c>
      <c r="D660" s="11">
        <f t="shared" si="50"/>
        <v>0</v>
      </c>
      <c r="U660" s="11">
        <f t="shared" si="51"/>
        <v>0</v>
      </c>
      <c r="V660" s="15">
        <f t="shared" si="52"/>
        <v>0</v>
      </c>
      <c r="AB660">
        <v>40211.26</v>
      </c>
      <c r="AI660" s="11">
        <f t="shared" si="53"/>
        <v>0</v>
      </c>
      <c r="AJ660" s="11">
        <f t="shared" si="54"/>
        <v>0</v>
      </c>
    </row>
    <row r="661" spans="1:48">
      <c r="A661">
        <v>16646</v>
      </c>
      <c r="B661" t="s">
        <v>1122</v>
      </c>
      <c r="C661">
        <v>725622.33</v>
      </c>
      <c r="D661" s="11">
        <f t="shared" si="50"/>
        <v>429069.24</v>
      </c>
      <c r="I661">
        <v>429069.24</v>
      </c>
      <c r="N661">
        <v>163387.51999999999</v>
      </c>
      <c r="U661" s="11">
        <f t="shared" si="51"/>
        <v>105029</v>
      </c>
      <c r="V661" s="15">
        <f t="shared" si="52"/>
        <v>28093</v>
      </c>
      <c r="AA661">
        <v>28093</v>
      </c>
      <c r="AB661">
        <v>15458</v>
      </c>
      <c r="AD661">
        <v>8686</v>
      </c>
      <c r="AE661">
        <v>50592</v>
      </c>
      <c r="AF661">
        <v>17658</v>
      </c>
      <c r="AI661" s="11">
        <f t="shared" si="53"/>
        <v>12678.57</v>
      </c>
      <c r="AJ661" s="11">
        <f t="shared" si="54"/>
        <v>9182.08</v>
      </c>
      <c r="AO661">
        <v>9182.08</v>
      </c>
      <c r="AR661">
        <v>3496.49</v>
      </c>
    </row>
    <row r="662" spans="1:48">
      <c r="A662">
        <v>16651</v>
      </c>
      <c r="B662" t="s">
        <v>1123</v>
      </c>
      <c r="C662">
        <v>7623508.5699999994</v>
      </c>
      <c r="D662" s="11">
        <f t="shared" si="50"/>
        <v>0</v>
      </c>
      <c r="L662">
        <v>3503948.82</v>
      </c>
      <c r="P662">
        <v>3271179.96</v>
      </c>
      <c r="R662">
        <v>323531.46999999997</v>
      </c>
      <c r="U662" s="11">
        <f t="shared" si="51"/>
        <v>343729</v>
      </c>
      <c r="V662" s="15">
        <f t="shared" si="52"/>
        <v>0</v>
      </c>
      <c r="AB662">
        <v>29208</v>
      </c>
      <c r="AC662">
        <v>186242</v>
      </c>
      <c r="AD662">
        <v>8217</v>
      </c>
      <c r="AE662">
        <v>103664</v>
      </c>
      <c r="AF662">
        <v>15317</v>
      </c>
      <c r="AH662">
        <v>30289</v>
      </c>
      <c r="AI662" s="11">
        <f t="shared" si="53"/>
        <v>76926.820000000007</v>
      </c>
      <c r="AJ662" s="11">
        <f t="shared" si="54"/>
        <v>0</v>
      </c>
      <c r="AQ662">
        <v>74984.5</v>
      </c>
      <c r="AS662">
        <v>70003.25</v>
      </c>
      <c r="AT662">
        <v>6923.57</v>
      </c>
    </row>
    <row r="663" spans="1:48">
      <c r="A663">
        <v>16657</v>
      </c>
      <c r="B663" t="s">
        <v>1124</v>
      </c>
      <c r="C663">
        <v>34187.46</v>
      </c>
      <c r="D663" s="11">
        <f t="shared" si="50"/>
        <v>0</v>
      </c>
      <c r="U663" s="11">
        <f t="shared" si="51"/>
        <v>0</v>
      </c>
      <c r="V663" s="15">
        <f t="shared" si="52"/>
        <v>0</v>
      </c>
      <c r="AB663">
        <v>34187.46</v>
      </c>
      <c r="AI663" s="11">
        <f t="shared" si="53"/>
        <v>0</v>
      </c>
      <c r="AJ663" s="11">
        <f t="shared" si="54"/>
        <v>0</v>
      </c>
    </row>
    <row r="664" spans="1:48">
      <c r="A664">
        <v>16662</v>
      </c>
      <c r="B664" t="s">
        <v>1125</v>
      </c>
      <c r="C664">
        <v>53106</v>
      </c>
      <c r="D664" s="11">
        <f t="shared" si="50"/>
        <v>0</v>
      </c>
      <c r="U664" s="11">
        <f t="shared" si="51"/>
        <v>0</v>
      </c>
      <c r="V664" s="15">
        <f t="shared" si="52"/>
        <v>0</v>
      </c>
      <c r="AB664">
        <v>53106</v>
      </c>
      <c r="AI664" s="11">
        <f t="shared" si="53"/>
        <v>0</v>
      </c>
      <c r="AJ664" s="11">
        <f t="shared" si="54"/>
        <v>0</v>
      </c>
    </row>
    <row r="665" spans="1:48">
      <c r="A665">
        <v>16663</v>
      </c>
      <c r="B665" t="s">
        <v>1126</v>
      </c>
      <c r="C665">
        <v>963265.31</v>
      </c>
      <c r="D665" s="11">
        <f t="shared" si="50"/>
        <v>0</v>
      </c>
      <c r="U665" s="11">
        <f t="shared" si="51"/>
        <v>963265.31</v>
      </c>
      <c r="V665" s="15">
        <f t="shared" si="52"/>
        <v>0</v>
      </c>
      <c r="AC665">
        <v>343609.19</v>
      </c>
      <c r="AE665">
        <v>619656.12</v>
      </c>
      <c r="AI665" s="11">
        <f t="shared" si="53"/>
        <v>0</v>
      </c>
      <c r="AJ665" s="11">
        <f t="shared" si="54"/>
        <v>0</v>
      </c>
    </row>
    <row r="666" spans="1:48">
      <c r="A666">
        <v>16666</v>
      </c>
      <c r="B666" t="s">
        <v>1127</v>
      </c>
      <c r="C666">
        <v>1104173.06</v>
      </c>
      <c r="D666" s="11">
        <f t="shared" si="50"/>
        <v>0</v>
      </c>
      <c r="L666">
        <v>1061787.6000000001</v>
      </c>
      <c r="U666" s="11">
        <f t="shared" si="51"/>
        <v>27740.530000000002</v>
      </c>
      <c r="V666" s="15">
        <f t="shared" si="52"/>
        <v>0</v>
      </c>
      <c r="AC666">
        <v>21729.06</v>
      </c>
      <c r="AE666">
        <v>6011.47</v>
      </c>
      <c r="AI666" s="11">
        <f t="shared" si="53"/>
        <v>0</v>
      </c>
      <c r="AJ666" s="11">
        <f t="shared" si="54"/>
        <v>0</v>
      </c>
      <c r="AQ666">
        <v>14644.93</v>
      </c>
    </row>
    <row r="667" spans="1:48">
      <c r="A667">
        <v>16669</v>
      </c>
      <c r="B667" t="s">
        <v>1128</v>
      </c>
      <c r="C667">
        <v>3929280.05</v>
      </c>
      <c r="D667" s="11">
        <f t="shared" si="50"/>
        <v>3810259.61</v>
      </c>
      <c r="H667">
        <v>3810259.61</v>
      </c>
      <c r="U667" s="11">
        <f t="shared" si="51"/>
        <v>0</v>
      </c>
      <c r="V667" s="15">
        <f t="shared" si="52"/>
        <v>0</v>
      </c>
      <c r="AB667">
        <v>53865</v>
      </c>
      <c r="AI667" s="11">
        <f t="shared" si="53"/>
        <v>65155.44</v>
      </c>
      <c r="AJ667" s="11">
        <f t="shared" si="54"/>
        <v>65155.44</v>
      </c>
      <c r="AN667">
        <v>65155.44</v>
      </c>
    </row>
    <row r="668" spans="1:48">
      <c r="A668">
        <v>16670</v>
      </c>
      <c r="B668" t="s">
        <v>1129</v>
      </c>
      <c r="C668">
        <v>1335078.52</v>
      </c>
      <c r="D668" s="11">
        <f t="shared" si="50"/>
        <v>0</v>
      </c>
      <c r="U668" s="11">
        <f t="shared" si="51"/>
        <v>1335078.52</v>
      </c>
      <c r="V668" s="15">
        <f t="shared" si="52"/>
        <v>0</v>
      </c>
      <c r="AC668">
        <v>728888.22</v>
      </c>
      <c r="AE668">
        <v>606190.30000000005</v>
      </c>
      <c r="AI668" s="11">
        <f t="shared" si="53"/>
        <v>0</v>
      </c>
      <c r="AJ668" s="11">
        <f t="shared" si="54"/>
        <v>0</v>
      </c>
    </row>
    <row r="669" spans="1:48">
      <c r="A669">
        <v>16712</v>
      </c>
      <c r="B669" t="s">
        <v>1130</v>
      </c>
      <c r="C669">
        <v>4931441.8</v>
      </c>
      <c r="D669" s="11">
        <f t="shared" si="50"/>
        <v>0</v>
      </c>
      <c r="L669">
        <v>4801933.9800000004</v>
      </c>
      <c r="U669" s="11">
        <f t="shared" si="51"/>
        <v>83991.1</v>
      </c>
      <c r="V669" s="15">
        <f t="shared" si="52"/>
        <v>0</v>
      </c>
      <c r="AC669">
        <v>83991.1</v>
      </c>
      <c r="AI669" s="11">
        <f t="shared" si="53"/>
        <v>0</v>
      </c>
      <c r="AJ669" s="11">
        <f t="shared" si="54"/>
        <v>0</v>
      </c>
      <c r="AQ669">
        <v>45516.72</v>
      </c>
    </row>
    <row r="670" spans="1:48">
      <c r="A670">
        <v>16730</v>
      </c>
      <c r="B670" t="s">
        <v>1131</v>
      </c>
      <c r="C670">
        <v>203798.94</v>
      </c>
      <c r="D670" s="11">
        <f t="shared" si="50"/>
        <v>199529.02</v>
      </c>
      <c r="E670">
        <v>199529.02</v>
      </c>
      <c r="U670" s="11">
        <f t="shared" si="51"/>
        <v>0</v>
      </c>
      <c r="V670" s="15">
        <f t="shared" si="52"/>
        <v>0</v>
      </c>
      <c r="AI670" s="11">
        <f t="shared" si="53"/>
        <v>4269.92</v>
      </c>
      <c r="AJ670" s="11">
        <f t="shared" si="54"/>
        <v>4269.92</v>
      </c>
      <c r="AK670">
        <v>4269.92</v>
      </c>
    </row>
    <row r="671" spans="1:48">
      <c r="A671">
        <v>16754</v>
      </c>
      <c r="B671" t="s">
        <v>1132</v>
      </c>
      <c r="C671">
        <v>1913289.07</v>
      </c>
      <c r="D671" s="11">
        <f t="shared" si="50"/>
        <v>0</v>
      </c>
      <c r="L671">
        <v>1897691.95</v>
      </c>
      <c r="U671" s="11">
        <f t="shared" si="51"/>
        <v>0</v>
      </c>
      <c r="V671" s="15">
        <f t="shared" si="52"/>
        <v>0</v>
      </c>
      <c r="AI671" s="11">
        <f t="shared" si="53"/>
        <v>0</v>
      </c>
      <c r="AJ671" s="11">
        <f t="shared" si="54"/>
        <v>0</v>
      </c>
      <c r="AQ671">
        <v>15597.12</v>
      </c>
    </row>
    <row r="672" spans="1:48">
      <c r="A672">
        <v>16799</v>
      </c>
      <c r="B672" t="s">
        <v>1133</v>
      </c>
      <c r="C672">
        <v>2544414.27</v>
      </c>
      <c r="D672" s="11">
        <f t="shared" si="50"/>
        <v>0</v>
      </c>
      <c r="L672">
        <v>2443440.16</v>
      </c>
      <c r="U672" s="11">
        <f t="shared" si="51"/>
        <v>60782.97</v>
      </c>
      <c r="V672" s="15">
        <f t="shared" si="52"/>
        <v>0</v>
      </c>
      <c r="AC672">
        <v>46518.15</v>
      </c>
      <c r="AE672">
        <v>14264.82</v>
      </c>
      <c r="AI672" s="11">
        <f t="shared" si="53"/>
        <v>0</v>
      </c>
      <c r="AJ672" s="11">
        <f t="shared" si="54"/>
        <v>0</v>
      </c>
      <c r="AQ672">
        <v>40191.14</v>
      </c>
    </row>
    <row r="673" spans="1:48">
      <c r="A673">
        <v>16836</v>
      </c>
      <c r="B673" t="s">
        <v>1134</v>
      </c>
      <c r="C673">
        <v>43365.51</v>
      </c>
      <c r="D673" s="11">
        <f t="shared" si="50"/>
        <v>0</v>
      </c>
      <c r="U673" s="11">
        <f t="shared" si="51"/>
        <v>0</v>
      </c>
      <c r="V673" s="15">
        <f t="shared" si="52"/>
        <v>0</v>
      </c>
      <c r="AB673">
        <v>43365.51</v>
      </c>
      <c r="AI673" s="11">
        <f t="shared" si="53"/>
        <v>0</v>
      </c>
      <c r="AJ673" s="11">
        <f t="shared" si="54"/>
        <v>0</v>
      </c>
    </row>
    <row r="674" spans="1:48">
      <c r="A674">
        <v>16844</v>
      </c>
      <c r="B674" t="s">
        <v>1135</v>
      </c>
      <c r="C674">
        <v>14397</v>
      </c>
      <c r="D674" s="11">
        <f t="shared" si="50"/>
        <v>0</v>
      </c>
      <c r="U674" s="11">
        <f t="shared" si="51"/>
        <v>0</v>
      </c>
      <c r="V674" s="15">
        <f t="shared" si="52"/>
        <v>0</v>
      </c>
      <c r="AB674">
        <v>14397</v>
      </c>
      <c r="AI674" s="11">
        <f t="shared" si="53"/>
        <v>0</v>
      </c>
      <c r="AJ674" s="11">
        <f t="shared" si="54"/>
        <v>0</v>
      </c>
    </row>
    <row r="675" spans="1:48">
      <c r="A675">
        <v>16853</v>
      </c>
      <c r="B675" t="s">
        <v>1136</v>
      </c>
      <c r="C675">
        <v>5366873.37</v>
      </c>
      <c r="D675" s="11">
        <f t="shared" si="50"/>
        <v>0</v>
      </c>
      <c r="L675">
        <v>3288231.86</v>
      </c>
      <c r="R675">
        <v>646096.21</v>
      </c>
      <c r="U675" s="11">
        <f t="shared" si="51"/>
        <v>1419547.2</v>
      </c>
      <c r="V675" s="15">
        <f t="shared" si="52"/>
        <v>0</v>
      </c>
      <c r="AC675">
        <v>525879.67000000004</v>
      </c>
      <c r="AE675">
        <v>726014.38</v>
      </c>
      <c r="AF675">
        <v>167653.15</v>
      </c>
      <c r="AI675" s="11">
        <f t="shared" si="53"/>
        <v>2954.29</v>
      </c>
      <c r="AJ675" s="11">
        <f t="shared" si="54"/>
        <v>0</v>
      </c>
      <c r="AQ675">
        <v>10043.81</v>
      </c>
      <c r="AT675">
        <v>2954.29</v>
      </c>
    </row>
    <row r="676" spans="1:48">
      <c r="A676">
        <v>16870</v>
      </c>
      <c r="B676" t="s">
        <v>1137</v>
      </c>
      <c r="C676">
        <v>2305178.8400000003</v>
      </c>
      <c r="D676" s="11">
        <f t="shared" si="50"/>
        <v>2159150</v>
      </c>
      <c r="E676">
        <v>2159150</v>
      </c>
      <c r="N676">
        <v>107273</v>
      </c>
      <c r="U676" s="11">
        <f t="shared" si="51"/>
        <v>0</v>
      </c>
      <c r="V676" s="15">
        <f t="shared" si="52"/>
        <v>0</v>
      </c>
      <c r="AI676" s="11">
        <f t="shared" si="53"/>
        <v>38755.840000000004</v>
      </c>
      <c r="AJ676" s="11">
        <f t="shared" si="54"/>
        <v>36921.47</v>
      </c>
      <c r="AK676">
        <v>36921.47</v>
      </c>
      <c r="AR676">
        <v>1834.37</v>
      </c>
    </row>
    <row r="677" spans="1:48">
      <c r="A677">
        <v>16873</v>
      </c>
      <c r="B677" t="s">
        <v>1138</v>
      </c>
      <c r="C677">
        <v>5778412.3200000003</v>
      </c>
      <c r="D677" s="11">
        <f t="shared" si="50"/>
        <v>0</v>
      </c>
      <c r="L677">
        <v>2097831.73</v>
      </c>
      <c r="P677">
        <v>3563329.43</v>
      </c>
      <c r="U677" s="11">
        <f t="shared" si="51"/>
        <v>93241.099999999991</v>
      </c>
      <c r="V677" s="15">
        <f t="shared" si="52"/>
        <v>0</v>
      </c>
      <c r="AC677">
        <v>72562.34</v>
      </c>
      <c r="AE677">
        <v>20678.759999999998</v>
      </c>
      <c r="AI677" s="11">
        <f t="shared" si="53"/>
        <v>12733.33</v>
      </c>
      <c r="AJ677" s="11">
        <f t="shared" si="54"/>
        <v>0</v>
      </c>
      <c r="AQ677">
        <v>11276.73</v>
      </c>
      <c r="AS677">
        <v>12733.33</v>
      </c>
    </row>
    <row r="678" spans="1:48">
      <c r="A678">
        <v>16875</v>
      </c>
      <c r="B678" t="s">
        <v>1139</v>
      </c>
      <c r="C678">
        <v>1180246.2</v>
      </c>
      <c r="D678" s="11">
        <f t="shared" si="50"/>
        <v>0</v>
      </c>
      <c r="S678">
        <v>707845.36</v>
      </c>
      <c r="T678">
        <v>429553.34</v>
      </c>
      <c r="U678" s="11">
        <f t="shared" si="51"/>
        <v>0</v>
      </c>
      <c r="V678" s="15">
        <f t="shared" si="52"/>
        <v>0</v>
      </c>
      <c r="AB678">
        <v>23375.24</v>
      </c>
      <c r="AI678" s="11">
        <f t="shared" si="53"/>
        <v>19472.259999999998</v>
      </c>
      <c r="AJ678" s="11">
        <f t="shared" si="54"/>
        <v>0</v>
      </c>
      <c r="AU678">
        <v>12118.31</v>
      </c>
      <c r="AV678">
        <v>7353.95</v>
      </c>
    </row>
    <row r="679" spans="1:48">
      <c r="A679">
        <v>16895</v>
      </c>
      <c r="B679" t="s">
        <v>1140</v>
      </c>
      <c r="C679">
        <v>34649.17</v>
      </c>
      <c r="D679" s="11">
        <f t="shared" si="50"/>
        <v>0</v>
      </c>
      <c r="U679" s="11">
        <f t="shared" si="51"/>
        <v>0</v>
      </c>
      <c r="V679" s="15">
        <f t="shared" si="52"/>
        <v>0</v>
      </c>
      <c r="AB679">
        <v>34649.17</v>
      </c>
      <c r="AI679" s="11">
        <f t="shared" si="53"/>
        <v>0</v>
      </c>
      <c r="AJ679" s="11">
        <f t="shared" si="54"/>
        <v>0</v>
      </c>
    </row>
    <row r="680" spans="1:48">
      <c r="A680">
        <v>16901</v>
      </c>
      <c r="B680" t="s">
        <v>1141</v>
      </c>
      <c r="C680">
        <v>14570</v>
      </c>
      <c r="D680" s="11">
        <f t="shared" si="50"/>
        <v>0</v>
      </c>
      <c r="U680" s="11">
        <f t="shared" si="51"/>
        <v>14570</v>
      </c>
      <c r="V680" s="15">
        <f t="shared" si="52"/>
        <v>8026</v>
      </c>
      <c r="AA680">
        <v>8026</v>
      </c>
      <c r="AF680">
        <v>6544</v>
      </c>
      <c r="AI680" s="11">
        <f t="shared" si="53"/>
        <v>0</v>
      </c>
      <c r="AJ680" s="11">
        <f t="shared" si="54"/>
        <v>0</v>
      </c>
    </row>
    <row r="681" spans="1:48">
      <c r="A681">
        <v>16924</v>
      </c>
      <c r="B681" t="s">
        <v>1142</v>
      </c>
      <c r="C681">
        <v>7589474.4000000013</v>
      </c>
      <c r="D681" s="11">
        <f t="shared" si="50"/>
        <v>0</v>
      </c>
      <c r="L681">
        <v>3091648.08</v>
      </c>
      <c r="P681">
        <v>4170546.48</v>
      </c>
      <c r="U681" s="11">
        <f t="shared" si="51"/>
        <v>170076.85</v>
      </c>
      <c r="V681" s="15">
        <f t="shared" si="52"/>
        <v>0</v>
      </c>
      <c r="AC681">
        <v>133613.41</v>
      </c>
      <c r="AE681">
        <v>36463.440000000002</v>
      </c>
      <c r="AI681" s="11">
        <f t="shared" si="53"/>
        <v>81210.460000000006</v>
      </c>
      <c r="AJ681" s="11">
        <f t="shared" si="54"/>
        <v>0</v>
      </c>
      <c r="AQ681">
        <v>75992.53</v>
      </c>
      <c r="AS681">
        <v>81210.460000000006</v>
      </c>
    </row>
    <row r="682" spans="1:48">
      <c r="A682">
        <v>16935</v>
      </c>
      <c r="B682" t="s">
        <v>1143</v>
      </c>
      <c r="C682">
        <v>35088</v>
      </c>
      <c r="D682" s="11">
        <f t="shared" si="50"/>
        <v>0</v>
      </c>
      <c r="U682" s="11">
        <f t="shared" si="51"/>
        <v>0</v>
      </c>
      <c r="V682" s="15">
        <f t="shared" si="52"/>
        <v>0</v>
      </c>
      <c r="AB682">
        <v>35088</v>
      </c>
      <c r="AI682" s="11">
        <f t="shared" si="53"/>
        <v>0</v>
      </c>
      <c r="AJ682" s="11">
        <f t="shared" si="54"/>
        <v>0</v>
      </c>
    </row>
    <row r="683" spans="1:48">
      <c r="A683">
        <v>16972</v>
      </c>
      <c r="B683" t="s">
        <v>1144</v>
      </c>
      <c r="C683">
        <v>2352494.5799999996</v>
      </c>
      <c r="D683" s="11">
        <f t="shared" si="50"/>
        <v>432672.06999999995</v>
      </c>
      <c r="E683">
        <v>248246</v>
      </c>
      <c r="F683">
        <v>108025.79</v>
      </c>
      <c r="G683">
        <v>76400.28</v>
      </c>
      <c r="L683">
        <v>820044.86</v>
      </c>
      <c r="P683">
        <v>898915.05</v>
      </c>
      <c r="U683" s="11">
        <f t="shared" si="51"/>
        <v>129666</v>
      </c>
      <c r="V683" s="15">
        <f t="shared" si="52"/>
        <v>30753</v>
      </c>
      <c r="W683">
        <v>12174</v>
      </c>
      <c r="X683">
        <v>10349</v>
      </c>
      <c r="Y683">
        <v>8230</v>
      </c>
      <c r="AB683">
        <v>25151.69</v>
      </c>
      <c r="AC683">
        <v>61524</v>
      </c>
      <c r="AE683">
        <v>37389</v>
      </c>
      <c r="AI683" s="11">
        <f t="shared" si="53"/>
        <v>28495.949999999997</v>
      </c>
      <c r="AJ683" s="11">
        <f t="shared" si="54"/>
        <v>9259.17</v>
      </c>
      <c r="AK683">
        <v>5312.46</v>
      </c>
      <c r="AL683">
        <v>2311.75</v>
      </c>
      <c r="AM683">
        <v>1634.96</v>
      </c>
      <c r="AQ683">
        <v>17548.96</v>
      </c>
      <c r="AS683">
        <v>19236.78</v>
      </c>
    </row>
    <row r="684" spans="1:48">
      <c r="A684">
        <v>17097</v>
      </c>
      <c r="B684" t="s">
        <v>1145</v>
      </c>
      <c r="C684">
        <v>440810.53</v>
      </c>
      <c r="D684" s="11">
        <f t="shared" si="50"/>
        <v>0</v>
      </c>
      <c r="T684">
        <v>433390.88</v>
      </c>
      <c r="U684" s="11">
        <f t="shared" si="51"/>
        <v>0</v>
      </c>
      <c r="V684" s="15">
        <f t="shared" si="52"/>
        <v>0</v>
      </c>
      <c r="AI684" s="11">
        <f t="shared" si="53"/>
        <v>7419.65</v>
      </c>
      <c r="AJ684" s="11">
        <f t="shared" si="54"/>
        <v>0</v>
      </c>
      <c r="AV684">
        <v>7419.65</v>
      </c>
    </row>
    <row r="685" spans="1:48">
      <c r="A685">
        <v>17119</v>
      </c>
      <c r="B685" t="s">
        <v>1146</v>
      </c>
      <c r="C685">
        <v>35574.480000000003</v>
      </c>
      <c r="D685" s="11">
        <f t="shared" si="50"/>
        <v>0</v>
      </c>
      <c r="U685" s="11">
        <f t="shared" si="51"/>
        <v>0</v>
      </c>
      <c r="V685" s="15">
        <f t="shared" si="52"/>
        <v>0</v>
      </c>
      <c r="AB685">
        <v>35574.480000000003</v>
      </c>
      <c r="AI685" s="11">
        <f t="shared" si="53"/>
        <v>0</v>
      </c>
      <c r="AJ685" s="11">
        <f t="shared" si="54"/>
        <v>0</v>
      </c>
    </row>
    <row r="686" spans="1:48">
      <c r="A686">
        <v>17120</v>
      </c>
      <c r="B686" t="s">
        <v>1147</v>
      </c>
      <c r="C686">
        <v>1969259.14</v>
      </c>
      <c r="D686" s="11">
        <f t="shared" si="50"/>
        <v>382986.16</v>
      </c>
      <c r="E686">
        <v>283992.09999999998</v>
      </c>
      <c r="G686">
        <v>98994.06</v>
      </c>
      <c r="L686">
        <v>1344544.74</v>
      </c>
      <c r="U686" s="11">
        <f t="shared" si="51"/>
        <v>177638</v>
      </c>
      <c r="V686" s="15">
        <f t="shared" si="52"/>
        <v>28178</v>
      </c>
      <c r="W686">
        <v>19275</v>
      </c>
      <c r="Y686">
        <v>8903</v>
      </c>
      <c r="AB686">
        <v>27121.08</v>
      </c>
      <c r="AC686">
        <v>85763</v>
      </c>
      <c r="AD686">
        <v>4839</v>
      </c>
      <c r="AE686">
        <v>44406</v>
      </c>
      <c r="AF686">
        <v>14452</v>
      </c>
      <c r="AI686" s="11">
        <f t="shared" si="53"/>
        <v>8195.9</v>
      </c>
      <c r="AJ686" s="11">
        <f t="shared" si="54"/>
        <v>8195.9</v>
      </c>
      <c r="AK686">
        <v>6077.43</v>
      </c>
      <c r="AM686">
        <v>2118.4699999999998</v>
      </c>
      <c r="AQ686">
        <v>28773.26</v>
      </c>
    </row>
    <row r="687" spans="1:48">
      <c r="A687">
        <v>17134</v>
      </c>
      <c r="B687" t="s">
        <v>1148</v>
      </c>
      <c r="C687">
        <v>51210</v>
      </c>
      <c r="D687" s="11">
        <f t="shared" si="50"/>
        <v>0</v>
      </c>
      <c r="U687" s="11">
        <f t="shared" si="51"/>
        <v>0</v>
      </c>
      <c r="V687" s="15">
        <f t="shared" si="52"/>
        <v>0</v>
      </c>
      <c r="AB687">
        <v>51210</v>
      </c>
      <c r="AI687" s="11">
        <f t="shared" si="53"/>
        <v>0</v>
      </c>
      <c r="AJ687" s="11">
        <f t="shared" si="54"/>
        <v>0</v>
      </c>
    </row>
    <row r="688" spans="1:48">
      <c r="A688">
        <v>17151</v>
      </c>
      <c r="B688" t="s">
        <v>1149</v>
      </c>
      <c r="C688">
        <v>3213269.0099999993</v>
      </c>
      <c r="D688" s="11">
        <f t="shared" si="50"/>
        <v>1469135.3299999998</v>
      </c>
      <c r="E688">
        <v>278436.96999999997</v>
      </c>
      <c r="G688">
        <v>141741.21</v>
      </c>
      <c r="H688">
        <v>1048957.1499999999</v>
      </c>
      <c r="L688">
        <v>1259892.81</v>
      </c>
      <c r="R688">
        <v>204939.9</v>
      </c>
      <c r="U688" s="11">
        <f t="shared" si="51"/>
        <v>190284</v>
      </c>
      <c r="V688" s="15">
        <f t="shared" si="52"/>
        <v>85995</v>
      </c>
      <c r="W688">
        <v>15412</v>
      </c>
      <c r="Y688">
        <v>8838</v>
      </c>
      <c r="Z688">
        <v>61745</v>
      </c>
      <c r="AB688">
        <v>26230.06</v>
      </c>
      <c r="AC688">
        <v>77343</v>
      </c>
      <c r="AE688">
        <v>13923</v>
      </c>
      <c r="AF688">
        <v>13023</v>
      </c>
      <c r="AI688" s="11">
        <f t="shared" si="53"/>
        <v>35825.200000000004</v>
      </c>
      <c r="AJ688" s="11">
        <f t="shared" si="54"/>
        <v>31439.49</v>
      </c>
      <c r="AK688">
        <v>5958.55</v>
      </c>
      <c r="AM688">
        <v>3033.26</v>
      </c>
      <c r="AN688">
        <v>22447.68</v>
      </c>
      <c r="AQ688">
        <v>26961.71</v>
      </c>
      <c r="AT688">
        <v>4385.71</v>
      </c>
    </row>
    <row r="689" spans="1:48">
      <c r="A689">
        <v>17184</v>
      </c>
      <c r="B689" t="s">
        <v>1150</v>
      </c>
      <c r="C689">
        <v>2676311.06</v>
      </c>
      <c r="D689" s="11">
        <f t="shared" si="50"/>
        <v>0</v>
      </c>
      <c r="P689">
        <v>2098402.2599999998</v>
      </c>
      <c r="U689" s="11">
        <f t="shared" si="51"/>
        <v>571885.78</v>
      </c>
      <c r="V689" s="15">
        <f t="shared" si="52"/>
        <v>0</v>
      </c>
      <c r="AE689">
        <v>571885.78</v>
      </c>
      <c r="AI689" s="11">
        <f t="shared" si="53"/>
        <v>6023.02</v>
      </c>
      <c r="AJ689" s="11">
        <f t="shared" si="54"/>
        <v>0</v>
      </c>
      <c r="AS689">
        <v>6023.02</v>
      </c>
    </row>
    <row r="690" spans="1:48">
      <c r="A690">
        <v>17256</v>
      </c>
      <c r="B690" t="s">
        <v>1151</v>
      </c>
      <c r="C690">
        <v>48862.57</v>
      </c>
      <c r="D690" s="11">
        <f t="shared" si="50"/>
        <v>0</v>
      </c>
      <c r="U690" s="11">
        <f t="shared" si="51"/>
        <v>0</v>
      </c>
      <c r="V690" s="15">
        <f t="shared" si="52"/>
        <v>0</v>
      </c>
      <c r="AB690">
        <v>48862.57</v>
      </c>
      <c r="AI690" s="11">
        <f t="shared" si="53"/>
        <v>0</v>
      </c>
      <c r="AJ690" s="11">
        <f t="shared" si="54"/>
        <v>0</v>
      </c>
    </row>
    <row r="691" spans="1:48">
      <c r="A691">
        <v>17261</v>
      </c>
      <c r="B691" t="s">
        <v>1152</v>
      </c>
      <c r="C691">
        <v>1986054.4300000002</v>
      </c>
      <c r="D691" s="11">
        <f t="shared" si="50"/>
        <v>0</v>
      </c>
      <c r="U691" s="11">
        <f t="shared" si="51"/>
        <v>1986054.4300000002</v>
      </c>
      <c r="V691" s="15">
        <f t="shared" si="52"/>
        <v>0</v>
      </c>
      <c r="AC691">
        <v>505090.53</v>
      </c>
      <c r="AE691">
        <v>1258494.54</v>
      </c>
      <c r="AF691">
        <v>222469.36</v>
      </c>
      <c r="AI691" s="11">
        <f t="shared" si="53"/>
        <v>0</v>
      </c>
      <c r="AJ691" s="11">
        <f t="shared" si="54"/>
        <v>0</v>
      </c>
    </row>
    <row r="692" spans="1:48">
      <c r="A692">
        <v>17268</v>
      </c>
      <c r="B692" t="s">
        <v>1153</v>
      </c>
      <c r="C692">
        <v>34114.26</v>
      </c>
      <c r="D692" s="11">
        <f t="shared" si="50"/>
        <v>0</v>
      </c>
      <c r="U692" s="11">
        <f t="shared" si="51"/>
        <v>0</v>
      </c>
      <c r="V692" s="15">
        <f t="shared" si="52"/>
        <v>0</v>
      </c>
      <c r="AB692">
        <v>34114.26</v>
      </c>
      <c r="AI692" s="11">
        <f t="shared" si="53"/>
        <v>0</v>
      </c>
      <c r="AJ692" s="11">
        <f t="shared" si="54"/>
        <v>0</v>
      </c>
    </row>
    <row r="693" spans="1:48">
      <c r="A693">
        <v>17292</v>
      </c>
      <c r="B693" t="s">
        <v>1154</v>
      </c>
      <c r="C693">
        <v>2154839.8899999997</v>
      </c>
      <c r="D693" s="11">
        <f t="shared" si="50"/>
        <v>2062441.88</v>
      </c>
      <c r="F693">
        <v>1164700.2</v>
      </c>
      <c r="G693">
        <v>897741.68</v>
      </c>
      <c r="U693" s="11">
        <f t="shared" si="51"/>
        <v>0</v>
      </c>
      <c r="V693" s="15">
        <f t="shared" si="52"/>
        <v>0</v>
      </c>
      <c r="AB693">
        <v>57089</v>
      </c>
      <c r="AI693" s="11">
        <f t="shared" si="53"/>
        <v>35309.009999999995</v>
      </c>
      <c r="AJ693" s="11">
        <f t="shared" si="54"/>
        <v>35309.009999999995</v>
      </c>
      <c r="AL693">
        <v>19939.669999999998</v>
      </c>
      <c r="AM693">
        <v>15369.34</v>
      </c>
    </row>
    <row r="694" spans="1:48">
      <c r="A694">
        <v>17306</v>
      </c>
      <c r="B694" t="s">
        <v>1155</v>
      </c>
      <c r="C694">
        <v>6430338.7000000002</v>
      </c>
      <c r="D694" s="11">
        <f t="shared" si="50"/>
        <v>0</v>
      </c>
      <c r="P694">
        <v>6384504.0300000003</v>
      </c>
      <c r="U694" s="11">
        <f t="shared" si="51"/>
        <v>24961.919999999998</v>
      </c>
      <c r="V694" s="15">
        <f t="shared" si="52"/>
        <v>0</v>
      </c>
      <c r="AE694">
        <v>24961.919999999998</v>
      </c>
      <c r="AI694" s="11">
        <f t="shared" si="53"/>
        <v>20872.75</v>
      </c>
      <c r="AJ694" s="11">
        <f t="shared" si="54"/>
        <v>0</v>
      </c>
      <c r="AS694">
        <v>20872.75</v>
      </c>
    </row>
    <row r="695" spans="1:48">
      <c r="A695">
        <v>17415</v>
      </c>
      <c r="B695" t="s">
        <v>1156</v>
      </c>
      <c r="C695">
        <v>2079946.6</v>
      </c>
      <c r="D695" s="11">
        <f t="shared" si="50"/>
        <v>0</v>
      </c>
      <c r="L695">
        <v>1992368.1</v>
      </c>
      <c r="U695" s="11">
        <f t="shared" si="51"/>
        <v>69269.84</v>
      </c>
      <c r="V695" s="15">
        <f t="shared" si="52"/>
        <v>0</v>
      </c>
      <c r="AC695">
        <v>69269.84</v>
      </c>
      <c r="AI695" s="11">
        <f t="shared" si="53"/>
        <v>0</v>
      </c>
      <c r="AJ695" s="11">
        <f t="shared" si="54"/>
        <v>0</v>
      </c>
      <c r="AQ695">
        <v>18308.66</v>
      </c>
    </row>
    <row r="696" spans="1:48">
      <c r="A696">
        <v>17417</v>
      </c>
      <c r="B696" t="s">
        <v>1157</v>
      </c>
      <c r="C696">
        <v>24348.87</v>
      </c>
      <c r="D696" s="11">
        <f t="shared" si="50"/>
        <v>0</v>
      </c>
      <c r="U696" s="11">
        <f t="shared" si="51"/>
        <v>0</v>
      </c>
      <c r="V696" s="15">
        <f t="shared" si="52"/>
        <v>0</v>
      </c>
      <c r="AB696">
        <v>24348.87</v>
      </c>
      <c r="AI696" s="11">
        <f t="shared" si="53"/>
        <v>0</v>
      </c>
      <c r="AJ696" s="11">
        <f t="shared" si="54"/>
        <v>0</v>
      </c>
    </row>
    <row r="697" spans="1:48">
      <c r="A697">
        <v>17442</v>
      </c>
      <c r="B697" t="s">
        <v>1158</v>
      </c>
      <c r="C697">
        <v>18682</v>
      </c>
      <c r="D697" s="11">
        <f t="shared" si="50"/>
        <v>0</v>
      </c>
      <c r="U697" s="11">
        <f t="shared" si="51"/>
        <v>0</v>
      </c>
      <c r="V697" s="15">
        <f t="shared" si="52"/>
        <v>0</v>
      </c>
      <c r="AB697">
        <v>18682</v>
      </c>
      <c r="AI697" s="11">
        <f t="shared" si="53"/>
        <v>0</v>
      </c>
      <c r="AJ697" s="11">
        <f t="shared" si="54"/>
        <v>0</v>
      </c>
    </row>
    <row r="698" spans="1:48">
      <c r="A698">
        <v>17444</v>
      </c>
      <c r="B698" t="s">
        <v>1159</v>
      </c>
      <c r="C698">
        <v>4122344.5</v>
      </c>
      <c r="D698" s="11">
        <f t="shared" si="50"/>
        <v>1205243.74</v>
      </c>
      <c r="I698">
        <v>1205243.74</v>
      </c>
      <c r="P698">
        <v>2813216.76</v>
      </c>
      <c r="U698" s="11">
        <f t="shared" si="51"/>
        <v>0</v>
      </c>
      <c r="V698" s="15">
        <f t="shared" si="52"/>
        <v>0</v>
      </c>
      <c r="AB698">
        <v>35088</v>
      </c>
      <c r="AI698" s="11">
        <f t="shared" si="53"/>
        <v>68796</v>
      </c>
      <c r="AJ698" s="11">
        <f t="shared" si="54"/>
        <v>20634</v>
      </c>
      <c r="AO698">
        <v>20634</v>
      </c>
      <c r="AS698">
        <v>48162</v>
      </c>
    </row>
    <row r="699" spans="1:48">
      <c r="A699">
        <v>17446</v>
      </c>
      <c r="B699" t="s">
        <v>1160</v>
      </c>
      <c r="C699">
        <v>5310155.0600000005</v>
      </c>
      <c r="D699" s="11">
        <f t="shared" si="50"/>
        <v>0</v>
      </c>
      <c r="L699">
        <v>2529811.44</v>
      </c>
      <c r="P699">
        <v>2672712.04</v>
      </c>
      <c r="U699" s="11">
        <f t="shared" si="51"/>
        <v>93092.3</v>
      </c>
      <c r="V699" s="15">
        <f t="shared" si="52"/>
        <v>0</v>
      </c>
      <c r="AC699">
        <v>72455.64</v>
      </c>
      <c r="AE699">
        <v>20636.66</v>
      </c>
      <c r="AI699" s="11">
        <f t="shared" si="53"/>
        <v>6620.67</v>
      </c>
      <c r="AJ699" s="11">
        <f t="shared" si="54"/>
        <v>0</v>
      </c>
      <c r="AQ699">
        <v>7918.61</v>
      </c>
      <c r="AS699">
        <v>6620.67</v>
      </c>
    </row>
    <row r="700" spans="1:48">
      <c r="A700">
        <v>17513</v>
      </c>
      <c r="B700" t="s">
        <v>1161</v>
      </c>
      <c r="C700">
        <v>444923.21</v>
      </c>
      <c r="D700" s="11">
        <f t="shared" si="50"/>
        <v>0</v>
      </c>
      <c r="T700">
        <v>415669.77</v>
      </c>
      <c r="U700" s="11">
        <f t="shared" si="51"/>
        <v>0</v>
      </c>
      <c r="V700" s="15">
        <f t="shared" si="52"/>
        <v>0</v>
      </c>
      <c r="AB700">
        <v>20358.11</v>
      </c>
      <c r="AI700" s="11">
        <f t="shared" si="53"/>
        <v>8895.33</v>
      </c>
      <c r="AJ700" s="11">
        <f t="shared" si="54"/>
        <v>0</v>
      </c>
      <c r="AV700">
        <v>8895.33</v>
      </c>
    </row>
    <row r="701" spans="1:48">
      <c r="A701">
        <v>17568</v>
      </c>
      <c r="B701" t="s">
        <v>1162</v>
      </c>
      <c r="C701">
        <v>444647.62</v>
      </c>
      <c r="D701" s="11">
        <f t="shared" si="50"/>
        <v>0</v>
      </c>
      <c r="N701">
        <v>392534.86</v>
      </c>
      <c r="U701" s="11">
        <f t="shared" si="51"/>
        <v>0</v>
      </c>
      <c r="V701" s="15">
        <f t="shared" si="52"/>
        <v>0</v>
      </c>
      <c r="AB701">
        <v>45392.56</v>
      </c>
      <c r="AI701" s="11">
        <f t="shared" si="53"/>
        <v>6720.2</v>
      </c>
      <c r="AJ701" s="11">
        <f t="shared" si="54"/>
        <v>0</v>
      </c>
      <c r="AR701">
        <v>6720.2</v>
      </c>
    </row>
    <row r="702" spans="1:48">
      <c r="A702">
        <v>17569</v>
      </c>
      <c r="B702" t="s">
        <v>1163</v>
      </c>
      <c r="C702">
        <v>3948029.66</v>
      </c>
      <c r="D702" s="11">
        <f t="shared" si="50"/>
        <v>0</v>
      </c>
      <c r="L702">
        <v>3771729.6</v>
      </c>
      <c r="U702" s="11">
        <f t="shared" si="51"/>
        <v>128201.81000000001</v>
      </c>
      <c r="V702" s="15">
        <f t="shared" si="52"/>
        <v>0</v>
      </c>
      <c r="AC702">
        <v>97631.57</v>
      </c>
      <c r="AE702">
        <v>30570.240000000002</v>
      </c>
      <c r="AI702" s="11">
        <f t="shared" si="53"/>
        <v>0</v>
      </c>
      <c r="AJ702" s="11">
        <f t="shared" si="54"/>
        <v>0</v>
      </c>
      <c r="AQ702">
        <v>48098.25</v>
      </c>
    </row>
    <row r="703" spans="1:48">
      <c r="A703">
        <v>17572</v>
      </c>
      <c r="B703" t="s">
        <v>1164</v>
      </c>
      <c r="C703">
        <v>3355101.08</v>
      </c>
      <c r="D703" s="11">
        <f t="shared" si="50"/>
        <v>0</v>
      </c>
      <c r="L703">
        <v>3245017.38</v>
      </c>
      <c r="U703" s="11">
        <f t="shared" si="51"/>
        <v>0</v>
      </c>
      <c r="V703" s="15">
        <f t="shared" si="52"/>
        <v>0</v>
      </c>
      <c r="AB703">
        <v>54529</v>
      </c>
      <c r="AI703" s="11">
        <f t="shared" si="53"/>
        <v>0</v>
      </c>
      <c r="AJ703" s="11">
        <f t="shared" si="54"/>
        <v>0</v>
      </c>
      <c r="AQ703">
        <v>55554.7</v>
      </c>
    </row>
    <row r="704" spans="1:48">
      <c r="A704">
        <v>17607</v>
      </c>
      <c r="B704" t="s">
        <v>1165</v>
      </c>
      <c r="C704">
        <v>3193323.34</v>
      </c>
      <c r="D704" s="11">
        <f t="shared" si="50"/>
        <v>795170</v>
      </c>
      <c r="E704">
        <v>795170</v>
      </c>
      <c r="N704">
        <v>536893</v>
      </c>
      <c r="P704">
        <v>991002</v>
      </c>
      <c r="R704">
        <v>803353</v>
      </c>
      <c r="U704" s="11">
        <f t="shared" si="51"/>
        <v>0</v>
      </c>
      <c r="V704" s="15">
        <f t="shared" si="52"/>
        <v>0</v>
      </c>
      <c r="AI704" s="11">
        <f t="shared" si="53"/>
        <v>66905.34</v>
      </c>
      <c r="AJ704" s="11">
        <f t="shared" si="54"/>
        <v>17016.64</v>
      </c>
      <c r="AK704">
        <v>17016.64</v>
      </c>
      <c r="AR704">
        <v>11489.51</v>
      </c>
      <c r="AS704">
        <v>21207.439999999999</v>
      </c>
      <c r="AT704">
        <v>17191.75</v>
      </c>
    </row>
    <row r="705" spans="1:48">
      <c r="A705">
        <v>17625</v>
      </c>
      <c r="B705" t="s">
        <v>1166</v>
      </c>
      <c r="C705">
        <v>10032801.84</v>
      </c>
      <c r="D705" s="11">
        <f t="shared" si="50"/>
        <v>8051181.8300000001</v>
      </c>
      <c r="H705">
        <v>8051181.8300000001</v>
      </c>
      <c r="T705">
        <v>1638305.01</v>
      </c>
      <c r="U705" s="11">
        <f t="shared" si="51"/>
        <v>0</v>
      </c>
      <c r="V705" s="15">
        <f t="shared" si="52"/>
        <v>0</v>
      </c>
      <c r="AB705">
        <v>177432</v>
      </c>
      <c r="AI705" s="11">
        <f t="shared" si="53"/>
        <v>165883</v>
      </c>
      <c r="AJ705" s="11">
        <f t="shared" si="54"/>
        <v>137836</v>
      </c>
      <c r="AN705">
        <v>137836</v>
      </c>
      <c r="AV705">
        <v>28047</v>
      </c>
    </row>
    <row r="706" spans="1:48">
      <c r="A706">
        <v>17626</v>
      </c>
      <c r="B706" t="s">
        <v>1167</v>
      </c>
      <c r="C706">
        <v>636799.72</v>
      </c>
      <c r="D706" s="11">
        <f t="shared" si="50"/>
        <v>623457.72</v>
      </c>
      <c r="F706">
        <v>623457.72</v>
      </c>
      <c r="U706" s="11">
        <f t="shared" si="51"/>
        <v>0</v>
      </c>
      <c r="V706" s="15">
        <f t="shared" si="52"/>
        <v>0</v>
      </c>
      <c r="AI706" s="11">
        <f t="shared" si="53"/>
        <v>13342</v>
      </c>
      <c r="AJ706" s="11">
        <f t="shared" si="54"/>
        <v>13342</v>
      </c>
      <c r="AL706">
        <v>13342</v>
      </c>
    </row>
    <row r="707" spans="1:48">
      <c r="A707">
        <v>17699</v>
      </c>
      <c r="B707" t="s">
        <v>1168</v>
      </c>
      <c r="C707">
        <v>1084140.4300000002</v>
      </c>
      <c r="D707" s="11">
        <f t="shared" si="50"/>
        <v>0</v>
      </c>
      <c r="U707" s="11">
        <f t="shared" si="51"/>
        <v>1084140.4300000002</v>
      </c>
      <c r="V707" s="15">
        <f t="shared" si="52"/>
        <v>0</v>
      </c>
      <c r="AC707">
        <v>433491.5</v>
      </c>
      <c r="AE707">
        <v>650648.93000000005</v>
      </c>
      <c r="AI707" s="11">
        <f t="shared" si="53"/>
        <v>0</v>
      </c>
      <c r="AJ707" s="11">
        <f t="shared" si="54"/>
        <v>0</v>
      </c>
    </row>
    <row r="708" spans="1:48">
      <c r="A708">
        <v>17725</v>
      </c>
      <c r="B708" t="s">
        <v>1169</v>
      </c>
      <c r="C708">
        <v>2911451.62</v>
      </c>
      <c r="D708" s="11">
        <f t="shared" si="50"/>
        <v>1350439.2</v>
      </c>
      <c r="E708">
        <v>275133.3</v>
      </c>
      <c r="G708">
        <v>119706.62</v>
      </c>
      <c r="H708">
        <v>955599.28</v>
      </c>
      <c r="L708">
        <v>1307655.04</v>
      </c>
      <c r="U708" s="11">
        <f t="shared" si="51"/>
        <v>170316</v>
      </c>
      <c r="V708" s="15">
        <f t="shared" si="52"/>
        <v>84698</v>
      </c>
      <c r="W708">
        <v>15390</v>
      </c>
      <c r="Y708">
        <v>8459</v>
      </c>
      <c r="Z708">
        <v>60849</v>
      </c>
      <c r="AB708">
        <v>26158.17</v>
      </c>
      <c r="AC708">
        <v>85618</v>
      </c>
      <c r="AI708" s="11">
        <f t="shared" si="53"/>
        <v>28899.39</v>
      </c>
      <c r="AJ708" s="11">
        <f t="shared" si="54"/>
        <v>28899.39</v>
      </c>
      <c r="AK708">
        <v>5887.85</v>
      </c>
      <c r="AM708">
        <v>2561.7199999999998</v>
      </c>
      <c r="AN708">
        <v>20449.82</v>
      </c>
      <c r="AQ708">
        <v>27983.82</v>
      </c>
    </row>
    <row r="709" spans="1:48">
      <c r="A709">
        <v>17760</v>
      </c>
      <c r="B709" t="s">
        <v>1170</v>
      </c>
      <c r="C709">
        <v>27100.3</v>
      </c>
      <c r="D709" s="11">
        <f t="shared" si="50"/>
        <v>0</v>
      </c>
      <c r="U709" s="11">
        <f t="shared" si="51"/>
        <v>0</v>
      </c>
      <c r="V709" s="15">
        <f t="shared" si="52"/>
        <v>0</v>
      </c>
      <c r="AB709">
        <v>27100.3</v>
      </c>
      <c r="AI709" s="11">
        <f t="shared" si="53"/>
        <v>0</v>
      </c>
      <c r="AJ709" s="11">
        <f t="shared" si="54"/>
        <v>0</v>
      </c>
    </row>
    <row r="710" spans="1:48">
      <c r="A710">
        <v>17767</v>
      </c>
      <c r="B710" t="s">
        <v>1171</v>
      </c>
      <c r="C710">
        <v>3210651.2299999995</v>
      </c>
      <c r="D710" s="11">
        <f t="shared" si="50"/>
        <v>0</v>
      </c>
      <c r="P710">
        <v>3101890.01</v>
      </c>
      <c r="U710" s="11">
        <f t="shared" si="51"/>
        <v>0</v>
      </c>
      <c r="V710" s="15">
        <f t="shared" si="52"/>
        <v>0</v>
      </c>
      <c r="AB710">
        <v>55718.9</v>
      </c>
      <c r="AI710" s="11">
        <f t="shared" si="53"/>
        <v>53042.32</v>
      </c>
      <c r="AJ710" s="11">
        <f t="shared" si="54"/>
        <v>0</v>
      </c>
      <c r="AS710">
        <v>53042.32</v>
      </c>
    </row>
    <row r="711" spans="1:48">
      <c r="A711">
        <v>17770</v>
      </c>
      <c r="B711" t="s">
        <v>1172</v>
      </c>
      <c r="C711">
        <v>6125968.5700000003</v>
      </c>
      <c r="D711" s="11">
        <f t="shared" si="50"/>
        <v>0</v>
      </c>
      <c r="L711">
        <v>2698359.1</v>
      </c>
      <c r="P711">
        <v>3270587.12</v>
      </c>
      <c r="U711" s="11">
        <f t="shared" si="51"/>
        <v>66509.399999999994</v>
      </c>
      <c r="V711" s="15">
        <f t="shared" si="52"/>
        <v>0</v>
      </c>
      <c r="AC711">
        <v>50652.1</v>
      </c>
      <c r="AE711">
        <v>15857.3</v>
      </c>
      <c r="AI711" s="11">
        <f t="shared" si="53"/>
        <v>50340.84</v>
      </c>
      <c r="AJ711" s="11">
        <f t="shared" si="54"/>
        <v>0</v>
      </c>
      <c r="AQ711">
        <v>40172.11</v>
      </c>
      <c r="AS711">
        <v>50340.84</v>
      </c>
    </row>
    <row r="712" spans="1:48">
      <c r="A712">
        <v>17771</v>
      </c>
      <c r="B712" t="s">
        <v>1173</v>
      </c>
      <c r="C712">
        <v>43408.68</v>
      </c>
      <c r="D712" s="11">
        <f t="shared" si="50"/>
        <v>0</v>
      </c>
      <c r="U712" s="11">
        <f t="shared" si="51"/>
        <v>0</v>
      </c>
      <c r="V712" s="15">
        <f t="shared" si="52"/>
        <v>0</v>
      </c>
      <c r="AB712">
        <v>43408.68</v>
      </c>
      <c r="AI712" s="11">
        <f t="shared" si="53"/>
        <v>0</v>
      </c>
      <c r="AJ712" s="11">
        <f t="shared" si="54"/>
        <v>0</v>
      </c>
    </row>
    <row r="713" spans="1:48">
      <c r="A713">
        <v>17776</v>
      </c>
      <c r="B713" t="s">
        <v>1174</v>
      </c>
      <c r="C713">
        <v>977727.1</v>
      </c>
      <c r="D713" s="11">
        <f t="shared" ref="D713:D776" si="55">E713+F713+G713+H713+I713+J713</f>
        <v>0</v>
      </c>
      <c r="U713" s="11">
        <f t="shared" ref="U713:U776" si="56">V713+AC713+AD713+AE713+AF713+AG713+AH713</f>
        <v>977727.1</v>
      </c>
      <c r="V713" s="15">
        <f t="shared" ref="V713:V776" si="57">W713+X713+Y713+Z713+AA713</f>
        <v>101579.75</v>
      </c>
      <c r="W713">
        <v>21328.080000000002</v>
      </c>
      <c r="X713">
        <v>18843.04</v>
      </c>
      <c r="Y713">
        <v>18933.04</v>
      </c>
      <c r="Z713">
        <v>23542.55</v>
      </c>
      <c r="AA713">
        <v>18933.04</v>
      </c>
      <c r="AC713">
        <v>498410.61</v>
      </c>
      <c r="AD713">
        <v>24297.77</v>
      </c>
      <c r="AE713">
        <v>325926.34999999998</v>
      </c>
      <c r="AF713">
        <v>22489.97</v>
      </c>
      <c r="AH713">
        <v>5022.6499999999996</v>
      </c>
      <c r="AI713" s="11">
        <f t="shared" ref="AI713:AI776" si="58">AJ713+AR713+AS713+AT713+AU713+AV713+AW713</f>
        <v>0</v>
      </c>
      <c r="AJ713" s="11">
        <f t="shared" ref="AJ713:AJ776" si="59">AK713+AL713+AM713+AN713+AO713+AP713</f>
        <v>0</v>
      </c>
    </row>
    <row r="714" spans="1:48">
      <c r="A714">
        <v>17779</v>
      </c>
      <c r="B714" t="s">
        <v>1175</v>
      </c>
      <c r="C714">
        <v>36552.67</v>
      </c>
      <c r="D714" s="11">
        <f t="shared" si="55"/>
        <v>0</v>
      </c>
      <c r="U714" s="11">
        <f t="shared" si="56"/>
        <v>10669</v>
      </c>
      <c r="V714" s="15">
        <f t="shared" si="57"/>
        <v>0</v>
      </c>
      <c r="AB714">
        <v>25883.67</v>
      </c>
      <c r="AF714">
        <v>10669</v>
      </c>
      <c r="AI714" s="11">
        <f t="shared" si="58"/>
        <v>0</v>
      </c>
      <c r="AJ714" s="11">
        <f t="shared" si="59"/>
        <v>0</v>
      </c>
    </row>
    <row r="715" spans="1:48">
      <c r="A715">
        <v>17804</v>
      </c>
      <c r="B715" t="s">
        <v>1176</v>
      </c>
      <c r="C715">
        <v>2538291.4</v>
      </c>
      <c r="D715" s="11">
        <f t="shared" si="55"/>
        <v>0</v>
      </c>
      <c r="L715">
        <v>1062591.03</v>
      </c>
      <c r="P715">
        <v>1458216.2</v>
      </c>
      <c r="U715" s="11">
        <f t="shared" si="56"/>
        <v>0</v>
      </c>
      <c r="V715" s="15">
        <f t="shared" si="57"/>
        <v>0</v>
      </c>
      <c r="AI715" s="11">
        <f t="shared" si="58"/>
        <v>6730.73</v>
      </c>
      <c r="AJ715" s="11">
        <f t="shared" si="59"/>
        <v>0</v>
      </c>
      <c r="AQ715">
        <v>10753.44</v>
      </c>
      <c r="AS715">
        <v>6730.73</v>
      </c>
    </row>
    <row r="716" spans="1:48">
      <c r="A716">
        <v>17829</v>
      </c>
      <c r="B716" t="s">
        <v>1177</v>
      </c>
      <c r="C716">
        <v>1758740.21</v>
      </c>
      <c r="D716" s="11">
        <f t="shared" si="55"/>
        <v>0</v>
      </c>
      <c r="U716" s="11">
        <f t="shared" si="56"/>
        <v>1758740.21</v>
      </c>
      <c r="V716" s="15">
        <f t="shared" si="57"/>
        <v>0</v>
      </c>
      <c r="AC716">
        <v>503205.32</v>
      </c>
      <c r="AE716">
        <v>1020251.47</v>
      </c>
      <c r="AF716">
        <v>235283.42</v>
      </c>
      <c r="AI716" s="11">
        <f t="shared" si="58"/>
        <v>0</v>
      </c>
      <c r="AJ716" s="11">
        <f t="shared" si="59"/>
        <v>0</v>
      </c>
    </row>
    <row r="717" spans="1:48">
      <c r="A717">
        <v>17872</v>
      </c>
      <c r="B717" t="s">
        <v>1178</v>
      </c>
      <c r="C717">
        <v>8063962.3300000001</v>
      </c>
      <c r="D717" s="11">
        <f t="shared" si="55"/>
        <v>0</v>
      </c>
      <c r="L717">
        <v>2532984.2999999998</v>
      </c>
      <c r="P717">
        <v>5381294</v>
      </c>
      <c r="U717" s="11">
        <f t="shared" si="56"/>
        <v>108314.24000000001</v>
      </c>
      <c r="V717" s="15">
        <f t="shared" si="57"/>
        <v>0</v>
      </c>
      <c r="AC717">
        <v>83370.820000000007</v>
      </c>
      <c r="AE717">
        <v>24943.42</v>
      </c>
      <c r="AI717" s="11">
        <f t="shared" si="58"/>
        <v>11161.74</v>
      </c>
      <c r="AJ717" s="11">
        <f t="shared" si="59"/>
        <v>0</v>
      </c>
      <c r="AQ717">
        <v>30208.05</v>
      </c>
      <c r="AS717">
        <v>11161.74</v>
      </c>
    </row>
    <row r="718" spans="1:48">
      <c r="A718">
        <v>17880</v>
      </c>
      <c r="B718" t="s">
        <v>1179</v>
      </c>
      <c r="C718">
        <v>34589.11</v>
      </c>
      <c r="D718" s="11">
        <f t="shared" si="55"/>
        <v>0</v>
      </c>
      <c r="U718" s="11">
        <f t="shared" si="56"/>
        <v>0</v>
      </c>
      <c r="V718" s="15">
        <f t="shared" si="57"/>
        <v>0</v>
      </c>
      <c r="AB718">
        <v>34589.11</v>
      </c>
      <c r="AI718" s="11">
        <f t="shared" si="58"/>
        <v>0</v>
      </c>
      <c r="AJ718" s="11">
        <f t="shared" si="59"/>
        <v>0</v>
      </c>
    </row>
    <row r="719" spans="1:48">
      <c r="A719">
        <v>17892</v>
      </c>
      <c r="B719" t="s">
        <v>1180</v>
      </c>
      <c r="C719">
        <v>45450.65</v>
      </c>
      <c r="D719" s="11">
        <f t="shared" si="55"/>
        <v>0</v>
      </c>
      <c r="U719" s="11">
        <f t="shared" si="56"/>
        <v>0</v>
      </c>
      <c r="V719" s="15">
        <f t="shared" si="57"/>
        <v>0</v>
      </c>
      <c r="AB719">
        <v>45450.65</v>
      </c>
      <c r="AI719" s="11">
        <f t="shared" si="58"/>
        <v>0</v>
      </c>
      <c r="AJ719" s="11">
        <f t="shared" si="59"/>
        <v>0</v>
      </c>
    </row>
    <row r="720" spans="1:48">
      <c r="A720">
        <v>17893</v>
      </c>
      <c r="B720" t="s">
        <v>1181</v>
      </c>
      <c r="C720">
        <v>2489309.3600000003</v>
      </c>
      <c r="D720" s="11">
        <f t="shared" si="55"/>
        <v>0</v>
      </c>
      <c r="U720" s="11">
        <f t="shared" si="56"/>
        <v>2489309.3600000003</v>
      </c>
      <c r="V720" s="15">
        <f t="shared" si="57"/>
        <v>0</v>
      </c>
      <c r="AC720">
        <v>716681.76</v>
      </c>
      <c r="AE720">
        <v>1413742.81</v>
      </c>
      <c r="AF720">
        <v>358884.79</v>
      </c>
      <c r="AI720" s="11">
        <f t="shared" si="58"/>
        <v>0</v>
      </c>
      <c r="AJ720" s="11">
        <f t="shared" si="59"/>
        <v>0</v>
      </c>
    </row>
    <row r="721" spans="1:48">
      <c r="A721">
        <v>17900</v>
      </c>
      <c r="B721" t="s">
        <v>1182</v>
      </c>
      <c r="C721">
        <v>3676312.98</v>
      </c>
      <c r="D721" s="11">
        <f t="shared" si="55"/>
        <v>0</v>
      </c>
      <c r="P721">
        <v>3614433.98</v>
      </c>
      <c r="U721" s="11">
        <f t="shared" si="56"/>
        <v>0</v>
      </c>
      <c r="V721" s="15">
        <f t="shared" si="57"/>
        <v>0</v>
      </c>
      <c r="AI721" s="11">
        <f t="shared" si="58"/>
        <v>61879</v>
      </c>
      <c r="AJ721" s="11">
        <f t="shared" si="59"/>
        <v>0</v>
      </c>
      <c r="AS721">
        <v>61879</v>
      </c>
    </row>
    <row r="722" spans="1:48">
      <c r="A722">
        <v>17924</v>
      </c>
      <c r="B722" t="s">
        <v>1183</v>
      </c>
      <c r="C722">
        <v>5764134.8099999996</v>
      </c>
      <c r="D722" s="11">
        <f t="shared" si="55"/>
        <v>0</v>
      </c>
      <c r="L722">
        <v>2312426.2400000002</v>
      </c>
      <c r="P722">
        <v>3302452.87</v>
      </c>
      <c r="U722" s="11">
        <f t="shared" si="56"/>
        <v>91531.6</v>
      </c>
      <c r="V722" s="15">
        <f t="shared" si="57"/>
        <v>0</v>
      </c>
      <c r="AC722">
        <v>71336.55</v>
      </c>
      <c r="AE722">
        <v>20195.05</v>
      </c>
      <c r="AI722" s="11">
        <f t="shared" si="58"/>
        <v>5347.43</v>
      </c>
      <c r="AJ722" s="11">
        <f t="shared" si="59"/>
        <v>0</v>
      </c>
      <c r="AQ722">
        <v>52376.67</v>
      </c>
      <c r="AS722">
        <v>5347.43</v>
      </c>
    </row>
    <row r="723" spans="1:48">
      <c r="A723">
        <v>17930</v>
      </c>
      <c r="B723" t="s">
        <v>1184</v>
      </c>
      <c r="C723">
        <v>25977.35</v>
      </c>
      <c r="D723" s="11">
        <f t="shared" si="55"/>
        <v>0</v>
      </c>
      <c r="U723" s="11">
        <f t="shared" si="56"/>
        <v>0</v>
      </c>
      <c r="V723" s="15">
        <f t="shared" si="57"/>
        <v>0</v>
      </c>
      <c r="AB723">
        <v>25977.35</v>
      </c>
      <c r="AI723" s="11">
        <f t="shared" si="58"/>
        <v>0</v>
      </c>
      <c r="AJ723" s="11">
        <f t="shared" si="59"/>
        <v>0</v>
      </c>
    </row>
    <row r="724" spans="1:48">
      <c r="A724">
        <v>17961</v>
      </c>
      <c r="B724" t="s">
        <v>1185</v>
      </c>
      <c r="C724">
        <v>1165057.27</v>
      </c>
      <c r="D724" s="11">
        <f t="shared" si="55"/>
        <v>0</v>
      </c>
      <c r="U724" s="11">
        <f t="shared" si="56"/>
        <v>1165057.27</v>
      </c>
      <c r="V724" s="15">
        <f t="shared" si="57"/>
        <v>0</v>
      </c>
      <c r="AC724">
        <v>445107.95</v>
      </c>
      <c r="AE724">
        <v>719949.32</v>
      </c>
      <c r="AI724" s="11">
        <f t="shared" si="58"/>
        <v>0</v>
      </c>
      <c r="AJ724" s="11">
        <f t="shared" si="59"/>
        <v>0</v>
      </c>
    </row>
    <row r="725" spans="1:48">
      <c r="A725">
        <v>18041</v>
      </c>
      <c r="B725" t="s">
        <v>1186</v>
      </c>
      <c r="C725">
        <v>2453070.5799999996</v>
      </c>
      <c r="D725" s="11">
        <f t="shared" si="55"/>
        <v>805819.64</v>
      </c>
      <c r="E725">
        <v>805819.64</v>
      </c>
      <c r="S725">
        <v>961825.08</v>
      </c>
      <c r="T725">
        <v>489346</v>
      </c>
      <c r="U725" s="11">
        <f t="shared" si="56"/>
        <v>166379</v>
      </c>
      <c r="V725" s="15">
        <f t="shared" si="57"/>
        <v>47638</v>
      </c>
      <c r="W725">
        <v>47638</v>
      </c>
      <c r="AE725">
        <v>118741</v>
      </c>
      <c r="AI725" s="11">
        <f t="shared" si="58"/>
        <v>29700.86</v>
      </c>
      <c r="AJ725" s="11">
        <f t="shared" si="59"/>
        <v>17244.54</v>
      </c>
      <c r="AK725">
        <v>17244.54</v>
      </c>
      <c r="AU725">
        <v>8379.2999999999993</v>
      </c>
      <c r="AV725">
        <v>4077.02</v>
      </c>
    </row>
    <row r="726" spans="1:48">
      <c r="A726">
        <v>18050</v>
      </c>
      <c r="B726" t="s">
        <v>1187</v>
      </c>
      <c r="C726">
        <v>2657685.02</v>
      </c>
      <c r="D726" s="11">
        <f t="shared" si="55"/>
        <v>0</v>
      </c>
      <c r="L726">
        <v>2525600.02</v>
      </c>
      <c r="U726" s="11">
        <f t="shared" si="56"/>
        <v>92160.31</v>
      </c>
      <c r="V726" s="15">
        <f t="shared" si="57"/>
        <v>0</v>
      </c>
      <c r="AC726">
        <v>71784.789999999994</v>
      </c>
      <c r="AE726">
        <v>20375.52</v>
      </c>
      <c r="AI726" s="11">
        <f t="shared" si="58"/>
        <v>0</v>
      </c>
      <c r="AJ726" s="11">
        <f t="shared" si="59"/>
        <v>0</v>
      </c>
      <c r="AQ726">
        <v>39924.69</v>
      </c>
    </row>
    <row r="727" spans="1:48">
      <c r="A727">
        <v>18199</v>
      </c>
      <c r="B727" t="s">
        <v>1188</v>
      </c>
      <c r="C727">
        <v>4235349.8000000007</v>
      </c>
      <c r="D727" s="11">
        <f t="shared" si="55"/>
        <v>0</v>
      </c>
      <c r="L727">
        <v>1631275.2</v>
      </c>
      <c r="P727">
        <v>2442081.6</v>
      </c>
      <c r="U727" s="11">
        <f t="shared" si="56"/>
        <v>140512.44</v>
      </c>
      <c r="V727" s="15">
        <f t="shared" si="57"/>
        <v>0</v>
      </c>
      <c r="AC727">
        <v>111271.2</v>
      </c>
      <c r="AE727">
        <v>29241.24</v>
      </c>
      <c r="AI727" s="11">
        <f t="shared" si="58"/>
        <v>11740.44</v>
      </c>
      <c r="AJ727" s="11">
        <f t="shared" si="59"/>
        <v>0</v>
      </c>
      <c r="AQ727">
        <v>9740.1200000000008</v>
      </c>
      <c r="AS727">
        <v>11740.44</v>
      </c>
    </row>
    <row r="728" spans="1:48">
      <c r="A728">
        <v>18234</v>
      </c>
      <c r="B728" t="s">
        <v>1189</v>
      </c>
      <c r="C728">
        <v>16762374.699999997</v>
      </c>
      <c r="D728" s="11">
        <f t="shared" si="55"/>
        <v>0</v>
      </c>
      <c r="L728">
        <v>6605722.0499999998</v>
      </c>
      <c r="P728">
        <v>9286635.7400000002</v>
      </c>
      <c r="U728" s="11">
        <f t="shared" si="56"/>
        <v>844047.69</v>
      </c>
      <c r="V728" s="15">
        <f t="shared" si="57"/>
        <v>0</v>
      </c>
      <c r="AC728">
        <v>515774.17</v>
      </c>
      <c r="AE728">
        <v>328273.52</v>
      </c>
      <c r="AI728" s="11">
        <f t="shared" si="58"/>
        <v>12620.12</v>
      </c>
      <c r="AJ728" s="11">
        <f t="shared" si="59"/>
        <v>0</v>
      </c>
      <c r="AQ728">
        <v>13349.1</v>
      </c>
      <c r="AS728">
        <v>12620.12</v>
      </c>
    </row>
    <row r="729" spans="1:48">
      <c r="A729">
        <v>18238</v>
      </c>
      <c r="B729" t="s">
        <v>1190</v>
      </c>
      <c r="C729">
        <v>3382624.3</v>
      </c>
      <c r="D729" s="11">
        <f t="shared" si="55"/>
        <v>0</v>
      </c>
      <c r="L729">
        <v>2526058.54</v>
      </c>
      <c r="T729">
        <v>483928.8</v>
      </c>
      <c r="U729" s="11">
        <f t="shared" si="56"/>
        <v>229992</v>
      </c>
      <c r="V729" s="15">
        <f t="shared" si="57"/>
        <v>0</v>
      </c>
      <c r="AB729">
        <v>78231.23</v>
      </c>
      <c r="AC729">
        <v>137595</v>
      </c>
      <c r="AD729">
        <v>1727</v>
      </c>
      <c r="AE729">
        <v>42469</v>
      </c>
      <c r="AF729">
        <v>17600</v>
      </c>
      <c r="AH729">
        <v>30601</v>
      </c>
      <c r="AI729" s="11">
        <f t="shared" si="58"/>
        <v>10356.08</v>
      </c>
      <c r="AJ729" s="11">
        <f t="shared" si="59"/>
        <v>0</v>
      </c>
      <c r="AQ729">
        <v>54057.65</v>
      </c>
      <c r="AV729">
        <v>10356.08</v>
      </c>
    </row>
    <row r="730" spans="1:48">
      <c r="A730">
        <v>18242</v>
      </c>
      <c r="B730" t="s">
        <v>1191</v>
      </c>
      <c r="C730">
        <v>667528.19000000006</v>
      </c>
      <c r="D730" s="11">
        <f t="shared" si="55"/>
        <v>587212.84</v>
      </c>
      <c r="E730">
        <v>140252.44</v>
      </c>
      <c r="F730">
        <v>69616.460000000006</v>
      </c>
      <c r="G730">
        <v>68829.399999999994</v>
      </c>
      <c r="H730">
        <v>277677.59999999998</v>
      </c>
      <c r="I730">
        <v>30836.94</v>
      </c>
      <c r="U730" s="11">
        <f t="shared" si="56"/>
        <v>67749</v>
      </c>
      <c r="V730" s="15">
        <f t="shared" si="57"/>
        <v>60146</v>
      </c>
      <c r="W730">
        <v>12642</v>
      </c>
      <c r="X730">
        <v>7189</v>
      </c>
      <c r="Y730">
        <v>8236</v>
      </c>
      <c r="Z730">
        <v>20611</v>
      </c>
      <c r="AA730">
        <v>11468</v>
      </c>
      <c r="AF730">
        <v>7603</v>
      </c>
      <c r="AI730" s="11">
        <f t="shared" si="58"/>
        <v>12566.35</v>
      </c>
      <c r="AJ730" s="11">
        <f t="shared" si="59"/>
        <v>12566.35</v>
      </c>
      <c r="AK730">
        <v>3001.4</v>
      </c>
      <c r="AL730">
        <v>1489.79</v>
      </c>
      <c r="AM730">
        <v>1472.95</v>
      </c>
      <c r="AN730">
        <v>5942.3</v>
      </c>
      <c r="AO730">
        <v>659.91</v>
      </c>
    </row>
    <row r="731" spans="1:48">
      <c r="A731">
        <v>18244</v>
      </c>
      <c r="B731" t="s">
        <v>1192</v>
      </c>
      <c r="C731">
        <v>307132.80000000005</v>
      </c>
      <c r="D731" s="11">
        <f t="shared" si="55"/>
        <v>266614.78000000003</v>
      </c>
      <c r="E731">
        <v>266614.78000000003</v>
      </c>
      <c r="U731" s="11">
        <f t="shared" si="56"/>
        <v>0</v>
      </c>
      <c r="V731" s="15">
        <f t="shared" si="57"/>
        <v>0</v>
      </c>
      <c r="AB731">
        <v>34812.46</v>
      </c>
      <c r="AI731" s="11">
        <f t="shared" si="58"/>
        <v>5705.56</v>
      </c>
      <c r="AJ731" s="11">
        <f t="shared" si="59"/>
        <v>5705.56</v>
      </c>
      <c r="AK731">
        <v>5705.56</v>
      </c>
    </row>
    <row r="732" spans="1:48">
      <c r="A732">
        <v>18260</v>
      </c>
      <c r="B732" t="s">
        <v>1193</v>
      </c>
      <c r="C732">
        <v>24351.05</v>
      </c>
      <c r="D732" s="11">
        <f t="shared" si="55"/>
        <v>0</v>
      </c>
      <c r="U732" s="11">
        <f t="shared" si="56"/>
        <v>0</v>
      </c>
      <c r="V732" s="15">
        <f t="shared" si="57"/>
        <v>0</v>
      </c>
      <c r="AB732">
        <v>24351.05</v>
      </c>
      <c r="AI732" s="11">
        <f t="shared" si="58"/>
        <v>0</v>
      </c>
      <c r="AJ732" s="11">
        <f t="shared" si="59"/>
        <v>0</v>
      </c>
    </row>
    <row r="733" spans="1:48">
      <c r="A733">
        <v>18281</v>
      </c>
      <c r="B733" t="s">
        <v>1194</v>
      </c>
      <c r="C733">
        <v>6305363.1899999995</v>
      </c>
      <c r="D733" s="11">
        <f t="shared" si="55"/>
        <v>0</v>
      </c>
      <c r="L733">
        <v>2906793</v>
      </c>
      <c r="P733">
        <v>3270587.12</v>
      </c>
      <c r="U733" s="11">
        <f t="shared" si="56"/>
        <v>57992.34</v>
      </c>
      <c r="V733" s="15">
        <f t="shared" si="57"/>
        <v>0</v>
      </c>
      <c r="AC733">
        <v>57992.34</v>
      </c>
      <c r="AI733" s="11">
        <f t="shared" si="58"/>
        <v>50340.84</v>
      </c>
      <c r="AJ733" s="11">
        <f t="shared" si="59"/>
        <v>0</v>
      </c>
      <c r="AQ733">
        <v>19649.89</v>
      </c>
      <c r="AS733">
        <v>50340.84</v>
      </c>
    </row>
    <row r="734" spans="1:48">
      <c r="A734">
        <v>18288</v>
      </c>
      <c r="B734" t="s">
        <v>1195</v>
      </c>
      <c r="C734">
        <v>255489.34999999998</v>
      </c>
      <c r="D734" s="11">
        <f t="shared" si="55"/>
        <v>0</v>
      </c>
      <c r="R734">
        <v>251188.99</v>
      </c>
      <c r="U734" s="11">
        <f t="shared" si="56"/>
        <v>0</v>
      </c>
      <c r="V734" s="15">
        <f t="shared" si="57"/>
        <v>0</v>
      </c>
      <c r="AI734" s="11">
        <f t="shared" si="58"/>
        <v>4300.3599999999997</v>
      </c>
      <c r="AJ734" s="11">
        <f t="shared" si="59"/>
        <v>0</v>
      </c>
      <c r="AT734">
        <v>4300.3599999999997</v>
      </c>
    </row>
    <row r="735" spans="1:48">
      <c r="A735">
        <v>18352</v>
      </c>
      <c r="B735" t="s">
        <v>1196</v>
      </c>
      <c r="C735">
        <v>923814.1399999999</v>
      </c>
      <c r="D735" s="11">
        <f t="shared" si="55"/>
        <v>0</v>
      </c>
      <c r="N735">
        <v>220543.31</v>
      </c>
      <c r="S735">
        <v>607377.87</v>
      </c>
      <c r="U735" s="11">
        <f t="shared" si="56"/>
        <v>46369</v>
      </c>
      <c r="V735" s="15">
        <f t="shared" si="57"/>
        <v>0</v>
      </c>
      <c r="AB735">
        <v>31806.45</v>
      </c>
      <c r="AD735">
        <v>13188</v>
      </c>
      <c r="AG735">
        <v>33181</v>
      </c>
      <c r="AI735" s="11">
        <f t="shared" si="58"/>
        <v>17717.509999999998</v>
      </c>
      <c r="AJ735" s="11">
        <f t="shared" si="59"/>
        <v>0</v>
      </c>
      <c r="AR735">
        <v>4719.63</v>
      </c>
      <c r="AU735">
        <v>12997.88</v>
      </c>
    </row>
    <row r="736" spans="1:48">
      <c r="A736">
        <v>18373</v>
      </c>
      <c r="B736" t="s">
        <v>1197</v>
      </c>
      <c r="C736">
        <v>13345</v>
      </c>
      <c r="D736" s="11">
        <f t="shared" si="55"/>
        <v>0</v>
      </c>
      <c r="U736" s="11">
        <f t="shared" si="56"/>
        <v>0</v>
      </c>
      <c r="V736" s="15">
        <f t="shared" si="57"/>
        <v>0</v>
      </c>
      <c r="AB736">
        <v>13345</v>
      </c>
      <c r="AI736" s="11">
        <f t="shared" si="58"/>
        <v>0</v>
      </c>
      <c r="AJ736" s="11">
        <f t="shared" si="59"/>
        <v>0</v>
      </c>
    </row>
    <row r="737" spans="1:48">
      <c r="A737">
        <v>18431</v>
      </c>
      <c r="B737" t="s">
        <v>1198</v>
      </c>
      <c r="C737">
        <v>23344</v>
      </c>
      <c r="D737" s="11">
        <f t="shared" si="55"/>
        <v>0</v>
      </c>
      <c r="U737" s="11">
        <f t="shared" si="56"/>
        <v>0</v>
      </c>
      <c r="V737" s="15">
        <f t="shared" si="57"/>
        <v>0</v>
      </c>
      <c r="AB737">
        <v>23344</v>
      </c>
      <c r="AI737" s="11">
        <f t="shared" si="58"/>
        <v>0</v>
      </c>
      <c r="AJ737" s="11">
        <f t="shared" si="59"/>
        <v>0</v>
      </c>
    </row>
    <row r="738" spans="1:48">
      <c r="A738">
        <v>18435</v>
      </c>
      <c r="B738" t="s">
        <v>1199</v>
      </c>
      <c r="C738">
        <v>8013456.6499999994</v>
      </c>
      <c r="D738" s="11">
        <f t="shared" si="55"/>
        <v>0</v>
      </c>
      <c r="L738">
        <v>3248010.26</v>
      </c>
      <c r="P738">
        <v>4604988.68</v>
      </c>
      <c r="U738" s="11">
        <f t="shared" si="56"/>
        <v>119195.42</v>
      </c>
      <c r="V738" s="15">
        <f t="shared" si="57"/>
        <v>0</v>
      </c>
      <c r="AC738">
        <v>91173.41</v>
      </c>
      <c r="AE738">
        <v>28022.01</v>
      </c>
      <c r="AI738" s="11">
        <f t="shared" si="58"/>
        <v>27080.68</v>
      </c>
      <c r="AJ738" s="11">
        <f t="shared" si="59"/>
        <v>0</v>
      </c>
      <c r="AQ738">
        <v>14181.61</v>
      </c>
      <c r="AS738">
        <v>27080.68</v>
      </c>
    </row>
    <row r="739" spans="1:48">
      <c r="A739">
        <v>18437</v>
      </c>
      <c r="B739" t="s">
        <v>1200</v>
      </c>
      <c r="C739">
        <v>52319.63</v>
      </c>
      <c r="D739" s="11">
        <f t="shared" si="55"/>
        <v>0</v>
      </c>
      <c r="U739" s="11">
        <f t="shared" si="56"/>
        <v>0</v>
      </c>
      <c r="V739" s="15">
        <f t="shared" si="57"/>
        <v>0</v>
      </c>
      <c r="AB739">
        <v>52319.63</v>
      </c>
      <c r="AI739" s="11">
        <f t="shared" si="58"/>
        <v>0</v>
      </c>
      <c r="AJ739" s="11">
        <f t="shared" si="59"/>
        <v>0</v>
      </c>
    </row>
    <row r="740" spans="1:48">
      <c r="A740">
        <v>18440</v>
      </c>
      <c r="B740" t="s">
        <v>1201</v>
      </c>
      <c r="C740">
        <v>6399277.5499999998</v>
      </c>
      <c r="D740" s="11">
        <f t="shared" si="55"/>
        <v>0</v>
      </c>
      <c r="L740">
        <v>2846623.74</v>
      </c>
      <c r="P740">
        <v>3386745.14</v>
      </c>
      <c r="U740" s="11">
        <f t="shared" si="56"/>
        <v>67120.569999999992</v>
      </c>
      <c r="V740" s="15">
        <f t="shared" si="57"/>
        <v>0</v>
      </c>
      <c r="AC740">
        <v>51093.31</v>
      </c>
      <c r="AE740">
        <v>16027.26</v>
      </c>
      <c r="AI740" s="11">
        <f t="shared" si="58"/>
        <v>52949.68</v>
      </c>
      <c r="AJ740" s="11">
        <f t="shared" si="59"/>
        <v>0</v>
      </c>
      <c r="AQ740">
        <v>45838.42</v>
      </c>
      <c r="AS740">
        <v>52949.68</v>
      </c>
    </row>
    <row r="741" spans="1:48">
      <c r="A741">
        <v>18447</v>
      </c>
      <c r="B741" t="s">
        <v>1202</v>
      </c>
      <c r="C741">
        <v>23898</v>
      </c>
      <c r="D741" s="11">
        <f t="shared" si="55"/>
        <v>0</v>
      </c>
      <c r="U741" s="11">
        <f t="shared" si="56"/>
        <v>0</v>
      </c>
      <c r="V741" s="15">
        <f t="shared" si="57"/>
        <v>0</v>
      </c>
      <c r="AB741">
        <v>23898</v>
      </c>
      <c r="AI741" s="11">
        <f t="shared" si="58"/>
        <v>0</v>
      </c>
      <c r="AJ741" s="11">
        <f t="shared" si="59"/>
        <v>0</v>
      </c>
    </row>
    <row r="742" spans="1:48">
      <c r="A742">
        <v>18470</v>
      </c>
      <c r="B742" t="s">
        <v>1203</v>
      </c>
      <c r="C742">
        <v>2175557.8499999996</v>
      </c>
      <c r="D742" s="11">
        <f t="shared" si="55"/>
        <v>0</v>
      </c>
      <c r="L742">
        <v>862856.4</v>
      </c>
      <c r="P742">
        <v>1301853.83</v>
      </c>
      <c r="U742" s="11">
        <f t="shared" si="56"/>
        <v>0</v>
      </c>
      <c r="V742" s="15">
        <f t="shared" si="57"/>
        <v>0</v>
      </c>
      <c r="AI742" s="11">
        <f t="shared" si="58"/>
        <v>4563.01</v>
      </c>
      <c r="AJ742" s="11">
        <f t="shared" si="59"/>
        <v>0</v>
      </c>
      <c r="AQ742">
        <v>6284.61</v>
      </c>
      <c r="AS742">
        <v>4563.01</v>
      </c>
    </row>
    <row r="743" spans="1:48">
      <c r="A743">
        <v>18484</v>
      </c>
      <c r="B743" t="s">
        <v>1204</v>
      </c>
      <c r="C743">
        <v>545876.12</v>
      </c>
      <c r="D743" s="11">
        <f t="shared" si="55"/>
        <v>0</v>
      </c>
      <c r="U743" s="11">
        <f t="shared" si="56"/>
        <v>545876.12</v>
      </c>
      <c r="V743" s="15">
        <f t="shared" si="57"/>
        <v>0</v>
      </c>
      <c r="AC743">
        <v>242193</v>
      </c>
      <c r="AE743">
        <v>303683.12</v>
      </c>
      <c r="AI743" s="11">
        <f t="shared" si="58"/>
        <v>0</v>
      </c>
      <c r="AJ743" s="11">
        <f t="shared" si="59"/>
        <v>0</v>
      </c>
    </row>
    <row r="744" spans="1:48">
      <c r="A744">
        <v>18513</v>
      </c>
      <c r="B744" t="s">
        <v>1205</v>
      </c>
      <c r="C744">
        <v>1385996.95</v>
      </c>
      <c r="D744" s="11">
        <f t="shared" si="55"/>
        <v>0</v>
      </c>
      <c r="U744" s="11">
        <f t="shared" si="56"/>
        <v>1385996.95</v>
      </c>
      <c r="V744" s="15">
        <f t="shared" si="57"/>
        <v>0</v>
      </c>
      <c r="AC744">
        <v>419703.83</v>
      </c>
      <c r="AE744">
        <v>857398.22</v>
      </c>
      <c r="AF744">
        <v>108894.9</v>
      </c>
      <c r="AI744" s="11">
        <f t="shared" si="58"/>
        <v>0</v>
      </c>
      <c r="AJ744" s="11">
        <f t="shared" si="59"/>
        <v>0</v>
      </c>
    </row>
    <row r="745" spans="1:48">
      <c r="A745">
        <v>18533</v>
      </c>
      <c r="B745" t="s">
        <v>1206</v>
      </c>
      <c r="C745">
        <v>6660960.9400000004</v>
      </c>
      <c r="D745" s="11">
        <f t="shared" si="55"/>
        <v>2546317.63</v>
      </c>
      <c r="H745">
        <v>2546317.63</v>
      </c>
      <c r="L745">
        <v>2071208.68</v>
      </c>
      <c r="S745">
        <v>813433.4</v>
      </c>
      <c r="T745">
        <v>494458.29</v>
      </c>
      <c r="U745" s="11">
        <f t="shared" si="56"/>
        <v>566633</v>
      </c>
      <c r="V745" s="15">
        <f t="shared" si="57"/>
        <v>281081</v>
      </c>
      <c r="X745">
        <v>58935</v>
      </c>
      <c r="Y745">
        <v>30789</v>
      </c>
      <c r="Z745">
        <v>191357</v>
      </c>
      <c r="AB745">
        <v>42106</v>
      </c>
      <c r="AC745">
        <v>126570</v>
      </c>
      <c r="AD745">
        <v>7450</v>
      </c>
      <c r="AE745">
        <v>56656</v>
      </c>
      <c r="AF745">
        <v>15178</v>
      </c>
      <c r="AG745">
        <v>50342</v>
      </c>
      <c r="AH745">
        <v>29356</v>
      </c>
      <c r="AI745" s="11">
        <f t="shared" si="58"/>
        <v>82480.069999999992</v>
      </c>
      <c r="AJ745" s="11">
        <f t="shared" si="59"/>
        <v>54491.199999999997</v>
      </c>
      <c r="AN745">
        <v>54491.199999999997</v>
      </c>
      <c r="AQ745">
        <v>44323.87</v>
      </c>
      <c r="AU745">
        <v>17407.47</v>
      </c>
      <c r="AV745">
        <v>10581.4</v>
      </c>
    </row>
    <row r="746" spans="1:48">
      <c r="A746">
        <v>18534</v>
      </c>
      <c r="B746" t="s">
        <v>1207</v>
      </c>
      <c r="C746">
        <v>30157</v>
      </c>
      <c r="D746" s="11">
        <f t="shared" si="55"/>
        <v>0</v>
      </c>
      <c r="U746" s="11">
        <f t="shared" si="56"/>
        <v>0</v>
      </c>
      <c r="V746" s="15">
        <f t="shared" si="57"/>
        <v>0</v>
      </c>
      <c r="AB746">
        <v>30157</v>
      </c>
      <c r="AI746" s="11">
        <f t="shared" si="58"/>
        <v>0</v>
      </c>
      <c r="AJ746" s="11">
        <f t="shared" si="59"/>
        <v>0</v>
      </c>
    </row>
    <row r="747" spans="1:48">
      <c r="A747">
        <v>18536</v>
      </c>
      <c r="B747" t="s">
        <v>1208</v>
      </c>
      <c r="C747">
        <v>94730</v>
      </c>
      <c r="D747" s="11">
        <f t="shared" si="55"/>
        <v>0</v>
      </c>
      <c r="U747" s="11">
        <f t="shared" si="56"/>
        <v>0</v>
      </c>
      <c r="V747" s="15">
        <f t="shared" si="57"/>
        <v>0</v>
      </c>
      <c r="AB747">
        <v>94730</v>
      </c>
      <c r="AI747" s="11">
        <f t="shared" si="58"/>
        <v>0</v>
      </c>
      <c r="AJ747" s="11">
        <f t="shared" si="59"/>
        <v>0</v>
      </c>
    </row>
    <row r="748" spans="1:48">
      <c r="A748">
        <v>18543</v>
      </c>
      <c r="B748" t="s">
        <v>1209</v>
      </c>
      <c r="C748">
        <v>4966059.41</v>
      </c>
      <c r="D748" s="11">
        <f t="shared" si="55"/>
        <v>0</v>
      </c>
      <c r="L748">
        <v>2691805.06</v>
      </c>
      <c r="P748">
        <v>2238265.4900000002</v>
      </c>
      <c r="U748" s="11">
        <f t="shared" si="56"/>
        <v>0</v>
      </c>
      <c r="V748" s="15">
        <f t="shared" si="57"/>
        <v>0</v>
      </c>
      <c r="AI748" s="11">
        <f t="shared" si="58"/>
        <v>14250.22</v>
      </c>
      <c r="AJ748" s="11">
        <f t="shared" si="59"/>
        <v>0</v>
      </c>
      <c r="AQ748">
        <v>21738.639999999999</v>
      </c>
      <c r="AS748">
        <v>14250.22</v>
      </c>
    </row>
    <row r="749" spans="1:48">
      <c r="A749">
        <v>18550</v>
      </c>
      <c r="B749" t="s">
        <v>1210</v>
      </c>
      <c r="C749">
        <v>568487.47</v>
      </c>
      <c r="D749" s="11">
        <f t="shared" si="55"/>
        <v>0</v>
      </c>
      <c r="T749">
        <v>512016</v>
      </c>
      <c r="U749" s="11">
        <f t="shared" si="56"/>
        <v>0</v>
      </c>
      <c r="V749" s="15">
        <f t="shared" si="57"/>
        <v>0</v>
      </c>
      <c r="AB749">
        <v>47716</v>
      </c>
      <c r="AI749" s="11">
        <f t="shared" si="58"/>
        <v>8755.4699999999993</v>
      </c>
      <c r="AJ749" s="11">
        <f t="shared" si="59"/>
        <v>0</v>
      </c>
      <c r="AV749">
        <v>8755.4699999999993</v>
      </c>
    </row>
    <row r="750" spans="1:48">
      <c r="A750">
        <v>18554</v>
      </c>
      <c r="B750" t="s">
        <v>1211</v>
      </c>
      <c r="C750">
        <v>1510682.8400000003</v>
      </c>
      <c r="D750" s="11">
        <f t="shared" si="55"/>
        <v>110203.83</v>
      </c>
      <c r="E750">
        <v>110203.83</v>
      </c>
      <c r="L750">
        <v>1223532.96</v>
      </c>
      <c r="U750" s="11">
        <f t="shared" si="56"/>
        <v>124077</v>
      </c>
      <c r="V750" s="15">
        <f t="shared" si="57"/>
        <v>15262</v>
      </c>
      <c r="W750">
        <v>8529</v>
      </c>
      <c r="Y750">
        <v>6733</v>
      </c>
      <c r="AB750">
        <v>24327.08</v>
      </c>
      <c r="AC750">
        <v>69550</v>
      </c>
      <c r="AE750">
        <v>29802</v>
      </c>
      <c r="AF750">
        <v>9463</v>
      </c>
      <c r="AI750" s="11">
        <f t="shared" si="58"/>
        <v>2358.36</v>
      </c>
      <c r="AJ750" s="11">
        <f t="shared" si="59"/>
        <v>2358.36</v>
      </c>
      <c r="AK750">
        <v>2358.36</v>
      </c>
      <c r="AQ750">
        <v>26183.61</v>
      </c>
    </row>
    <row r="751" spans="1:48">
      <c r="A751">
        <v>18562</v>
      </c>
      <c r="B751" t="s">
        <v>1212</v>
      </c>
      <c r="C751">
        <v>1145286</v>
      </c>
      <c r="D751" s="11">
        <f t="shared" si="55"/>
        <v>0</v>
      </c>
      <c r="U751" s="11">
        <f t="shared" si="56"/>
        <v>1145286</v>
      </c>
      <c r="V751" s="15">
        <f t="shared" si="57"/>
        <v>0</v>
      </c>
      <c r="AC751">
        <v>429034.23</v>
      </c>
      <c r="AE751">
        <v>716251.77</v>
      </c>
      <c r="AI751" s="11">
        <f t="shared" si="58"/>
        <v>0</v>
      </c>
      <c r="AJ751" s="11">
        <f t="shared" si="59"/>
        <v>0</v>
      </c>
    </row>
    <row r="752" spans="1:48">
      <c r="A752">
        <v>18665</v>
      </c>
      <c r="B752" t="s">
        <v>1213</v>
      </c>
      <c r="C752">
        <v>28924</v>
      </c>
      <c r="D752" s="11">
        <f t="shared" si="55"/>
        <v>0</v>
      </c>
      <c r="U752" s="11">
        <f t="shared" si="56"/>
        <v>0</v>
      </c>
      <c r="V752" s="15">
        <f t="shared" si="57"/>
        <v>0</v>
      </c>
      <c r="AB752">
        <v>28924</v>
      </c>
      <c r="AI752" s="11">
        <f t="shared" si="58"/>
        <v>0</v>
      </c>
      <c r="AJ752" s="11">
        <f t="shared" si="59"/>
        <v>0</v>
      </c>
    </row>
    <row r="753" spans="1:48">
      <c r="A753">
        <v>18666</v>
      </c>
      <c r="B753" t="s">
        <v>1214</v>
      </c>
      <c r="C753">
        <v>1608967.54</v>
      </c>
      <c r="D753" s="11">
        <f t="shared" si="55"/>
        <v>884313.24</v>
      </c>
      <c r="F753">
        <v>204778.38</v>
      </c>
      <c r="G753">
        <v>82001.740000000005</v>
      </c>
      <c r="H753">
        <v>597533.12</v>
      </c>
      <c r="N753">
        <v>97582.46</v>
      </c>
      <c r="P753">
        <v>599988.84</v>
      </c>
      <c r="U753" s="11">
        <f t="shared" si="56"/>
        <v>0</v>
      </c>
      <c r="V753" s="15">
        <f t="shared" si="57"/>
        <v>0</v>
      </c>
      <c r="AI753" s="11">
        <f t="shared" si="58"/>
        <v>27083</v>
      </c>
      <c r="AJ753" s="11">
        <f t="shared" si="59"/>
        <v>15140</v>
      </c>
      <c r="AL753">
        <v>3506</v>
      </c>
      <c r="AM753">
        <v>1404</v>
      </c>
      <c r="AN753">
        <v>10230</v>
      </c>
      <c r="AR753">
        <v>1671</v>
      </c>
      <c r="AS753">
        <v>10272</v>
      </c>
    </row>
    <row r="754" spans="1:48">
      <c r="A754">
        <v>18723</v>
      </c>
      <c r="B754" t="s">
        <v>1215</v>
      </c>
      <c r="C754">
        <v>715574.06</v>
      </c>
      <c r="D754" s="11">
        <f t="shared" si="55"/>
        <v>0</v>
      </c>
      <c r="U754" s="11">
        <f t="shared" si="56"/>
        <v>715574.06</v>
      </c>
      <c r="V754" s="15">
        <f t="shared" si="57"/>
        <v>0</v>
      </c>
      <c r="AC754">
        <v>259723.48</v>
      </c>
      <c r="AE754">
        <v>455850.58</v>
      </c>
      <c r="AI754" s="11">
        <f t="shared" si="58"/>
        <v>0</v>
      </c>
      <c r="AJ754" s="11">
        <f t="shared" si="59"/>
        <v>0</v>
      </c>
    </row>
    <row r="755" spans="1:48">
      <c r="A755">
        <v>18749</v>
      </c>
      <c r="B755" t="s">
        <v>1216</v>
      </c>
      <c r="C755">
        <v>33097</v>
      </c>
      <c r="D755" s="11">
        <f t="shared" si="55"/>
        <v>0</v>
      </c>
      <c r="U755" s="11">
        <f t="shared" si="56"/>
        <v>0</v>
      </c>
      <c r="V755" s="15">
        <f t="shared" si="57"/>
        <v>0</v>
      </c>
      <c r="AB755">
        <v>33097</v>
      </c>
      <c r="AI755" s="11">
        <f t="shared" si="58"/>
        <v>0</v>
      </c>
      <c r="AJ755" s="11">
        <f t="shared" si="59"/>
        <v>0</v>
      </c>
    </row>
    <row r="756" spans="1:48">
      <c r="A756">
        <v>18753</v>
      </c>
      <c r="B756" t="s">
        <v>1217</v>
      </c>
      <c r="C756">
        <v>8197086.6100000003</v>
      </c>
      <c r="D756" s="11">
        <f t="shared" si="55"/>
        <v>0</v>
      </c>
      <c r="L756">
        <v>6685880.6100000003</v>
      </c>
      <c r="N756">
        <v>241370.09</v>
      </c>
      <c r="T756">
        <v>1073045.8500000001</v>
      </c>
      <c r="U756" s="11">
        <f t="shared" si="56"/>
        <v>0</v>
      </c>
      <c r="V756" s="15">
        <f t="shared" si="57"/>
        <v>0</v>
      </c>
      <c r="AB756">
        <v>59825</v>
      </c>
      <c r="AI756" s="11">
        <f t="shared" si="58"/>
        <v>22502.79</v>
      </c>
      <c r="AJ756" s="11">
        <f t="shared" si="59"/>
        <v>0</v>
      </c>
      <c r="AQ756">
        <v>114462.27</v>
      </c>
      <c r="AR756">
        <v>4132.25</v>
      </c>
      <c r="AV756">
        <v>18370.54</v>
      </c>
    </row>
    <row r="757" spans="1:48">
      <c r="A757">
        <v>18776</v>
      </c>
      <c r="B757" t="s">
        <v>1218</v>
      </c>
      <c r="C757">
        <v>5344169.3499999996</v>
      </c>
      <c r="D757" s="11">
        <f t="shared" si="55"/>
        <v>4169121.37</v>
      </c>
      <c r="E757">
        <v>821807.77</v>
      </c>
      <c r="F757">
        <v>763880.03</v>
      </c>
      <c r="G757">
        <v>339710.57</v>
      </c>
      <c r="H757">
        <v>1942678.79</v>
      </c>
      <c r="I757">
        <v>301044.21000000002</v>
      </c>
      <c r="N757">
        <v>432162.33</v>
      </c>
      <c r="R757">
        <v>58510.97</v>
      </c>
      <c r="S757">
        <v>572405.59</v>
      </c>
      <c r="U757" s="11">
        <f t="shared" si="56"/>
        <v>0</v>
      </c>
      <c r="V757" s="15">
        <f t="shared" si="57"/>
        <v>0</v>
      </c>
      <c r="AI757" s="11">
        <f t="shared" si="58"/>
        <v>111969.09000000001</v>
      </c>
      <c r="AJ757" s="11">
        <f t="shared" si="59"/>
        <v>89219.21</v>
      </c>
      <c r="AK757">
        <v>17586.689999999999</v>
      </c>
      <c r="AL757">
        <v>16347.03</v>
      </c>
      <c r="AM757">
        <v>7269.81</v>
      </c>
      <c r="AN757">
        <v>41573.33</v>
      </c>
      <c r="AO757">
        <v>6442.35</v>
      </c>
      <c r="AR757">
        <v>9248.27</v>
      </c>
      <c r="AT757">
        <v>1252.1300000000001</v>
      </c>
      <c r="AU757">
        <v>12249.48</v>
      </c>
    </row>
    <row r="758" spans="1:48">
      <c r="A758">
        <v>18781</v>
      </c>
      <c r="B758" t="s">
        <v>1219</v>
      </c>
      <c r="C758">
        <v>2066611.6999999997</v>
      </c>
      <c r="D758" s="11">
        <f t="shared" si="55"/>
        <v>0</v>
      </c>
      <c r="L758">
        <v>639807.80000000005</v>
      </c>
      <c r="P758">
        <v>808030.96</v>
      </c>
      <c r="R758">
        <v>158376.06</v>
      </c>
      <c r="U758" s="11">
        <f t="shared" si="56"/>
        <v>455293.52</v>
      </c>
      <c r="V758" s="15">
        <f t="shared" si="57"/>
        <v>0</v>
      </c>
      <c r="AC758">
        <v>155140.49</v>
      </c>
      <c r="AE758">
        <v>230422.63</v>
      </c>
      <c r="AF758">
        <v>69730.399999999994</v>
      </c>
      <c r="AI758" s="11">
        <f t="shared" si="58"/>
        <v>3135.16</v>
      </c>
      <c r="AJ758" s="11">
        <f t="shared" si="59"/>
        <v>0</v>
      </c>
      <c r="AQ758">
        <v>1968.2</v>
      </c>
      <c r="AS758">
        <v>2606.15</v>
      </c>
      <c r="AT758">
        <v>529.01</v>
      </c>
    </row>
    <row r="759" spans="1:48">
      <c r="A759">
        <v>18796</v>
      </c>
      <c r="B759" t="s">
        <v>1220</v>
      </c>
      <c r="C759">
        <v>1101888.8199999998</v>
      </c>
      <c r="D759" s="11">
        <f t="shared" si="55"/>
        <v>672611.04</v>
      </c>
      <c r="E759">
        <v>672611.04</v>
      </c>
      <c r="S759">
        <v>334201</v>
      </c>
      <c r="U759" s="11">
        <f t="shared" si="56"/>
        <v>51245</v>
      </c>
      <c r="V759" s="15">
        <f t="shared" si="57"/>
        <v>32719</v>
      </c>
      <c r="W759">
        <v>32719</v>
      </c>
      <c r="AB759">
        <v>22286</v>
      </c>
      <c r="AG759">
        <v>18526</v>
      </c>
      <c r="AI759" s="11">
        <f t="shared" si="58"/>
        <v>21545.78</v>
      </c>
      <c r="AJ759" s="11">
        <f t="shared" si="59"/>
        <v>14393.88</v>
      </c>
      <c r="AK759">
        <v>14393.88</v>
      </c>
      <c r="AU759">
        <v>7151.9</v>
      </c>
    </row>
    <row r="760" spans="1:48">
      <c r="A760">
        <v>18797</v>
      </c>
      <c r="B760" t="s">
        <v>1221</v>
      </c>
      <c r="C760">
        <v>35373</v>
      </c>
      <c r="D760" s="11">
        <f t="shared" si="55"/>
        <v>0</v>
      </c>
      <c r="U760" s="11">
        <f t="shared" si="56"/>
        <v>0</v>
      </c>
      <c r="V760" s="15">
        <f t="shared" si="57"/>
        <v>0</v>
      </c>
      <c r="AB760">
        <v>35373</v>
      </c>
      <c r="AI760" s="11">
        <f t="shared" si="58"/>
        <v>0</v>
      </c>
      <c r="AJ760" s="11">
        <f t="shared" si="59"/>
        <v>0</v>
      </c>
    </row>
    <row r="761" spans="1:48">
      <c r="A761">
        <v>18848</v>
      </c>
      <c r="B761" t="s">
        <v>1222</v>
      </c>
      <c r="C761">
        <v>5553044.6799999997</v>
      </c>
      <c r="D761" s="11">
        <f t="shared" si="55"/>
        <v>2774618.96</v>
      </c>
      <c r="G761">
        <v>234312.6</v>
      </c>
      <c r="H761">
        <v>2540306.36</v>
      </c>
      <c r="P761">
        <v>2254795.92</v>
      </c>
      <c r="R761">
        <v>395665.8</v>
      </c>
      <c r="U761" s="11">
        <f t="shared" si="56"/>
        <v>0</v>
      </c>
      <c r="V761" s="15">
        <f t="shared" si="57"/>
        <v>0</v>
      </c>
      <c r="AB761">
        <v>35088</v>
      </c>
      <c r="AI761" s="11">
        <f t="shared" si="58"/>
        <v>92876</v>
      </c>
      <c r="AJ761" s="11">
        <f t="shared" si="59"/>
        <v>47501</v>
      </c>
      <c r="AM761">
        <v>4011</v>
      </c>
      <c r="AN761">
        <v>43490</v>
      </c>
      <c r="AS761">
        <v>38602</v>
      </c>
      <c r="AT761">
        <v>6773</v>
      </c>
    </row>
    <row r="762" spans="1:48">
      <c r="A762">
        <v>18851</v>
      </c>
      <c r="B762" t="s">
        <v>1223</v>
      </c>
      <c r="C762">
        <v>2314959.52</v>
      </c>
      <c r="D762" s="11">
        <f t="shared" si="55"/>
        <v>1247445.54</v>
      </c>
      <c r="E762">
        <v>300760.02</v>
      </c>
      <c r="G762">
        <v>119508.84</v>
      </c>
      <c r="H762">
        <v>827176.68</v>
      </c>
      <c r="N762">
        <v>196596.18</v>
      </c>
      <c r="R762">
        <v>256353.57</v>
      </c>
      <c r="T762">
        <v>397321.65</v>
      </c>
      <c r="U762" s="11">
        <f t="shared" si="56"/>
        <v>142778</v>
      </c>
      <c r="V762" s="15">
        <f t="shared" si="57"/>
        <v>97276</v>
      </c>
      <c r="W762">
        <v>19946</v>
      </c>
      <c r="Y762">
        <v>9267</v>
      </c>
      <c r="Z762">
        <v>68063</v>
      </c>
      <c r="AB762">
        <v>29573.45</v>
      </c>
      <c r="AD762">
        <v>10838</v>
      </c>
      <c r="AF762">
        <v>9979</v>
      </c>
      <c r="AH762">
        <v>24685</v>
      </c>
      <c r="AI762" s="11">
        <f t="shared" si="58"/>
        <v>44891.130000000005</v>
      </c>
      <c r="AJ762" s="11">
        <f t="shared" si="59"/>
        <v>26695.33</v>
      </c>
      <c r="AK762">
        <v>6436.26</v>
      </c>
      <c r="AM762">
        <v>2557.4899999999998</v>
      </c>
      <c r="AN762">
        <v>17701.580000000002</v>
      </c>
      <c r="AR762">
        <v>4207.1499999999996</v>
      </c>
      <c r="AT762">
        <v>5485.96</v>
      </c>
      <c r="AV762">
        <v>8502.69</v>
      </c>
    </row>
    <row r="763" spans="1:48">
      <c r="A763">
        <v>18854</v>
      </c>
      <c r="B763" t="s">
        <v>1224</v>
      </c>
      <c r="C763">
        <v>10589322.49</v>
      </c>
      <c r="D763" s="11">
        <f t="shared" si="55"/>
        <v>2195945.06</v>
      </c>
      <c r="H763">
        <v>2195945.06</v>
      </c>
      <c r="L763">
        <v>3682184.4</v>
      </c>
      <c r="P763">
        <v>3447028.17</v>
      </c>
      <c r="R763">
        <v>344852.64</v>
      </c>
      <c r="U763" s="11">
        <f t="shared" si="56"/>
        <v>676907</v>
      </c>
      <c r="V763" s="15">
        <f t="shared" si="57"/>
        <v>321562</v>
      </c>
      <c r="X763">
        <v>63398</v>
      </c>
      <c r="Y763">
        <v>35783</v>
      </c>
      <c r="Z763">
        <v>222381</v>
      </c>
      <c r="AB763">
        <v>35467</v>
      </c>
      <c r="AC763">
        <v>223114</v>
      </c>
      <c r="AD763">
        <v>11862</v>
      </c>
      <c r="AE763">
        <v>70606</v>
      </c>
      <c r="AF763">
        <v>19638</v>
      </c>
      <c r="AH763">
        <v>30125</v>
      </c>
      <c r="AI763" s="11">
        <f t="shared" si="58"/>
        <v>128139.47</v>
      </c>
      <c r="AJ763" s="11">
        <f t="shared" si="59"/>
        <v>46993.22</v>
      </c>
      <c r="AN763">
        <v>46993.22</v>
      </c>
      <c r="AQ763">
        <v>78798.75</v>
      </c>
      <c r="AS763">
        <v>73766.399999999994</v>
      </c>
      <c r="AT763">
        <v>7379.85</v>
      </c>
    </row>
    <row r="764" spans="1:48">
      <c r="A764">
        <v>18867</v>
      </c>
      <c r="B764" t="s">
        <v>1225</v>
      </c>
      <c r="C764">
        <v>5596991.0200000005</v>
      </c>
      <c r="D764" s="11">
        <f t="shared" si="55"/>
        <v>0</v>
      </c>
      <c r="L764">
        <v>2799578.84</v>
      </c>
      <c r="P764">
        <v>2534281.9700000002</v>
      </c>
      <c r="R764">
        <v>134144.95000000001</v>
      </c>
      <c r="U764" s="11">
        <f t="shared" si="56"/>
        <v>0</v>
      </c>
      <c r="V764" s="15">
        <f t="shared" si="57"/>
        <v>0</v>
      </c>
      <c r="AB764">
        <v>35373</v>
      </c>
      <c r="AI764" s="11">
        <f t="shared" si="58"/>
        <v>45683.47</v>
      </c>
      <c r="AJ764" s="11">
        <f t="shared" si="59"/>
        <v>0</v>
      </c>
      <c r="AQ764">
        <v>47928.79</v>
      </c>
      <c r="AS764">
        <v>43386.91</v>
      </c>
      <c r="AT764">
        <v>2296.56</v>
      </c>
    </row>
    <row r="765" spans="1:48">
      <c r="A765">
        <v>18897</v>
      </c>
      <c r="B765" t="s">
        <v>1226</v>
      </c>
      <c r="C765">
        <v>124060.01</v>
      </c>
      <c r="D765" s="11">
        <f t="shared" si="55"/>
        <v>0</v>
      </c>
      <c r="U765" s="11">
        <f t="shared" si="56"/>
        <v>124060.01</v>
      </c>
      <c r="V765" s="15">
        <f t="shared" si="57"/>
        <v>0</v>
      </c>
      <c r="AC765">
        <v>94661.62</v>
      </c>
      <c r="AE765">
        <v>29398.39</v>
      </c>
      <c r="AI765" s="11">
        <f t="shared" si="58"/>
        <v>0</v>
      </c>
      <c r="AJ765" s="11">
        <f t="shared" si="59"/>
        <v>0</v>
      </c>
    </row>
    <row r="766" spans="1:48">
      <c r="A766">
        <v>18911</v>
      </c>
      <c r="B766" t="s">
        <v>1227</v>
      </c>
      <c r="C766">
        <v>3322756.26</v>
      </c>
      <c r="D766" s="11">
        <f t="shared" si="55"/>
        <v>2937376.36</v>
      </c>
      <c r="G766">
        <v>295055.46000000002</v>
      </c>
      <c r="H766">
        <v>2199969.58</v>
      </c>
      <c r="I766">
        <v>442351.32</v>
      </c>
      <c r="N766">
        <v>352094.3</v>
      </c>
      <c r="U766" s="11">
        <f t="shared" si="56"/>
        <v>0</v>
      </c>
      <c r="V766" s="15">
        <f t="shared" si="57"/>
        <v>0</v>
      </c>
      <c r="AI766" s="11">
        <f t="shared" si="58"/>
        <v>33285.599999999999</v>
      </c>
      <c r="AJ766" s="11">
        <f t="shared" si="59"/>
        <v>31450.16</v>
      </c>
      <c r="AM766">
        <v>3180.16</v>
      </c>
      <c r="AN766">
        <v>20520.23</v>
      </c>
      <c r="AO766">
        <v>7749.77</v>
      </c>
      <c r="AR766">
        <v>1835.44</v>
      </c>
    </row>
    <row r="767" spans="1:48">
      <c r="A767">
        <v>18920</v>
      </c>
      <c r="B767" t="s">
        <v>1228</v>
      </c>
      <c r="C767">
        <v>59176</v>
      </c>
      <c r="D767" s="11">
        <f t="shared" si="55"/>
        <v>0</v>
      </c>
      <c r="U767" s="11">
        <f t="shared" si="56"/>
        <v>0</v>
      </c>
      <c r="V767" s="15">
        <f t="shared" si="57"/>
        <v>0</v>
      </c>
      <c r="AB767">
        <v>59176</v>
      </c>
      <c r="AI767" s="11">
        <f t="shared" si="58"/>
        <v>0</v>
      </c>
      <c r="AJ767" s="11">
        <f t="shared" si="59"/>
        <v>0</v>
      </c>
    </row>
    <row r="768" spans="1:48">
      <c r="A768">
        <v>18923</v>
      </c>
      <c r="B768" t="s">
        <v>1229</v>
      </c>
      <c r="C768">
        <v>40792.93</v>
      </c>
      <c r="D768" s="11">
        <f t="shared" si="55"/>
        <v>0</v>
      </c>
      <c r="U768" s="11">
        <f t="shared" si="56"/>
        <v>0</v>
      </c>
      <c r="V768" s="15">
        <f t="shared" si="57"/>
        <v>0</v>
      </c>
      <c r="AB768">
        <v>40792.93</v>
      </c>
      <c r="AI768" s="11">
        <f t="shared" si="58"/>
        <v>0</v>
      </c>
      <c r="AJ768" s="11">
        <f t="shared" si="59"/>
        <v>0</v>
      </c>
    </row>
    <row r="769" spans="1:48">
      <c r="A769">
        <v>18926</v>
      </c>
      <c r="B769" t="s">
        <v>1230</v>
      </c>
      <c r="C769">
        <v>24364.12</v>
      </c>
      <c r="D769" s="11">
        <f t="shared" si="55"/>
        <v>0</v>
      </c>
      <c r="U769" s="11">
        <f t="shared" si="56"/>
        <v>0</v>
      </c>
      <c r="V769" s="15">
        <f t="shared" si="57"/>
        <v>0</v>
      </c>
      <c r="AB769">
        <v>24364.12</v>
      </c>
      <c r="AI769" s="11">
        <f t="shared" si="58"/>
        <v>0</v>
      </c>
      <c r="AJ769" s="11">
        <f t="shared" si="59"/>
        <v>0</v>
      </c>
    </row>
    <row r="770" spans="1:48">
      <c r="A770">
        <v>18935</v>
      </c>
      <c r="B770" t="s">
        <v>1231</v>
      </c>
      <c r="C770">
        <v>2968802.52</v>
      </c>
      <c r="D770" s="11">
        <f t="shared" si="55"/>
        <v>0</v>
      </c>
      <c r="U770" s="11">
        <f t="shared" si="56"/>
        <v>2968802.52</v>
      </c>
      <c r="V770" s="15">
        <f t="shared" si="57"/>
        <v>0</v>
      </c>
      <c r="AC770">
        <v>937563.1</v>
      </c>
      <c r="AE770">
        <v>1697387.5</v>
      </c>
      <c r="AF770">
        <v>333851.92</v>
      </c>
      <c r="AI770" s="11">
        <f t="shared" si="58"/>
        <v>0</v>
      </c>
      <c r="AJ770" s="11">
        <f t="shared" si="59"/>
        <v>0</v>
      </c>
    </row>
    <row r="771" spans="1:48">
      <c r="A771">
        <v>18942</v>
      </c>
      <c r="B771" t="s">
        <v>1232</v>
      </c>
      <c r="C771">
        <v>5365333.3999999994</v>
      </c>
      <c r="D771" s="11">
        <f t="shared" si="55"/>
        <v>2163307.7999999998</v>
      </c>
      <c r="E771">
        <v>707618.46</v>
      </c>
      <c r="G771">
        <v>86359.18</v>
      </c>
      <c r="H771">
        <v>1369330.16</v>
      </c>
      <c r="L771">
        <v>2528915.85</v>
      </c>
      <c r="N771">
        <v>244694.68</v>
      </c>
      <c r="U771" s="11">
        <f t="shared" si="56"/>
        <v>322765</v>
      </c>
      <c r="V771" s="15">
        <f t="shared" si="57"/>
        <v>178993</v>
      </c>
      <c r="W771">
        <v>33225</v>
      </c>
      <c r="Y771">
        <v>15203</v>
      </c>
      <c r="Z771">
        <v>130565</v>
      </c>
      <c r="AC771">
        <v>132051</v>
      </c>
      <c r="AD771">
        <v>11721</v>
      </c>
      <c r="AI771" s="11">
        <f t="shared" si="58"/>
        <v>51531.270000000004</v>
      </c>
      <c r="AJ771" s="11">
        <f t="shared" si="59"/>
        <v>46294.8</v>
      </c>
      <c r="AK771">
        <v>15143.04</v>
      </c>
      <c r="AM771">
        <v>1848.09</v>
      </c>
      <c r="AN771">
        <v>29303.67</v>
      </c>
      <c r="AQ771">
        <v>54118.8</v>
      </c>
      <c r="AR771">
        <v>5236.47</v>
      </c>
    </row>
    <row r="772" spans="1:48">
      <c r="A772">
        <v>18944</v>
      </c>
      <c r="B772" t="s">
        <v>1233</v>
      </c>
      <c r="C772">
        <v>1739912.69</v>
      </c>
      <c r="D772" s="11">
        <f t="shared" si="55"/>
        <v>0</v>
      </c>
      <c r="N772">
        <v>784486.42</v>
      </c>
      <c r="T772">
        <v>897061.18</v>
      </c>
      <c r="U772" s="11">
        <f t="shared" si="56"/>
        <v>0</v>
      </c>
      <c r="V772" s="15">
        <f t="shared" si="57"/>
        <v>0</v>
      </c>
      <c r="AB772">
        <v>29577</v>
      </c>
      <c r="AI772" s="11">
        <f t="shared" si="58"/>
        <v>28788.09</v>
      </c>
      <c r="AJ772" s="11">
        <f t="shared" si="59"/>
        <v>0</v>
      </c>
      <c r="AR772">
        <v>13430.41</v>
      </c>
      <c r="AV772">
        <v>15357.68</v>
      </c>
    </row>
    <row r="773" spans="1:48">
      <c r="A773">
        <v>18977</v>
      </c>
      <c r="B773" t="s">
        <v>1234</v>
      </c>
      <c r="C773">
        <v>33984.75</v>
      </c>
      <c r="D773" s="11">
        <f t="shared" si="55"/>
        <v>0</v>
      </c>
      <c r="U773" s="11">
        <f t="shared" si="56"/>
        <v>0</v>
      </c>
      <c r="V773" s="15">
        <f t="shared" si="57"/>
        <v>0</v>
      </c>
      <c r="AB773">
        <v>33984.75</v>
      </c>
      <c r="AI773" s="11">
        <f t="shared" si="58"/>
        <v>0</v>
      </c>
      <c r="AJ773" s="11">
        <f t="shared" si="59"/>
        <v>0</v>
      </c>
    </row>
    <row r="774" spans="1:48">
      <c r="A774">
        <v>18986</v>
      </c>
      <c r="B774" t="s">
        <v>1235</v>
      </c>
      <c r="C774">
        <v>2568073.6899999995</v>
      </c>
      <c r="D774" s="11">
        <f t="shared" si="55"/>
        <v>1995165.2399999998</v>
      </c>
      <c r="E774">
        <v>504582.16</v>
      </c>
      <c r="F774">
        <v>386647.06</v>
      </c>
      <c r="G774">
        <v>174514.92</v>
      </c>
      <c r="H774">
        <v>929421.1</v>
      </c>
      <c r="N774">
        <v>149704.24</v>
      </c>
      <c r="U774" s="11">
        <f t="shared" si="56"/>
        <v>352458</v>
      </c>
      <c r="V774" s="15">
        <f t="shared" si="57"/>
        <v>193474</v>
      </c>
      <c r="W774">
        <v>39272</v>
      </c>
      <c r="X774">
        <v>30316</v>
      </c>
      <c r="Y774">
        <v>15079</v>
      </c>
      <c r="Z774">
        <v>108807</v>
      </c>
      <c r="AB774">
        <v>24846</v>
      </c>
      <c r="AD774">
        <v>8859</v>
      </c>
      <c r="AE774">
        <v>123017</v>
      </c>
      <c r="AF774">
        <v>27108</v>
      </c>
      <c r="AI774" s="11">
        <f t="shared" si="58"/>
        <v>45900.209999999992</v>
      </c>
      <c r="AJ774" s="11">
        <f t="shared" si="59"/>
        <v>42696.539999999994</v>
      </c>
      <c r="AK774">
        <v>10798.06</v>
      </c>
      <c r="AL774">
        <v>8274.25</v>
      </c>
      <c r="AM774">
        <v>3734.62</v>
      </c>
      <c r="AN774">
        <v>19889.61</v>
      </c>
      <c r="AR774">
        <v>3203.67</v>
      </c>
    </row>
    <row r="775" spans="1:48">
      <c r="A775">
        <v>18988</v>
      </c>
      <c r="B775" t="s">
        <v>1236</v>
      </c>
      <c r="C775">
        <v>23549.79</v>
      </c>
      <c r="D775" s="11">
        <f t="shared" si="55"/>
        <v>0</v>
      </c>
      <c r="U775" s="11">
        <f t="shared" si="56"/>
        <v>0</v>
      </c>
      <c r="V775" s="15">
        <f t="shared" si="57"/>
        <v>0</v>
      </c>
      <c r="AB775">
        <v>23549.79</v>
      </c>
      <c r="AI775" s="11">
        <f t="shared" si="58"/>
        <v>0</v>
      </c>
      <c r="AJ775" s="11">
        <f t="shared" si="59"/>
        <v>0</v>
      </c>
    </row>
    <row r="776" spans="1:48">
      <c r="A776">
        <v>18999</v>
      </c>
      <c r="B776" t="s">
        <v>1237</v>
      </c>
      <c r="C776">
        <v>30821</v>
      </c>
      <c r="D776" s="11">
        <f t="shared" si="55"/>
        <v>0</v>
      </c>
      <c r="U776" s="11">
        <f t="shared" si="56"/>
        <v>0</v>
      </c>
      <c r="V776" s="15">
        <f t="shared" si="57"/>
        <v>0</v>
      </c>
      <c r="AB776">
        <v>30821</v>
      </c>
      <c r="AI776" s="11">
        <f t="shared" si="58"/>
        <v>0</v>
      </c>
      <c r="AJ776" s="11">
        <f t="shared" si="59"/>
        <v>0</v>
      </c>
    </row>
    <row r="777" spans="1:48">
      <c r="A777">
        <v>19005</v>
      </c>
      <c r="B777" t="s">
        <v>1238</v>
      </c>
      <c r="C777">
        <v>3173235.89</v>
      </c>
      <c r="D777" s="11">
        <f t="shared" ref="D777:D840" si="60">E777+F777+G777+H777+I777+J777</f>
        <v>354316</v>
      </c>
      <c r="E777">
        <v>354316</v>
      </c>
      <c r="L777">
        <v>1364927</v>
      </c>
      <c r="N777">
        <v>192309</v>
      </c>
      <c r="P777">
        <v>666863</v>
      </c>
      <c r="R777">
        <v>324796</v>
      </c>
      <c r="U777" s="11">
        <f t="shared" ref="U777:U840" si="61">V777+AC777+AD777+AE777+AF777+AG777+AH777</f>
        <v>179993</v>
      </c>
      <c r="V777" s="15">
        <f t="shared" ref="V777:V840" si="62">W777+X777+Y777+Z777+AA777</f>
        <v>25178</v>
      </c>
      <c r="W777">
        <v>25178</v>
      </c>
      <c r="AB777">
        <v>27903.18</v>
      </c>
      <c r="AC777">
        <v>84671</v>
      </c>
      <c r="AD777">
        <v>11239</v>
      </c>
      <c r="AE777">
        <v>42604</v>
      </c>
      <c r="AF777">
        <v>16301</v>
      </c>
      <c r="AI777" s="11">
        <f t="shared" ref="AI777:AI840" si="63">AJ777+AR777+AS777+AT777+AU777+AV777+AW777</f>
        <v>32919.269999999997</v>
      </c>
      <c r="AJ777" s="11">
        <f t="shared" ref="AJ777:AJ840" si="64">AK777+AL777+AM777+AN777+AO777+AP777</f>
        <v>7582.36</v>
      </c>
      <c r="AK777">
        <v>7582.36</v>
      </c>
      <c r="AQ777">
        <v>29209.439999999999</v>
      </c>
      <c r="AR777">
        <v>4115.41</v>
      </c>
      <c r="AS777">
        <v>14270.87</v>
      </c>
      <c r="AT777">
        <v>6950.63</v>
      </c>
    </row>
    <row r="778" spans="1:48">
      <c r="A778">
        <v>19024</v>
      </c>
      <c r="B778" t="s">
        <v>1239</v>
      </c>
      <c r="C778">
        <v>11246474.999999998</v>
      </c>
      <c r="D778" s="11">
        <f t="shared" si="60"/>
        <v>5199625.7300000004</v>
      </c>
      <c r="E778">
        <v>2362925.15</v>
      </c>
      <c r="F778">
        <v>1312591.8799999999</v>
      </c>
      <c r="G778">
        <v>831538.92</v>
      </c>
      <c r="I778">
        <v>692569.78</v>
      </c>
      <c r="L778">
        <v>4363804.47</v>
      </c>
      <c r="T778">
        <v>499857.44</v>
      </c>
      <c r="U778" s="11">
        <f t="shared" si="61"/>
        <v>938719</v>
      </c>
      <c r="V778" s="15">
        <f t="shared" si="62"/>
        <v>627054</v>
      </c>
      <c r="W778">
        <v>74018</v>
      </c>
      <c r="X778">
        <v>96732</v>
      </c>
      <c r="Y778">
        <v>52971</v>
      </c>
      <c r="Z778">
        <v>353680</v>
      </c>
      <c r="AA778">
        <v>49653</v>
      </c>
      <c r="AB778">
        <v>29114</v>
      </c>
      <c r="AC778">
        <v>242354</v>
      </c>
      <c r="AD778">
        <v>9888</v>
      </c>
      <c r="AF778">
        <v>28395</v>
      </c>
      <c r="AH778">
        <v>31028</v>
      </c>
      <c r="AI778" s="11">
        <f t="shared" si="63"/>
        <v>121968.94</v>
      </c>
      <c r="AJ778" s="11">
        <f t="shared" si="64"/>
        <v>111271.99</v>
      </c>
      <c r="AK778">
        <v>50566.6</v>
      </c>
      <c r="AL778">
        <v>28089.47</v>
      </c>
      <c r="AM778">
        <v>17794.93</v>
      </c>
      <c r="AO778">
        <v>14820.99</v>
      </c>
      <c r="AQ778">
        <v>93385.42</v>
      </c>
      <c r="AV778">
        <v>10696.95</v>
      </c>
    </row>
    <row r="779" spans="1:48">
      <c r="A779">
        <v>19048</v>
      </c>
      <c r="B779" t="s">
        <v>1240</v>
      </c>
      <c r="C779">
        <v>1804020.97</v>
      </c>
      <c r="D779" s="11">
        <f t="shared" si="60"/>
        <v>0</v>
      </c>
      <c r="U779" s="11">
        <f t="shared" si="61"/>
        <v>1804020.97</v>
      </c>
      <c r="V779" s="15">
        <f t="shared" si="62"/>
        <v>0</v>
      </c>
      <c r="AE779">
        <v>1804020.97</v>
      </c>
      <c r="AI779" s="11">
        <f t="shared" si="63"/>
        <v>0</v>
      </c>
      <c r="AJ779" s="11">
        <f t="shared" si="64"/>
        <v>0</v>
      </c>
    </row>
    <row r="780" spans="1:48">
      <c r="A780">
        <v>19084</v>
      </c>
      <c r="B780" t="s">
        <v>1241</v>
      </c>
      <c r="C780">
        <v>642043.14</v>
      </c>
      <c r="D780" s="11">
        <f t="shared" si="60"/>
        <v>0</v>
      </c>
      <c r="S780">
        <v>261447</v>
      </c>
      <c r="T780">
        <v>342204</v>
      </c>
      <c r="U780" s="11">
        <f t="shared" si="61"/>
        <v>25474</v>
      </c>
      <c r="V780" s="15">
        <f t="shared" si="62"/>
        <v>0</v>
      </c>
      <c r="AG780">
        <v>12605</v>
      </c>
      <c r="AH780">
        <v>12869</v>
      </c>
      <c r="AI780" s="11">
        <f t="shared" si="63"/>
        <v>12918.14</v>
      </c>
      <c r="AJ780" s="11">
        <f t="shared" si="64"/>
        <v>0</v>
      </c>
      <c r="AU780">
        <v>5594.97</v>
      </c>
      <c r="AV780">
        <v>7323.17</v>
      </c>
    </row>
    <row r="781" spans="1:48">
      <c r="A781">
        <v>19109</v>
      </c>
      <c r="B781" t="s">
        <v>1242</v>
      </c>
      <c r="C781">
        <v>1322867.52</v>
      </c>
      <c r="D781" s="11">
        <f t="shared" si="60"/>
        <v>0</v>
      </c>
      <c r="U781" s="11">
        <f t="shared" si="61"/>
        <v>1322867.52</v>
      </c>
      <c r="V781" s="15">
        <f t="shared" si="62"/>
        <v>0</v>
      </c>
      <c r="AE781">
        <v>1322867.52</v>
      </c>
      <c r="AI781" s="11">
        <f t="shared" si="63"/>
        <v>0</v>
      </c>
      <c r="AJ781" s="11">
        <f t="shared" si="64"/>
        <v>0</v>
      </c>
    </row>
    <row r="782" spans="1:48">
      <c r="A782">
        <v>19200</v>
      </c>
      <c r="B782" t="s">
        <v>1243</v>
      </c>
      <c r="C782">
        <v>5191479.2600000007</v>
      </c>
      <c r="D782" s="11">
        <f t="shared" si="60"/>
        <v>0</v>
      </c>
      <c r="L782">
        <v>2653017.4900000002</v>
      </c>
      <c r="P782">
        <v>2526164.7000000002</v>
      </c>
      <c r="U782" s="11">
        <f t="shared" si="61"/>
        <v>0</v>
      </c>
      <c r="V782" s="15">
        <f t="shared" si="62"/>
        <v>0</v>
      </c>
      <c r="AI782" s="11">
        <f t="shared" si="63"/>
        <v>5790.71</v>
      </c>
      <c r="AJ782" s="11">
        <f t="shared" si="64"/>
        <v>0</v>
      </c>
      <c r="AQ782">
        <v>6506.36</v>
      </c>
      <c r="AS782">
        <v>5790.71</v>
      </c>
    </row>
    <row r="783" spans="1:48">
      <c r="A783">
        <v>19248</v>
      </c>
      <c r="B783" t="s">
        <v>1244</v>
      </c>
      <c r="C783">
        <v>24268.639999999999</v>
      </c>
      <c r="D783" s="11">
        <f t="shared" si="60"/>
        <v>0</v>
      </c>
      <c r="U783" s="11">
        <f t="shared" si="61"/>
        <v>0</v>
      </c>
      <c r="V783" s="15">
        <f t="shared" si="62"/>
        <v>0</v>
      </c>
      <c r="AB783">
        <v>24268.639999999999</v>
      </c>
      <c r="AI783" s="11">
        <f t="shared" si="63"/>
        <v>0</v>
      </c>
      <c r="AJ783" s="11">
        <f t="shared" si="64"/>
        <v>0</v>
      </c>
    </row>
    <row r="784" spans="1:48">
      <c r="A784">
        <v>19285</v>
      </c>
      <c r="B784" t="s">
        <v>1245</v>
      </c>
      <c r="C784">
        <v>6511659.4999999991</v>
      </c>
      <c r="D784" s="11">
        <f t="shared" si="60"/>
        <v>3094036.0799999996</v>
      </c>
      <c r="G784">
        <v>289133.07</v>
      </c>
      <c r="H784">
        <v>2804903.01</v>
      </c>
      <c r="N784">
        <v>336072.04</v>
      </c>
      <c r="P784">
        <v>1067829.03</v>
      </c>
      <c r="R784">
        <v>800316.31</v>
      </c>
      <c r="S784">
        <v>579083.04</v>
      </c>
      <c r="U784" s="11">
        <f t="shared" si="61"/>
        <v>467106</v>
      </c>
      <c r="V784" s="15">
        <f t="shared" si="62"/>
        <v>305300</v>
      </c>
      <c r="X784">
        <v>57695</v>
      </c>
      <c r="Y784">
        <v>19850</v>
      </c>
      <c r="Z784">
        <v>227755</v>
      </c>
      <c r="AB784">
        <v>41442</v>
      </c>
      <c r="AD784">
        <v>19515</v>
      </c>
      <c r="AE784">
        <v>66955</v>
      </c>
      <c r="AF784">
        <v>40201</v>
      </c>
      <c r="AG784">
        <v>35135</v>
      </c>
      <c r="AI784" s="11">
        <f t="shared" si="63"/>
        <v>125775.00000000001</v>
      </c>
      <c r="AJ784" s="11">
        <f t="shared" si="64"/>
        <v>66212.37</v>
      </c>
      <c r="AM784">
        <v>6187.45</v>
      </c>
      <c r="AN784">
        <v>60024.92</v>
      </c>
      <c r="AR784">
        <v>7191.94</v>
      </c>
      <c r="AS784">
        <v>22851.54</v>
      </c>
      <c r="AT784">
        <v>17126.77</v>
      </c>
      <c r="AU784">
        <v>12392.38</v>
      </c>
    </row>
    <row r="785" spans="1:46">
      <c r="A785">
        <v>19289</v>
      </c>
      <c r="B785" t="s">
        <v>1246</v>
      </c>
      <c r="C785">
        <v>479233.77999999997</v>
      </c>
      <c r="D785" s="11">
        <f t="shared" si="60"/>
        <v>0</v>
      </c>
      <c r="P785">
        <v>445542.02</v>
      </c>
      <c r="U785" s="11">
        <f t="shared" si="61"/>
        <v>0</v>
      </c>
      <c r="V785" s="15">
        <f t="shared" si="62"/>
        <v>0</v>
      </c>
      <c r="AB785">
        <v>24157.16</v>
      </c>
      <c r="AI785" s="11">
        <f t="shared" si="63"/>
        <v>9534.6</v>
      </c>
      <c r="AJ785" s="11">
        <f t="shared" si="64"/>
        <v>0</v>
      </c>
      <c r="AS785">
        <v>9534.6</v>
      </c>
    </row>
    <row r="786" spans="1:46">
      <c r="A786">
        <v>19296</v>
      </c>
      <c r="B786" t="s">
        <v>1247</v>
      </c>
      <c r="C786">
        <v>31711</v>
      </c>
      <c r="D786" s="11">
        <f t="shared" si="60"/>
        <v>0</v>
      </c>
      <c r="U786" s="11">
        <f t="shared" si="61"/>
        <v>0</v>
      </c>
      <c r="V786" s="15">
        <f t="shared" si="62"/>
        <v>0</v>
      </c>
      <c r="AB786">
        <v>31711</v>
      </c>
      <c r="AI786" s="11">
        <f t="shared" si="63"/>
        <v>0</v>
      </c>
      <c r="AJ786" s="11">
        <f t="shared" si="64"/>
        <v>0</v>
      </c>
    </row>
    <row r="787" spans="1:46">
      <c r="A787">
        <v>19302</v>
      </c>
      <c r="B787" t="s">
        <v>1248</v>
      </c>
      <c r="C787">
        <v>158586.65</v>
      </c>
      <c r="D787" s="11">
        <f t="shared" si="60"/>
        <v>0</v>
      </c>
      <c r="N787">
        <v>155264</v>
      </c>
      <c r="U787" s="11">
        <f t="shared" si="61"/>
        <v>0</v>
      </c>
      <c r="V787" s="15">
        <f t="shared" si="62"/>
        <v>0</v>
      </c>
      <c r="AI787" s="11">
        <f t="shared" si="63"/>
        <v>3322.65</v>
      </c>
      <c r="AJ787" s="11">
        <f t="shared" si="64"/>
        <v>0</v>
      </c>
      <c r="AR787">
        <v>3322.65</v>
      </c>
    </row>
    <row r="788" spans="1:46">
      <c r="A788">
        <v>19316</v>
      </c>
      <c r="B788" t="s">
        <v>1249</v>
      </c>
      <c r="C788">
        <v>3160341.4699999997</v>
      </c>
      <c r="D788" s="11">
        <f t="shared" si="60"/>
        <v>815982.33000000007</v>
      </c>
      <c r="E788">
        <v>188330.67</v>
      </c>
      <c r="H788">
        <v>627651.66</v>
      </c>
      <c r="L788">
        <v>1427851.26</v>
      </c>
      <c r="P788">
        <v>287811.81</v>
      </c>
      <c r="R788">
        <v>350870.85</v>
      </c>
      <c r="U788" s="11">
        <f t="shared" si="61"/>
        <v>189576</v>
      </c>
      <c r="V788" s="15">
        <f t="shared" si="62"/>
        <v>75348</v>
      </c>
      <c r="W788">
        <v>13883</v>
      </c>
      <c r="Z788">
        <v>61465</v>
      </c>
      <c r="AB788">
        <v>26563.38</v>
      </c>
      <c r="AC788">
        <v>81105</v>
      </c>
      <c r="AE788">
        <v>17361</v>
      </c>
      <c r="AF788">
        <v>15762</v>
      </c>
      <c r="AI788" s="11">
        <f t="shared" si="63"/>
        <v>31129.820000000003</v>
      </c>
      <c r="AJ788" s="11">
        <f t="shared" si="64"/>
        <v>17462.02</v>
      </c>
      <c r="AK788">
        <v>4030.28</v>
      </c>
      <c r="AN788">
        <v>13431.74</v>
      </c>
      <c r="AQ788">
        <v>30556.02</v>
      </c>
      <c r="AS788">
        <v>6159.17</v>
      </c>
      <c r="AT788">
        <v>7508.63</v>
      </c>
    </row>
    <row r="789" spans="1:46">
      <c r="A789">
        <v>19325</v>
      </c>
      <c r="B789" t="s">
        <v>1250</v>
      </c>
      <c r="C789">
        <v>70302</v>
      </c>
      <c r="D789" s="11">
        <f t="shared" si="60"/>
        <v>0</v>
      </c>
      <c r="U789" s="11">
        <f t="shared" si="61"/>
        <v>0</v>
      </c>
      <c r="V789" s="15">
        <f t="shared" si="62"/>
        <v>0</v>
      </c>
      <c r="AB789">
        <v>70302</v>
      </c>
      <c r="AI789" s="11">
        <f t="shared" si="63"/>
        <v>0</v>
      </c>
      <c r="AJ789" s="11">
        <f t="shared" si="64"/>
        <v>0</v>
      </c>
    </row>
    <row r="790" spans="1:46">
      <c r="A790">
        <v>19334</v>
      </c>
      <c r="B790" t="s">
        <v>1251</v>
      </c>
      <c r="C790">
        <v>2724509.25</v>
      </c>
      <c r="D790" s="11">
        <f t="shared" si="60"/>
        <v>0</v>
      </c>
      <c r="U790" s="11">
        <f t="shared" si="61"/>
        <v>2724509.25</v>
      </c>
      <c r="V790" s="15">
        <f t="shared" si="62"/>
        <v>0</v>
      </c>
      <c r="AC790">
        <v>802672.7</v>
      </c>
      <c r="AE790">
        <v>1700805</v>
      </c>
      <c r="AF790">
        <v>221031.55</v>
      </c>
      <c r="AI790" s="11">
        <f t="shared" si="63"/>
        <v>0</v>
      </c>
      <c r="AJ790" s="11">
        <f t="shared" si="64"/>
        <v>0</v>
      </c>
    </row>
    <row r="791" spans="1:46">
      <c r="A791">
        <v>19376</v>
      </c>
      <c r="B791" t="s">
        <v>1252</v>
      </c>
      <c r="C791">
        <v>55256.06</v>
      </c>
      <c r="D791" s="11">
        <f t="shared" si="60"/>
        <v>0</v>
      </c>
      <c r="U791" s="11">
        <f t="shared" si="61"/>
        <v>0</v>
      </c>
      <c r="V791" s="15">
        <f t="shared" si="62"/>
        <v>0</v>
      </c>
      <c r="AB791">
        <v>55256.06</v>
      </c>
      <c r="AI791" s="11">
        <f t="shared" si="63"/>
        <v>0</v>
      </c>
      <c r="AJ791" s="11">
        <f t="shared" si="64"/>
        <v>0</v>
      </c>
    </row>
    <row r="792" spans="1:46">
      <c r="A792">
        <v>19388</v>
      </c>
      <c r="B792" t="s">
        <v>1253</v>
      </c>
      <c r="C792">
        <v>33813.14</v>
      </c>
      <c r="D792" s="11">
        <f t="shared" si="60"/>
        <v>33244.14</v>
      </c>
      <c r="G792">
        <v>33244.14</v>
      </c>
      <c r="U792" s="11">
        <f t="shared" si="61"/>
        <v>0</v>
      </c>
      <c r="V792" s="15">
        <f t="shared" si="62"/>
        <v>0</v>
      </c>
      <c r="AI792" s="11">
        <f t="shared" si="63"/>
        <v>569</v>
      </c>
      <c r="AJ792" s="11">
        <f t="shared" si="64"/>
        <v>569</v>
      </c>
      <c r="AM792">
        <v>569</v>
      </c>
    </row>
    <row r="793" spans="1:46">
      <c r="A793">
        <v>19408</v>
      </c>
      <c r="B793" t="s">
        <v>1254</v>
      </c>
      <c r="C793">
        <v>336466.19</v>
      </c>
      <c r="D793" s="11">
        <f t="shared" si="60"/>
        <v>0</v>
      </c>
      <c r="R793">
        <v>330802.84999999998</v>
      </c>
      <c r="U793" s="11">
        <f t="shared" si="61"/>
        <v>0</v>
      </c>
      <c r="V793" s="15">
        <f t="shared" si="62"/>
        <v>0</v>
      </c>
      <c r="AI793" s="11">
        <f t="shared" si="63"/>
        <v>5663.34</v>
      </c>
      <c r="AJ793" s="11">
        <f t="shared" si="64"/>
        <v>0</v>
      </c>
      <c r="AT793">
        <v>5663.34</v>
      </c>
    </row>
    <row r="794" spans="1:46">
      <c r="A794">
        <v>19417</v>
      </c>
      <c r="B794" t="s">
        <v>1255</v>
      </c>
      <c r="C794">
        <v>70366</v>
      </c>
      <c r="D794" s="11">
        <f t="shared" si="60"/>
        <v>0</v>
      </c>
      <c r="U794" s="11">
        <f t="shared" si="61"/>
        <v>0</v>
      </c>
      <c r="V794" s="15">
        <f t="shared" si="62"/>
        <v>0</v>
      </c>
      <c r="AB794">
        <v>70366</v>
      </c>
      <c r="AI794" s="11">
        <f t="shared" si="63"/>
        <v>0</v>
      </c>
      <c r="AJ794" s="11">
        <f t="shared" si="64"/>
        <v>0</v>
      </c>
    </row>
    <row r="795" spans="1:46">
      <c r="A795">
        <v>19426</v>
      </c>
      <c r="B795" t="s">
        <v>1256</v>
      </c>
      <c r="C795">
        <v>23900.09</v>
      </c>
      <c r="D795" s="11">
        <f t="shared" si="60"/>
        <v>0</v>
      </c>
      <c r="U795" s="11">
        <f t="shared" si="61"/>
        <v>0</v>
      </c>
      <c r="V795" s="15">
        <f t="shared" si="62"/>
        <v>0</v>
      </c>
      <c r="AB795">
        <v>23900.09</v>
      </c>
      <c r="AI795" s="11">
        <f t="shared" si="63"/>
        <v>0</v>
      </c>
      <c r="AJ795" s="11">
        <f t="shared" si="64"/>
        <v>0</v>
      </c>
    </row>
    <row r="796" spans="1:46">
      <c r="A796">
        <v>19445</v>
      </c>
      <c r="B796" t="s">
        <v>1257</v>
      </c>
      <c r="C796">
        <v>22872.23</v>
      </c>
      <c r="D796" s="11">
        <f t="shared" si="60"/>
        <v>0</v>
      </c>
      <c r="U796" s="11">
        <f t="shared" si="61"/>
        <v>0</v>
      </c>
      <c r="V796" s="15">
        <f t="shared" si="62"/>
        <v>0</v>
      </c>
      <c r="AB796">
        <v>22872.23</v>
      </c>
      <c r="AI796" s="11">
        <f t="shared" si="63"/>
        <v>0</v>
      </c>
      <c r="AJ796" s="11">
        <f t="shared" si="64"/>
        <v>0</v>
      </c>
    </row>
    <row r="797" spans="1:46">
      <c r="A797">
        <v>19454</v>
      </c>
      <c r="B797" t="s">
        <v>1258</v>
      </c>
      <c r="C797">
        <v>6207406.7599999988</v>
      </c>
      <c r="D797" s="11">
        <f t="shared" si="60"/>
        <v>2015565.08</v>
      </c>
      <c r="E797">
        <v>614728.07999999996</v>
      </c>
      <c r="F797">
        <v>258881.38</v>
      </c>
      <c r="G797">
        <v>174387.48</v>
      </c>
      <c r="H797">
        <v>967568.14</v>
      </c>
      <c r="N797">
        <v>232293.62</v>
      </c>
      <c r="P797">
        <v>2913549.21</v>
      </c>
      <c r="R797">
        <v>521916.71</v>
      </c>
      <c r="U797" s="11">
        <f t="shared" si="61"/>
        <v>334929</v>
      </c>
      <c r="V797" s="15">
        <f t="shared" si="62"/>
        <v>201850</v>
      </c>
      <c r="W797">
        <v>39148</v>
      </c>
      <c r="X797">
        <v>32215</v>
      </c>
      <c r="Y797">
        <v>20253</v>
      </c>
      <c r="Z797">
        <v>110234</v>
      </c>
      <c r="AB797">
        <v>22760</v>
      </c>
      <c r="AD797">
        <v>14285</v>
      </c>
      <c r="AE797">
        <v>88697</v>
      </c>
      <c r="AF797">
        <v>30097</v>
      </c>
      <c r="AI797" s="11">
        <f t="shared" si="63"/>
        <v>166393.13999999998</v>
      </c>
      <c r="AJ797" s="11">
        <f t="shared" si="64"/>
        <v>43133.09</v>
      </c>
      <c r="AK797">
        <v>13155.18</v>
      </c>
      <c r="AL797">
        <v>5540.06</v>
      </c>
      <c r="AM797">
        <v>3731.89</v>
      </c>
      <c r="AN797">
        <v>20705.96</v>
      </c>
      <c r="AR797">
        <v>49741.08</v>
      </c>
      <c r="AS797">
        <v>62349.95</v>
      </c>
      <c r="AT797">
        <v>11169.02</v>
      </c>
    </row>
    <row r="798" spans="1:46">
      <c r="A798">
        <v>19503</v>
      </c>
      <c r="B798" t="s">
        <v>1259</v>
      </c>
      <c r="C798">
        <v>3350109.62</v>
      </c>
      <c r="D798" s="11">
        <f t="shared" si="60"/>
        <v>2131831.66</v>
      </c>
      <c r="E798">
        <v>559290.5</v>
      </c>
      <c r="H798">
        <v>1572541.16</v>
      </c>
      <c r="R798">
        <v>319877.94</v>
      </c>
      <c r="U798" s="11">
        <f t="shared" si="61"/>
        <v>822889.43</v>
      </c>
      <c r="V798" s="15">
        <f t="shared" si="62"/>
        <v>163441</v>
      </c>
      <c r="W798">
        <v>38744</v>
      </c>
      <c r="Z798">
        <v>124697</v>
      </c>
      <c r="AB798">
        <v>23044</v>
      </c>
      <c r="AD798">
        <v>10531</v>
      </c>
      <c r="AE798">
        <v>623110.43000000005</v>
      </c>
      <c r="AF798">
        <v>25807</v>
      </c>
      <c r="AI798" s="11">
        <f t="shared" si="63"/>
        <v>52466.59</v>
      </c>
      <c r="AJ798" s="11">
        <f t="shared" si="64"/>
        <v>45621.2</v>
      </c>
      <c r="AK798">
        <v>11968.82</v>
      </c>
      <c r="AN798">
        <v>33652.379999999997</v>
      </c>
      <c r="AT798">
        <v>6845.39</v>
      </c>
    </row>
    <row r="799" spans="1:46">
      <c r="A799">
        <v>19527</v>
      </c>
      <c r="B799" t="s">
        <v>1260</v>
      </c>
      <c r="C799">
        <v>2600238.15</v>
      </c>
      <c r="D799" s="11">
        <f t="shared" si="60"/>
        <v>0</v>
      </c>
      <c r="P799">
        <v>2594268.96</v>
      </c>
      <c r="U799" s="11">
        <f t="shared" si="61"/>
        <v>0</v>
      </c>
      <c r="V799" s="15">
        <f t="shared" si="62"/>
        <v>0</v>
      </c>
      <c r="AI799" s="11">
        <f t="shared" si="63"/>
        <v>5969.19</v>
      </c>
      <c r="AJ799" s="11">
        <f t="shared" si="64"/>
        <v>0</v>
      </c>
      <c r="AS799">
        <v>5969.19</v>
      </c>
    </row>
    <row r="800" spans="1:46">
      <c r="A800">
        <v>19540</v>
      </c>
      <c r="B800" t="s">
        <v>1261</v>
      </c>
      <c r="C800">
        <v>11595006.560000001</v>
      </c>
      <c r="D800" s="11">
        <f t="shared" si="60"/>
        <v>0</v>
      </c>
      <c r="L800">
        <v>11405811.560000001</v>
      </c>
      <c r="U800" s="11">
        <f t="shared" si="61"/>
        <v>99960</v>
      </c>
      <c r="V800" s="15">
        <f t="shared" si="62"/>
        <v>0</v>
      </c>
      <c r="AC800">
        <v>99960</v>
      </c>
      <c r="AI800" s="11">
        <f t="shared" si="63"/>
        <v>0</v>
      </c>
      <c r="AJ800" s="11">
        <f t="shared" si="64"/>
        <v>0</v>
      </c>
      <c r="AQ800">
        <v>89235</v>
      </c>
    </row>
    <row r="801" spans="1:48">
      <c r="A801">
        <v>19546</v>
      </c>
      <c r="B801" t="s">
        <v>1262</v>
      </c>
      <c r="C801">
        <v>3341152.6399999997</v>
      </c>
      <c r="D801" s="11">
        <f t="shared" si="60"/>
        <v>0</v>
      </c>
      <c r="L801">
        <v>1354210.48</v>
      </c>
      <c r="P801">
        <v>1112983.08</v>
      </c>
      <c r="R801">
        <v>274883.36</v>
      </c>
      <c r="U801" s="11">
        <f t="shared" si="61"/>
        <v>592020.18999999994</v>
      </c>
      <c r="V801" s="15">
        <f t="shared" si="62"/>
        <v>0</v>
      </c>
      <c r="AC801">
        <v>254573.93</v>
      </c>
      <c r="AE801">
        <v>249973</v>
      </c>
      <c r="AF801">
        <v>87473.26</v>
      </c>
      <c r="AI801" s="11">
        <f t="shared" si="63"/>
        <v>3679.84</v>
      </c>
      <c r="AJ801" s="11">
        <f t="shared" si="64"/>
        <v>0</v>
      </c>
      <c r="AQ801">
        <v>3375.69</v>
      </c>
      <c r="AS801">
        <v>2806.98</v>
      </c>
      <c r="AT801">
        <v>872.86</v>
      </c>
    </row>
    <row r="802" spans="1:48">
      <c r="A802">
        <v>19553</v>
      </c>
      <c r="B802" t="s">
        <v>1263</v>
      </c>
      <c r="C802">
        <v>915280.86</v>
      </c>
      <c r="D802" s="11">
        <f t="shared" si="60"/>
        <v>899875</v>
      </c>
      <c r="E802">
        <v>899875</v>
      </c>
      <c r="U802" s="11">
        <f t="shared" si="61"/>
        <v>0</v>
      </c>
      <c r="V802" s="15">
        <f t="shared" si="62"/>
        <v>0</v>
      </c>
      <c r="AI802" s="11">
        <f t="shared" si="63"/>
        <v>15405.86</v>
      </c>
      <c r="AJ802" s="11">
        <f t="shared" si="64"/>
        <v>15405.86</v>
      </c>
      <c r="AK802">
        <v>15405.86</v>
      </c>
    </row>
    <row r="803" spans="1:48">
      <c r="A803">
        <v>19560</v>
      </c>
      <c r="B803" t="s">
        <v>1264</v>
      </c>
      <c r="C803">
        <v>73705.739999999991</v>
      </c>
      <c r="D803" s="11">
        <f t="shared" si="60"/>
        <v>0</v>
      </c>
      <c r="U803" s="11">
        <f t="shared" si="61"/>
        <v>73705.739999999991</v>
      </c>
      <c r="V803" s="15">
        <f t="shared" si="62"/>
        <v>0</v>
      </c>
      <c r="AC803">
        <v>56617.64</v>
      </c>
      <c r="AE803">
        <v>17088.099999999999</v>
      </c>
      <c r="AI803" s="11">
        <f t="shared" si="63"/>
        <v>0</v>
      </c>
      <c r="AJ803" s="11">
        <f t="shared" si="64"/>
        <v>0</v>
      </c>
    </row>
    <row r="804" spans="1:48">
      <c r="A804">
        <v>19572</v>
      </c>
      <c r="B804" t="s">
        <v>1265</v>
      </c>
      <c r="C804">
        <v>20947.46</v>
      </c>
      <c r="D804" s="11">
        <f t="shared" si="60"/>
        <v>0</v>
      </c>
      <c r="U804" s="11">
        <f t="shared" si="61"/>
        <v>0</v>
      </c>
      <c r="V804" s="15">
        <f t="shared" si="62"/>
        <v>0</v>
      </c>
      <c r="AB804">
        <v>20947.46</v>
      </c>
      <c r="AI804" s="11">
        <f t="shared" si="63"/>
        <v>0</v>
      </c>
      <c r="AJ804" s="11">
        <f t="shared" si="64"/>
        <v>0</v>
      </c>
    </row>
    <row r="805" spans="1:48">
      <c r="A805">
        <v>19615</v>
      </c>
      <c r="B805" t="s">
        <v>1266</v>
      </c>
      <c r="C805">
        <v>9166684.7899999991</v>
      </c>
      <c r="D805" s="11">
        <f t="shared" si="60"/>
        <v>2527375.87</v>
      </c>
      <c r="H805">
        <v>2527375.87</v>
      </c>
      <c r="L805">
        <v>3856831.62</v>
      </c>
      <c r="N805">
        <v>62993.98</v>
      </c>
      <c r="R805">
        <v>201278.31</v>
      </c>
      <c r="S805">
        <v>820010.22</v>
      </c>
      <c r="T805">
        <v>550884.18000000005</v>
      </c>
      <c r="U805" s="11">
        <f t="shared" si="61"/>
        <v>930366</v>
      </c>
      <c r="V805" s="15">
        <f t="shared" si="62"/>
        <v>330871</v>
      </c>
      <c r="Z805">
        <v>294397</v>
      </c>
      <c r="AA805">
        <v>36474</v>
      </c>
      <c r="AB805">
        <v>45330</v>
      </c>
      <c r="AC805">
        <v>256892</v>
      </c>
      <c r="AD805">
        <v>3414</v>
      </c>
      <c r="AE805">
        <v>223244</v>
      </c>
      <c r="AF805">
        <v>40919</v>
      </c>
      <c r="AG805">
        <v>44145</v>
      </c>
      <c r="AH805">
        <v>30881</v>
      </c>
      <c r="AI805" s="11">
        <f t="shared" si="63"/>
        <v>89078.409999999989</v>
      </c>
      <c r="AJ805" s="11">
        <f t="shared" si="64"/>
        <v>54085.84</v>
      </c>
      <c r="AN805">
        <v>54085.84</v>
      </c>
      <c r="AQ805">
        <v>82536.2</v>
      </c>
      <c r="AR805">
        <v>1348.07</v>
      </c>
      <c r="AT805">
        <v>4307.3599999999997</v>
      </c>
      <c r="AU805">
        <v>17548.22</v>
      </c>
      <c r="AV805">
        <v>11788.92</v>
      </c>
    </row>
    <row r="806" spans="1:48">
      <c r="A806">
        <v>19649</v>
      </c>
      <c r="B806" t="s">
        <v>1267</v>
      </c>
      <c r="C806">
        <v>363577.58</v>
      </c>
      <c r="D806" s="11">
        <f t="shared" si="60"/>
        <v>0</v>
      </c>
      <c r="T806">
        <v>357458.58</v>
      </c>
      <c r="U806" s="11">
        <f t="shared" si="61"/>
        <v>0</v>
      </c>
      <c r="V806" s="15">
        <f t="shared" si="62"/>
        <v>0</v>
      </c>
      <c r="AI806" s="11">
        <f t="shared" si="63"/>
        <v>6119</v>
      </c>
      <c r="AJ806" s="11">
        <f t="shared" si="64"/>
        <v>0</v>
      </c>
      <c r="AV806">
        <v>6119</v>
      </c>
    </row>
    <row r="807" spans="1:48">
      <c r="A807">
        <v>19749</v>
      </c>
      <c r="B807" t="s">
        <v>1268</v>
      </c>
      <c r="C807">
        <v>4277104.17</v>
      </c>
      <c r="D807" s="11">
        <f t="shared" si="60"/>
        <v>0</v>
      </c>
      <c r="L807">
        <v>2880358.76</v>
      </c>
      <c r="U807" s="11">
        <f t="shared" si="61"/>
        <v>1390085.5799999998</v>
      </c>
      <c r="V807" s="15">
        <f t="shared" si="62"/>
        <v>0</v>
      </c>
      <c r="AC807">
        <v>455699.47</v>
      </c>
      <c r="AE807">
        <v>743787.16</v>
      </c>
      <c r="AF807">
        <v>190598.95</v>
      </c>
      <c r="AI807" s="11">
        <f t="shared" si="63"/>
        <v>0</v>
      </c>
      <c r="AJ807" s="11">
        <f t="shared" si="64"/>
        <v>0</v>
      </c>
      <c r="AQ807">
        <v>6659.83</v>
      </c>
    </row>
    <row r="808" spans="1:48">
      <c r="A808">
        <v>19841</v>
      </c>
      <c r="B808" t="s">
        <v>1269</v>
      </c>
      <c r="C808">
        <v>1916779.66</v>
      </c>
      <c r="D808" s="11">
        <f t="shared" si="60"/>
        <v>0</v>
      </c>
      <c r="R808">
        <v>430538.34</v>
      </c>
      <c r="U808" s="11">
        <f t="shared" si="61"/>
        <v>1483747.9300000002</v>
      </c>
      <c r="V808" s="15">
        <f t="shared" si="62"/>
        <v>0</v>
      </c>
      <c r="AC808">
        <v>530848.26</v>
      </c>
      <c r="AE808">
        <v>746287.65</v>
      </c>
      <c r="AF808">
        <v>206612.02</v>
      </c>
      <c r="AI808" s="11">
        <f t="shared" si="63"/>
        <v>2493.39</v>
      </c>
      <c r="AJ808" s="11">
        <f t="shared" si="64"/>
        <v>0</v>
      </c>
      <c r="AT808">
        <v>2493.39</v>
      </c>
    </row>
    <row r="809" spans="1:48">
      <c r="A809">
        <v>19950</v>
      </c>
      <c r="B809" t="s">
        <v>1270</v>
      </c>
      <c r="C809">
        <v>878615.03999999992</v>
      </c>
      <c r="D809" s="11">
        <f t="shared" si="60"/>
        <v>0</v>
      </c>
      <c r="S809">
        <v>424208.82</v>
      </c>
      <c r="T809">
        <v>407865.82</v>
      </c>
      <c r="U809" s="11">
        <f t="shared" si="61"/>
        <v>0</v>
      </c>
      <c r="V809" s="15">
        <f t="shared" si="62"/>
        <v>0</v>
      </c>
      <c r="AB809">
        <v>28734</v>
      </c>
      <c r="AI809" s="11">
        <f t="shared" si="63"/>
        <v>17806.400000000001</v>
      </c>
      <c r="AJ809" s="11">
        <f t="shared" si="64"/>
        <v>0</v>
      </c>
      <c r="AU809">
        <v>9078.07</v>
      </c>
      <c r="AV809">
        <v>8728.33</v>
      </c>
    </row>
    <row r="810" spans="1:48">
      <c r="A810">
        <v>19965</v>
      </c>
      <c r="B810" t="s">
        <v>1271</v>
      </c>
      <c r="C810">
        <v>42489.01</v>
      </c>
      <c r="D810" s="11">
        <f t="shared" si="60"/>
        <v>0</v>
      </c>
      <c r="U810" s="11">
        <f t="shared" si="61"/>
        <v>0</v>
      </c>
      <c r="V810" s="15">
        <f t="shared" si="62"/>
        <v>0</v>
      </c>
      <c r="AB810">
        <v>42489.01</v>
      </c>
      <c r="AI810" s="11">
        <f t="shared" si="63"/>
        <v>0</v>
      </c>
      <c r="AJ810" s="11">
        <f t="shared" si="64"/>
        <v>0</v>
      </c>
    </row>
    <row r="811" spans="1:48">
      <c r="A811">
        <v>19973</v>
      </c>
      <c r="B811" t="s">
        <v>1272</v>
      </c>
      <c r="C811">
        <v>696328.30999999994</v>
      </c>
      <c r="D811" s="11">
        <f t="shared" si="60"/>
        <v>0</v>
      </c>
      <c r="U811" s="11">
        <f t="shared" si="61"/>
        <v>696328.30999999994</v>
      </c>
      <c r="V811" s="15">
        <f t="shared" si="62"/>
        <v>0</v>
      </c>
      <c r="AE811">
        <v>482459.1</v>
      </c>
      <c r="AF811">
        <v>213869.21</v>
      </c>
      <c r="AI811" s="11">
        <f t="shared" si="63"/>
        <v>0</v>
      </c>
      <c r="AJ811" s="11">
        <f t="shared" si="64"/>
        <v>0</v>
      </c>
    </row>
    <row r="812" spans="1:48">
      <c r="A812">
        <v>19984</v>
      </c>
      <c r="B812" t="s">
        <v>1273</v>
      </c>
      <c r="C812">
        <v>1318797.32</v>
      </c>
      <c r="D812" s="11">
        <f t="shared" si="60"/>
        <v>0</v>
      </c>
      <c r="L812">
        <v>1315235.04</v>
      </c>
      <c r="U812" s="11">
        <f t="shared" si="61"/>
        <v>0</v>
      </c>
      <c r="V812" s="15">
        <f t="shared" si="62"/>
        <v>0</v>
      </c>
      <c r="AI812" s="11">
        <f t="shared" si="63"/>
        <v>0</v>
      </c>
      <c r="AJ812" s="11">
        <f t="shared" si="64"/>
        <v>0</v>
      </c>
      <c r="AQ812">
        <v>3562.28</v>
      </c>
    </row>
    <row r="813" spans="1:48">
      <c r="A813">
        <v>19989</v>
      </c>
      <c r="B813" t="s">
        <v>1274</v>
      </c>
      <c r="C813">
        <v>7487</v>
      </c>
      <c r="D813" s="11">
        <f t="shared" si="60"/>
        <v>0</v>
      </c>
      <c r="U813" s="11">
        <f t="shared" si="61"/>
        <v>0</v>
      </c>
      <c r="V813" s="15">
        <f t="shared" si="62"/>
        <v>0</v>
      </c>
      <c r="AB813">
        <v>7487</v>
      </c>
      <c r="AI813" s="11">
        <f t="shared" si="63"/>
        <v>0</v>
      </c>
      <c r="AJ813" s="11">
        <f t="shared" si="64"/>
        <v>0</v>
      </c>
    </row>
    <row r="814" spans="1:48">
      <c r="A814">
        <v>20042</v>
      </c>
      <c r="B814" t="s">
        <v>1275</v>
      </c>
      <c r="C814">
        <v>2342714.21</v>
      </c>
      <c r="D814" s="11">
        <f t="shared" si="60"/>
        <v>2167469.8200000003</v>
      </c>
      <c r="F814">
        <v>1325660.1000000001</v>
      </c>
      <c r="G814">
        <v>841809.72</v>
      </c>
      <c r="N814">
        <v>126160.69</v>
      </c>
      <c r="U814" s="11">
        <f t="shared" si="61"/>
        <v>0</v>
      </c>
      <c r="V814" s="15">
        <f t="shared" si="62"/>
        <v>0</v>
      </c>
      <c r="AI814" s="11">
        <f t="shared" si="63"/>
        <v>49083.7</v>
      </c>
      <c r="AJ814" s="11">
        <f t="shared" si="64"/>
        <v>46383.86</v>
      </c>
      <c r="AL814">
        <v>28369.13</v>
      </c>
      <c r="AM814">
        <v>18014.73</v>
      </c>
      <c r="AR814">
        <v>2699.84</v>
      </c>
    </row>
    <row r="815" spans="1:48">
      <c r="A815">
        <v>20044</v>
      </c>
      <c r="B815" t="s">
        <v>1276</v>
      </c>
      <c r="C815">
        <v>912140.95</v>
      </c>
      <c r="D815" s="11">
        <f t="shared" si="60"/>
        <v>0</v>
      </c>
      <c r="U815" s="11">
        <f t="shared" si="61"/>
        <v>912140.95</v>
      </c>
      <c r="V815" s="15">
        <f t="shared" si="62"/>
        <v>0</v>
      </c>
      <c r="AE815">
        <v>649448.52</v>
      </c>
      <c r="AF815">
        <v>262692.43</v>
      </c>
      <c r="AI815" s="11">
        <f t="shared" si="63"/>
        <v>0</v>
      </c>
      <c r="AJ815" s="11">
        <f t="shared" si="64"/>
        <v>0</v>
      </c>
    </row>
    <row r="816" spans="1:48">
      <c r="A816">
        <v>20111</v>
      </c>
      <c r="B816" t="s">
        <v>1277</v>
      </c>
      <c r="C816">
        <v>2853783.0300000003</v>
      </c>
      <c r="D816" s="11">
        <f t="shared" si="60"/>
        <v>0</v>
      </c>
      <c r="S816">
        <v>1855391.9</v>
      </c>
      <c r="T816">
        <v>880873.05</v>
      </c>
      <c r="U816" s="11">
        <f t="shared" si="61"/>
        <v>0</v>
      </c>
      <c r="V816" s="15">
        <f t="shared" si="62"/>
        <v>0</v>
      </c>
      <c r="AB816">
        <v>103937</v>
      </c>
      <c r="AI816" s="11">
        <f t="shared" si="63"/>
        <v>13581.08</v>
      </c>
      <c r="AJ816" s="11">
        <f t="shared" si="64"/>
        <v>0</v>
      </c>
      <c r="AU816">
        <v>9831.98</v>
      </c>
      <c r="AV816">
        <v>3749.1</v>
      </c>
    </row>
    <row r="817" spans="1:48">
      <c r="A817">
        <v>20297</v>
      </c>
      <c r="B817" t="s">
        <v>1278</v>
      </c>
      <c r="C817">
        <v>1242293.56</v>
      </c>
      <c r="D817" s="11">
        <f t="shared" si="60"/>
        <v>664233.85000000009</v>
      </c>
      <c r="E817">
        <v>258361.45</v>
      </c>
      <c r="F817">
        <v>195432.85</v>
      </c>
      <c r="G817">
        <v>210439.55</v>
      </c>
      <c r="P817">
        <v>471059.82</v>
      </c>
      <c r="U817" s="11">
        <f t="shared" si="61"/>
        <v>56956</v>
      </c>
      <c r="V817" s="15">
        <f t="shared" si="62"/>
        <v>42071</v>
      </c>
      <c r="W817">
        <v>12174</v>
      </c>
      <c r="X817">
        <v>15609</v>
      </c>
      <c r="Y817">
        <v>14288</v>
      </c>
      <c r="AB817">
        <v>25748.61</v>
      </c>
      <c r="AE817">
        <v>14885</v>
      </c>
      <c r="AI817" s="11">
        <f t="shared" si="63"/>
        <v>24295.279999999999</v>
      </c>
      <c r="AJ817" s="11">
        <f t="shared" si="64"/>
        <v>14214.6</v>
      </c>
      <c r="AK817">
        <v>5528.93</v>
      </c>
      <c r="AL817">
        <v>4182.26</v>
      </c>
      <c r="AM817">
        <v>4503.41</v>
      </c>
      <c r="AS817">
        <v>10080.68</v>
      </c>
    </row>
    <row r="818" spans="1:48">
      <c r="A818">
        <v>20333</v>
      </c>
      <c r="B818" t="s">
        <v>1279</v>
      </c>
      <c r="C818">
        <v>49029</v>
      </c>
      <c r="D818" s="11">
        <f t="shared" si="60"/>
        <v>0</v>
      </c>
      <c r="U818" s="11">
        <f t="shared" si="61"/>
        <v>0</v>
      </c>
      <c r="V818" s="15">
        <f t="shared" si="62"/>
        <v>0</v>
      </c>
      <c r="AB818">
        <v>49029</v>
      </c>
      <c r="AI818" s="11">
        <f t="shared" si="63"/>
        <v>0</v>
      </c>
      <c r="AJ818" s="11">
        <f t="shared" si="64"/>
        <v>0</v>
      </c>
    </row>
    <row r="819" spans="1:48">
      <c r="A819">
        <v>20334</v>
      </c>
      <c r="B819" t="s">
        <v>1280</v>
      </c>
      <c r="C819">
        <v>806653.53</v>
      </c>
      <c r="D819" s="11">
        <f t="shared" si="60"/>
        <v>0</v>
      </c>
      <c r="N819">
        <v>241088.72</v>
      </c>
      <c r="R819">
        <v>76793.179999999993</v>
      </c>
      <c r="T819">
        <v>454869.14</v>
      </c>
      <c r="U819" s="11">
        <f t="shared" si="61"/>
        <v>0</v>
      </c>
      <c r="V819" s="15">
        <f t="shared" si="62"/>
        <v>0</v>
      </c>
      <c r="AB819">
        <v>20673</v>
      </c>
      <c r="AI819" s="11">
        <f t="shared" si="63"/>
        <v>13229.49</v>
      </c>
      <c r="AJ819" s="11">
        <f t="shared" si="64"/>
        <v>0</v>
      </c>
      <c r="AR819">
        <v>4127.43</v>
      </c>
      <c r="AT819">
        <v>1314.7</v>
      </c>
      <c r="AV819">
        <v>7787.36</v>
      </c>
    </row>
    <row r="820" spans="1:48">
      <c r="A820">
        <v>20346</v>
      </c>
      <c r="B820" t="s">
        <v>1281</v>
      </c>
      <c r="C820">
        <v>7179625.7000000002</v>
      </c>
      <c r="D820" s="11">
        <f t="shared" si="60"/>
        <v>5248470.12</v>
      </c>
      <c r="H820">
        <v>5248470.12</v>
      </c>
      <c r="P820">
        <v>1446773.01</v>
      </c>
      <c r="R820">
        <v>223315.09</v>
      </c>
      <c r="U820" s="11">
        <f t="shared" si="61"/>
        <v>64807.13</v>
      </c>
      <c r="V820" s="15">
        <f t="shared" si="62"/>
        <v>0</v>
      </c>
      <c r="AB820">
        <v>77953</v>
      </c>
      <c r="AC820">
        <v>64807.13</v>
      </c>
      <c r="AI820" s="11">
        <f t="shared" si="63"/>
        <v>118307.35</v>
      </c>
      <c r="AJ820" s="11">
        <f t="shared" si="64"/>
        <v>89748.84</v>
      </c>
      <c r="AN820">
        <v>89748.84</v>
      </c>
      <c r="AS820">
        <v>24739.82</v>
      </c>
      <c r="AT820">
        <v>3818.69</v>
      </c>
    </row>
    <row r="821" spans="1:48">
      <c r="A821">
        <v>20349</v>
      </c>
      <c r="B821" t="s">
        <v>1282</v>
      </c>
      <c r="C821">
        <v>19441</v>
      </c>
      <c r="D821" s="11">
        <f t="shared" si="60"/>
        <v>0</v>
      </c>
      <c r="U821" s="11">
        <f t="shared" si="61"/>
        <v>0</v>
      </c>
      <c r="V821" s="15">
        <f t="shared" si="62"/>
        <v>0</v>
      </c>
      <c r="AB821">
        <v>19441</v>
      </c>
      <c r="AI821" s="11">
        <f t="shared" si="63"/>
        <v>0</v>
      </c>
      <c r="AJ821" s="11">
        <f t="shared" si="64"/>
        <v>0</v>
      </c>
    </row>
    <row r="822" spans="1:48">
      <c r="A822">
        <v>20375</v>
      </c>
      <c r="B822" t="s">
        <v>1283</v>
      </c>
      <c r="C822">
        <v>87748.82</v>
      </c>
      <c r="D822" s="11">
        <f t="shared" si="60"/>
        <v>0</v>
      </c>
      <c r="U822" s="11">
        <f t="shared" si="61"/>
        <v>59728</v>
      </c>
      <c r="V822" s="15">
        <f t="shared" si="62"/>
        <v>0</v>
      </c>
      <c r="AB822">
        <v>28020.82</v>
      </c>
      <c r="AE822">
        <v>45860</v>
      </c>
      <c r="AF822">
        <v>13868</v>
      </c>
      <c r="AI822" s="11">
        <f t="shared" si="63"/>
        <v>0</v>
      </c>
      <c r="AJ822" s="11">
        <f t="shared" si="64"/>
        <v>0</v>
      </c>
    </row>
    <row r="823" spans="1:48">
      <c r="A823">
        <v>20410</v>
      </c>
      <c r="B823" t="s">
        <v>1284</v>
      </c>
      <c r="C823">
        <v>1545270.62</v>
      </c>
      <c r="D823" s="11">
        <f t="shared" si="60"/>
        <v>0</v>
      </c>
      <c r="L823">
        <v>1410422.31</v>
      </c>
      <c r="U823" s="11">
        <f t="shared" si="61"/>
        <v>78579</v>
      </c>
      <c r="V823" s="15">
        <f t="shared" si="62"/>
        <v>0</v>
      </c>
      <c r="AB823">
        <v>26086.27</v>
      </c>
      <c r="AC823">
        <v>78579</v>
      </c>
      <c r="AI823" s="11">
        <f t="shared" si="63"/>
        <v>0</v>
      </c>
      <c r="AJ823" s="11">
        <f t="shared" si="64"/>
        <v>0</v>
      </c>
      <c r="AQ823">
        <v>30183.040000000001</v>
      </c>
    </row>
    <row r="824" spans="1:48">
      <c r="A824">
        <v>20497</v>
      </c>
      <c r="B824" t="s">
        <v>1285</v>
      </c>
      <c r="C824">
        <v>2968910.8800000004</v>
      </c>
      <c r="D824" s="11">
        <f t="shared" si="60"/>
        <v>1138257.5</v>
      </c>
      <c r="F824">
        <v>274886.90000000002</v>
      </c>
      <c r="G824">
        <v>263248.56</v>
      </c>
      <c r="I824">
        <v>600122.04</v>
      </c>
      <c r="P824">
        <v>1209335.7</v>
      </c>
      <c r="R824">
        <v>571347.68000000005</v>
      </c>
      <c r="U824" s="11">
        <f t="shared" si="61"/>
        <v>0</v>
      </c>
      <c r="V824" s="15">
        <f t="shared" si="62"/>
        <v>0</v>
      </c>
      <c r="AI824" s="11">
        <f t="shared" si="63"/>
        <v>49970</v>
      </c>
      <c r="AJ824" s="11">
        <f t="shared" si="64"/>
        <v>19486</v>
      </c>
      <c r="AL824">
        <v>4706</v>
      </c>
      <c r="AM824">
        <v>4506</v>
      </c>
      <c r="AO824">
        <v>10274</v>
      </c>
      <c r="AS824">
        <v>20703</v>
      </c>
      <c r="AT824">
        <v>9781</v>
      </c>
    </row>
    <row r="825" spans="1:48">
      <c r="A825">
        <v>20716</v>
      </c>
      <c r="B825" t="s">
        <v>1286</v>
      </c>
      <c r="C825">
        <v>67142</v>
      </c>
      <c r="D825" s="11">
        <f t="shared" si="60"/>
        <v>0</v>
      </c>
      <c r="U825" s="11">
        <f t="shared" si="61"/>
        <v>0</v>
      </c>
      <c r="V825" s="15">
        <f t="shared" si="62"/>
        <v>0</v>
      </c>
      <c r="AB825">
        <v>67142</v>
      </c>
      <c r="AI825" s="11">
        <f t="shared" si="63"/>
        <v>0</v>
      </c>
      <c r="AJ825" s="11">
        <f t="shared" si="64"/>
        <v>0</v>
      </c>
    </row>
    <row r="826" spans="1:48">
      <c r="A826">
        <v>20758</v>
      </c>
      <c r="B826" t="s">
        <v>1287</v>
      </c>
      <c r="C826">
        <v>1433863.9800000002</v>
      </c>
      <c r="D826" s="11">
        <f t="shared" si="60"/>
        <v>0</v>
      </c>
      <c r="R826">
        <v>475474.67</v>
      </c>
      <c r="U826" s="11">
        <f t="shared" si="61"/>
        <v>956783.20000000007</v>
      </c>
      <c r="V826" s="15">
        <f t="shared" si="62"/>
        <v>0</v>
      </c>
      <c r="AC826">
        <v>378267.9</v>
      </c>
      <c r="AE826">
        <v>445827.17</v>
      </c>
      <c r="AF826">
        <v>132688.13</v>
      </c>
      <c r="AI826" s="11">
        <f t="shared" si="63"/>
        <v>1606.11</v>
      </c>
      <c r="AJ826" s="11">
        <f t="shared" si="64"/>
        <v>0</v>
      </c>
      <c r="AT826">
        <v>1606.11</v>
      </c>
    </row>
    <row r="827" spans="1:48">
      <c r="A827">
        <v>20764</v>
      </c>
      <c r="B827" t="s">
        <v>1288</v>
      </c>
      <c r="C827">
        <v>2923543.3200000003</v>
      </c>
      <c r="D827" s="11">
        <f t="shared" si="60"/>
        <v>0</v>
      </c>
      <c r="L827">
        <v>1582405.36</v>
      </c>
      <c r="N827">
        <v>89616.28</v>
      </c>
      <c r="P827">
        <v>741714.96</v>
      </c>
      <c r="R827">
        <v>460599.72</v>
      </c>
      <c r="U827" s="11">
        <f t="shared" si="61"/>
        <v>0</v>
      </c>
      <c r="V827" s="15">
        <f t="shared" si="62"/>
        <v>0</v>
      </c>
      <c r="AI827" s="11">
        <f t="shared" si="63"/>
        <v>22117</v>
      </c>
      <c r="AJ827" s="11">
        <f t="shared" si="64"/>
        <v>0</v>
      </c>
      <c r="AQ827">
        <v>27090</v>
      </c>
      <c r="AR827">
        <v>1534</v>
      </c>
      <c r="AS827">
        <v>12698</v>
      </c>
      <c r="AT827">
        <v>7885</v>
      </c>
    </row>
    <row r="828" spans="1:48">
      <c r="A828">
        <v>20801</v>
      </c>
      <c r="B828" t="s">
        <v>1289</v>
      </c>
      <c r="C828">
        <v>3045775.69</v>
      </c>
      <c r="D828" s="11">
        <f t="shared" si="60"/>
        <v>2244340.2799999998</v>
      </c>
      <c r="E828">
        <v>1187469.47</v>
      </c>
      <c r="F828">
        <v>823396.33</v>
      </c>
      <c r="G828">
        <v>233474.48</v>
      </c>
      <c r="N828">
        <v>164833.07</v>
      </c>
      <c r="T828">
        <v>535233</v>
      </c>
      <c r="U828" s="11">
        <f t="shared" si="61"/>
        <v>0</v>
      </c>
      <c r="V828" s="15">
        <f t="shared" si="62"/>
        <v>0</v>
      </c>
      <c r="AB828">
        <v>51020</v>
      </c>
      <c r="AI828" s="11">
        <f t="shared" si="63"/>
        <v>50349.34</v>
      </c>
      <c r="AJ828" s="11">
        <f t="shared" si="64"/>
        <v>38378.22</v>
      </c>
      <c r="AK828">
        <v>20305.73</v>
      </c>
      <c r="AL828">
        <v>14080.08</v>
      </c>
      <c r="AM828">
        <v>3992.41</v>
      </c>
      <c r="AR828">
        <v>2818.64</v>
      </c>
      <c r="AV828">
        <v>9152.48</v>
      </c>
    </row>
    <row r="829" spans="1:48">
      <c r="A829">
        <v>20808</v>
      </c>
      <c r="B829" t="s">
        <v>1290</v>
      </c>
      <c r="C829">
        <v>33060.019999999997</v>
      </c>
      <c r="D829" s="11">
        <f t="shared" si="60"/>
        <v>0</v>
      </c>
      <c r="U829" s="11">
        <f t="shared" si="61"/>
        <v>0</v>
      </c>
      <c r="V829" s="15">
        <f t="shared" si="62"/>
        <v>0</v>
      </c>
      <c r="AB829">
        <v>33060.019999999997</v>
      </c>
      <c r="AI829" s="11">
        <f t="shared" si="63"/>
        <v>0</v>
      </c>
      <c r="AJ829" s="11">
        <f t="shared" si="64"/>
        <v>0</v>
      </c>
    </row>
    <row r="830" spans="1:48">
      <c r="A830">
        <v>20820</v>
      </c>
      <c r="B830" t="s">
        <v>1291</v>
      </c>
      <c r="C830">
        <v>24562</v>
      </c>
      <c r="D830" s="11">
        <f t="shared" si="60"/>
        <v>0</v>
      </c>
      <c r="U830" s="11">
        <f t="shared" si="61"/>
        <v>0</v>
      </c>
      <c r="V830" s="15">
        <f t="shared" si="62"/>
        <v>0</v>
      </c>
      <c r="AB830">
        <v>24562</v>
      </c>
      <c r="AI830" s="11">
        <f t="shared" si="63"/>
        <v>0</v>
      </c>
      <c r="AJ830" s="11">
        <f t="shared" si="64"/>
        <v>0</v>
      </c>
    </row>
    <row r="831" spans="1:48">
      <c r="A831">
        <v>20823</v>
      </c>
      <c r="B831" t="s">
        <v>1292</v>
      </c>
      <c r="C831">
        <v>1313883.2699999998</v>
      </c>
      <c r="D831" s="11">
        <f t="shared" si="60"/>
        <v>0</v>
      </c>
      <c r="L831">
        <v>1219403.95</v>
      </c>
      <c r="U831" s="11">
        <f t="shared" si="61"/>
        <v>64558.66</v>
      </c>
      <c r="V831" s="15">
        <f t="shared" si="62"/>
        <v>0</v>
      </c>
      <c r="AB831">
        <v>20389</v>
      </c>
      <c r="AC831">
        <v>64558.66</v>
      </c>
      <c r="AI831" s="11">
        <f t="shared" si="63"/>
        <v>0</v>
      </c>
      <c r="AJ831" s="11">
        <f t="shared" si="64"/>
        <v>0</v>
      </c>
      <c r="AQ831">
        <v>9531.66</v>
      </c>
    </row>
    <row r="832" spans="1:48">
      <c r="A832">
        <v>20898</v>
      </c>
      <c r="B832" t="s">
        <v>1293</v>
      </c>
      <c r="C832">
        <v>1776628.13</v>
      </c>
      <c r="D832" s="11">
        <f t="shared" si="60"/>
        <v>1037609.88</v>
      </c>
      <c r="E832">
        <v>1037609.88</v>
      </c>
      <c r="S832">
        <v>598243</v>
      </c>
      <c r="U832" s="11">
        <f t="shared" si="61"/>
        <v>81112</v>
      </c>
      <c r="V832" s="15">
        <f t="shared" si="62"/>
        <v>51635</v>
      </c>
      <c r="W832">
        <v>51635</v>
      </c>
      <c r="AB832">
        <v>24656</v>
      </c>
      <c r="AG832">
        <v>29477</v>
      </c>
      <c r="AI832" s="11">
        <f t="shared" si="63"/>
        <v>35007.25</v>
      </c>
      <c r="AJ832" s="11">
        <f t="shared" si="64"/>
        <v>22204.85</v>
      </c>
      <c r="AK832">
        <v>22204.85</v>
      </c>
      <c r="AU832">
        <v>12802.4</v>
      </c>
    </row>
    <row r="833" spans="1:48">
      <c r="A833">
        <v>20912</v>
      </c>
      <c r="B833" t="s">
        <v>1294</v>
      </c>
      <c r="C833">
        <v>3202624.4</v>
      </c>
      <c r="D833" s="11">
        <f t="shared" si="60"/>
        <v>0</v>
      </c>
      <c r="L833">
        <v>3084813.9</v>
      </c>
      <c r="U833" s="11">
        <f t="shared" si="61"/>
        <v>77438.740000000005</v>
      </c>
      <c r="V833" s="15">
        <f t="shared" si="62"/>
        <v>0</v>
      </c>
      <c r="AC833">
        <v>77438.740000000005</v>
      </c>
      <c r="AI833" s="11">
        <f t="shared" si="63"/>
        <v>0</v>
      </c>
      <c r="AJ833" s="11">
        <f t="shared" si="64"/>
        <v>0</v>
      </c>
      <c r="AQ833">
        <v>40371.760000000002</v>
      </c>
    </row>
    <row r="834" spans="1:48">
      <c r="A834">
        <v>21020</v>
      </c>
      <c r="B834" t="s">
        <v>1295</v>
      </c>
      <c r="C834">
        <v>1703680.5399999998</v>
      </c>
      <c r="D834" s="11">
        <f t="shared" si="60"/>
        <v>805767.21</v>
      </c>
      <c r="E834">
        <v>805767.21</v>
      </c>
      <c r="N834">
        <v>84925</v>
      </c>
      <c r="T834">
        <v>489324.96</v>
      </c>
      <c r="U834" s="11">
        <f t="shared" si="61"/>
        <v>251077</v>
      </c>
      <c r="V834" s="15">
        <f t="shared" si="62"/>
        <v>79100</v>
      </c>
      <c r="W834">
        <v>40846</v>
      </c>
      <c r="AA834">
        <v>38254</v>
      </c>
      <c r="AB834">
        <v>43054</v>
      </c>
      <c r="AD834">
        <v>4343</v>
      </c>
      <c r="AE834">
        <v>115055</v>
      </c>
      <c r="AF834">
        <v>22143</v>
      </c>
      <c r="AH834">
        <v>30436</v>
      </c>
      <c r="AI834" s="11">
        <f t="shared" si="63"/>
        <v>29532.37</v>
      </c>
      <c r="AJ834" s="11">
        <f t="shared" si="64"/>
        <v>17243.419999999998</v>
      </c>
      <c r="AK834">
        <v>17243.419999999998</v>
      </c>
      <c r="AR834">
        <v>1817.4</v>
      </c>
      <c r="AV834">
        <v>10471.549999999999</v>
      </c>
    </row>
    <row r="835" spans="1:48">
      <c r="A835">
        <v>21126</v>
      </c>
      <c r="B835" t="s">
        <v>1296</v>
      </c>
      <c r="C835">
        <v>420319.26</v>
      </c>
      <c r="D835" s="11">
        <f t="shared" si="60"/>
        <v>0</v>
      </c>
      <c r="S835">
        <v>413244.26</v>
      </c>
      <c r="U835" s="11">
        <f t="shared" si="61"/>
        <v>0</v>
      </c>
      <c r="V835" s="15">
        <f t="shared" si="62"/>
        <v>0</v>
      </c>
      <c r="AI835" s="11">
        <f t="shared" si="63"/>
        <v>7075</v>
      </c>
      <c r="AJ835" s="11">
        <f t="shared" si="64"/>
        <v>0</v>
      </c>
      <c r="AU835">
        <v>7075</v>
      </c>
    </row>
    <row r="836" spans="1:48">
      <c r="A836">
        <v>21133</v>
      </c>
      <c r="B836" t="s">
        <v>1297</v>
      </c>
      <c r="C836">
        <v>144533.04000000004</v>
      </c>
      <c r="D836" s="11">
        <f t="shared" si="60"/>
        <v>0</v>
      </c>
      <c r="U836" s="11">
        <f t="shared" si="61"/>
        <v>144533.04000000004</v>
      </c>
      <c r="V836" s="15">
        <f t="shared" si="62"/>
        <v>63480.3</v>
      </c>
      <c r="W836">
        <v>20759.88</v>
      </c>
      <c r="Z836">
        <v>23584.42</v>
      </c>
      <c r="AA836">
        <v>19136</v>
      </c>
      <c r="AC836">
        <v>26697.21</v>
      </c>
      <c r="AE836">
        <v>21804.83</v>
      </c>
      <c r="AF836">
        <v>23180.81</v>
      </c>
      <c r="AH836">
        <v>9369.89</v>
      </c>
      <c r="AI836" s="11">
        <f t="shared" si="63"/>
        <v>0</v>
      </c>
      <c r="AJ836" s="11">
        <f t="shared" si="64"/>
        <v>0</v>
      </c>
    </row>
    <row r="837" spans="1:48">
      <c r="A837">
        <v>21261</v>
      </c>
      <c r="B837" t="s">
        <v>1298</v>
      </c>
      <c r="C837">
        <v>34377</v>
      </c>
      <c r="D837" s="11">
        <f t="shared" si="60"/>
        <v>0</v>
      </c>
      <c r="U837" s="11">
        <f t="shared" si="61"/>
        <v>0</v>
      </c>
      <c r="V837" s="15">
        <f t="shared" si="62"/>
        <v>0</v>
      </c>
      <c r="AB837">
        <v>34377</v>
      </c>
      <c r="AI837" s="11">
        <f t="shared" si="63"/>
        <v>0</v>
      </c>
      <c r="AJ837" s="11">
        <f t="shared" si="64"/>
        <v>0</v>
      </c>
    </row>
    <row r="838" spans="1:48">
      <c r="A838">
        <v>21262</v>
      </c>
      <c r="B838" t="s">
        <v>1299</v>
      </c>
      <c r="C838">
        <v>1616323.69</v>
      </c>
      <c r="D838" s="11">
        <f t="shared" si="60"/>
        <v>0</v>
      </c>
      <c r="U838" s="11">
        <f t="shared" si="61"/>
        <v>1616323.69</v>
      </c>
      <c r="V838" s="15">
        <f t="shared" si="62"/>
        <v>0</v>
      </c>
      <c r="AC838">
        <v>451184.84</v>
      </c>
      <c r="AE838">
        <v>936844.12</v>
      </c>
      <c r="AF838">
        <v>228294.73</v>
      </c>
      <c r="AI838" s="11">
        <f t="shared" si="63"/>
        <v>0</v>
      </c>
      <c r="AJ838" s="11">
        <f t="shared" si="64"/>
        <v>0</v>
      </c>
    </row>
    <row r="839" spans="1:48">
      <c r="A839">
        <v>21290</v>
      </c>
      <c r="B839" t="s">
        <v>1300</v>
      </c>
      <c r="C839">
        <v>899401.62999999989</v>
      </c>
      <c r="D839" s="11">
        <f t="shared" si="60"/>
        <v>0</v>
      </c>
      <c r="S839">
        <v>454460.48</v>
      </c>
      <c r="T839">
        <v>400935.67999999999</v>
      </c>
      <c r="U839" s="11">
        <f t="shared" si="61"/>
        <v>0</v>
      </c>
      <c r="V839" s="15">
        <f t="shared" si="62"/>
        <v>0</v>
      </c>
      <c r="AB839">
        <v>25700</v>
      </c>
      <c r="AI839" s="11">
        <f t="shared" si="63"/>
        <v>18305.47</v>
      </c>
      <c r="AJ839" s="11">
        <f t="shared" si="64"/>
        <v>0</v>
      </c>
      <c r="AU839">
        <v>9725.4500000000007</v>
      </c>
      <c r="AV839">
        <v>8580.02</v>
      </c>
    </row>
    <row r="840" spans="1:48">
      <c r="A840">
        <v>21653</v>
      </c>
      <c r="B840" t="s">
        <v>1301</v>
      </c>
      <c r="C840">
        <v>46847</v>
      </c>
      <c r="D840" s="11">
        <f t="shared" si="60"/>
        <v>0</v>
      </c>
      <c r="U840" s="11">
        <f t="shared" si="61"/>
        <v>0</v>
      </c>
      <c r="V840" s="15">
        <f t="shared" si="62"/>
        <v>0</v>
      </c>
      <c r="AB840">
        <v>46847</v>
      </c>
      <c r="AI840" s="11">
        <f t="shared" si="63"/>
        <v>0</v>
      </c>
      <c r="AJ840" s="11">
        <f t="shared" si="64"/>
        <v>0</v>
      </c>
    </row>
    <row r="841" spans="1:48">
      <c r="A841">
        <v>21727</v>
      </c>
      <c r="B841" t="s">
        <v>1302</v>
      </c>
      <c r="C841">
        <v>4501651.7700000005</v>
      </c>
      <c r="D841" s="11">
        <f t="shared" ref="D841:D904" si="65">E841+F841+G841+H841+I841+J841</f>
        <v>4364439.76</v>
      </c>
      <c r="F841">
        <v>940907.63</v>
      </c>
      <c r="G841">
        <v>367770</v>
      </c>
      <c r="H841">
        <v>2297831</v>
      </c>
      <c r="I841">
        <v>757931.13</v>
      </c>
      <c r="U841" s="11">
        <f t="shared" ref="U841:U904" si="66">V841+AC841+AD841+AE841+AF841+AG841+AH841</f>
        <v>0</v>
      </c>
      <c r="V841" s="15">
        <f t="shared" ref="V841:V904" si="67">W841+X841+Y841+Z841+AA841</f>
        <v>0</v>
      </c>
      <c r="AB841">
        <v>43813</v>
      </c>
      <c r="AI841" s="11">
        <f t="shared" ref="AI841:AI904" si="68">AJ841+AR841+AS841+AT841+AU841+AV841+AW841</f>
        <v>93399.01</v>
      </c>
      <c r="AJ841" s="11">
        <f t="shared" ref="AJ841:AJ904" si="69">AK841+AL841+AM841+AN841+AO841+AP841</f>
        <v>93399.01</v>
      </c>
      <c r="AL841">
        <v>20135.419999999998</v>
      </c>
      <c r="AM841">
        <v>7870.28</v>
      </c>
      <c r="AN841">
        <v>49173.58</v>
      </c>
      <c r="AO841">
        <v>16219.73</v>
      </c>
    </row>
    <row r="842" spans="1:48">
      <c r="A842">
        <v>21861</v>
      </c>
      <c r="B842" t="s">
        <v>1303</v>
      </c>
      <c r="C842">
        <v>1177124.96</v>
      </c>
      <c r="D842" s="11">
        <f t="shared" si="65"/>
        <v>826521.56</v>
      </c>
      <c r="F842">
        <v>484260.2</v>
      </c>
      <c r="G842">
        <v>342261.36</v>
      </c>
      <c r="N842">
        <v>330789.40000000002</v>
      </c>
      <c r="U842" s="11">
        <f t="shared" si="66"/>
        <v>0</v>
      </c>
      <c r="V842" s="15">
        <f t="shared" si="67"/>
        <v>0</v>
      </c>
      <c r="AI842" s="11">
        <f t="shared" si="68"/>
        <v>19814</v>
      </c>
      <c r="AJ842" s="11">
        <f t="shared" si="69"/>
        <v>14151</v>
      </c>
      <c r="AL842">
        <v>8291</v>
      </c>
      <c r="AM842">
        <v>5860</v>
      </c>
      <c r="AR842">
        <v>5663</v>
      </c>
    </row>
    <row r="843" spans="1:48">
      <c r="A843">
        <v>21910</v>
      </c>
      <c r="B843" t="s">
        <v>1304</v>
      </c>
      <c r="C843">
        <v>1478272.9799999997</v>
      </c>
      <c r="D843" s="11">
        <f t="shared" si="65"/>
        <v>0</v>
      </c>
      <c r="L843">
        <v>1345195.17</v>
      </c>
      <c r="U843" s="11">
        <f t="shared" si="66"/>
        <v>78078</v>
      </c>
      <c r="V843" s="15">
        <f t="shared" si="67"/>
        <v>0</v>
      </c>
      <c r="AB843">
        <v>26212.63</v>
      </c>
      <c r="AC843">
        <v>78078</v>
      </c>
      <c r="AI843" s="11">
        <f t="shared" si="68"/>
        <v>0</v>
      </c>
      <c r="AJ843" s="11">
        <f t="shared" si="69"/>
        <v>0</v>
      </c>
      <c r="AQ843">
        <v>28787.18</v>
      </c>
    </row>
    <row r="844" spans="1:48">
      <c r="A844">
        <v>21953</v>
      </c>
      <c r="B844" t="s">
        <v>1305</v>
      </c>
      <c r="C844">
        <v>212269</v>
      </c>
      <c r="D844" s="11">
        <f t="shared" si="65"/>
        <v>0</v>
      </c>
      <c r="U844" s="11">
        <f t="shared" si="66"/>
        <v>186095</v>
      </c>
      <c r="V844" s="15">
        <f t="shared" si="67"/>
        <v>0</v>
      </c>
      <c r="AB844">
        <v>26174</v>
      </c>
      <c r="AC844">
        <v>97978</v>
      </c>
      <c r="AE844">
        <v>76579</v>
      </c>
      <c r="AF844">
        <v>11538</v>
      </c>
      <c r="AI844" s="11">
        <f t="shared" si="68"/>
        <v>0</v>
      </c>
      <c r="AJ844" s="11">
        <f t="shared" si="69"/>
        <v>0</v>
      </c>
    </row>
    <row r="845" spans="1:48">
      <c r="A845">
        <v>22003</v>
      </c>
      <c r="B845" t="s">
        <v>1306</v>
      </c>
      <c r="C845">
        <v>4683121.93</v>
      </c>
      <c r="D845" s="11">
        <f t="shared" si="65"/>
        <v>0</v>
      </c>
      <c r="L845">
        <v>1876959.7</v>
      </c>
      <c r="P845">
        <v>2795851.98</v>
      </c>
      <c r="U845" s="11">
        <f t="shared" si="66"/>
        <v>0</v>
      </c>
      <c r="V845" s="15">
        <f t="shared" si="67"/>
        <v>0</v>
      </c>
      <c r="AI845" s="11">
        <f t="shared" si="68"/>
        <v>5883.11</v>
      </c>
      <c r="AJ845" s="11">
        <f t="shared" si="69"/>
        <v>0</v>
      </c>
      <c r="AQ845">
        <v>4427.1400000000003</v>
      </c>
      <c r="AS845">
        <v>5883.11</v>
      </c>
    </row>
    <row r="846" spans="1:48">
      <c r="A846">
        <v>22114</v>
      </c>
      <c r="B846" t="s">
        <v>1307</v>
      </c>
      <c r="C846">
        <v>2804851.07</v>
      </c>
      <c r="D846" s="11">
        <f t="shared" si="65"/>
        <v>0</v>
      </c>
      <c r="P846">
        <v>2601612.56</v>
      </c>
      <c r="U846" s="11">
        <f t="shared" si="66"/>
        <v>147564</v>
      </c>
      <c r="V846" s="15">
        <f t="shared" si="67"/>
        <v>0</v>
      </c>
      <c r="AE846">
        <v>147564</v>
      </c>
      <c r="AI846" s="11">
        <f t="shared" si="68"/>
        <v>55674.51</v>
      </c>
      <c r="AJ846" s="11">
        <f t="shared" si="69"/>
        <v>0</v>
      </c>
      <c r="AS846">
        <v>55674.51</v>
      </c>
    </row>
    <row r="847" spans="1:48">
      <c r="A847">
        <v>22127</v>
      </c>
      <c r="B847" t="s">
        <v>1308</v>
      </c>
      <c r="C847">
        <v>1340105.9900000002</v>
      </c>
      <c r="D847" s="11">
        <f t="shared" si="65"/>
        <v>912015.05</v>
      </c>
      <c r="H847">
        <v>912015.05</v>
      </c>
      <c r="T847">
        <v>400013.53</v>
      </c>
      <c r="U847" s="11">
        <f t="shared" si="66"/>
        <v>0</v>
      </c>
      <c r="V847" s="15">
        <f t="shared" si="67"/>
        <v>0</v>
      </c>
      <c r="AI847" s="11">
        <f t="shared" si="68"/>
        <v>28077.41</v>
      </c>
      <c r="AJ847" s="11">
        <f t="shared" si="69"/>
        <v>19517.12</v>
      </c>
      <c r="AN847">
        <v>19517.12</v>
      </c>
      <c r="AV847">
        <v>8560.2900000000009</v>
      </c>
    </row>
    <row r="848" spans="1:48">
      <c r="A848">
        <v>22138</v>
      </c>
      <c r="B848" t="s">
        <v>1309</v>
      </c>
      <c r="C848">
        <v>46788.97</v>
      </c>
      <c r="D848" s="11">
        <f t="shared" si="65"/>
        <v>0</v>
      </c>
      <c r="U848" s="11">
        <f t="shared" si="66"/>
        <v>0</v>
      </c>
      <c r="V848" s="15">
        <f t="shared" si="67"/>
        <v>0</v>
      </c>
      <c r="AB848">
        <v>46788.97</v>
      </c>
      <c r="AI848" s="11">
        <f t="shared" si="68"/>
        <v>0</v>
      </c>
      <c r="AJ848" s="11">
        <f t="shared" si="69"/>
        <v>0</v>
      </c>
    </row>
    <row r="849" spans="1:47">
      <c r="A849">
        <v>22145</v>
      </c>
      <c r="B849" t="s">
        <v>1310</v>
      </c>
      <c r="C849">
        <v>2127615.64</v>
      </c>
      <c r="D849" s="11">
        <f t="shared" si="65"/>
        <v>1981212.64</v>
      </c>
      <c r="H849">
        <v>1981212.64</v>
      </c>
      <c r="U849" s="11">
        <f t="shared" si="66"/>
        <v>0</v>
      </c>
      <c r="V849" s="15">
        <f t="shared" si="67"/>
        <v>0</v>
      </c>
      <c r="AB849">
        <v>104005.05</v>
      </c>
      <c r="AI849" s="11">
        <f t="shared" si="68"/>
        <v>42397.95</v>
      </c>
      <c r="AJ849" s="11">
        <f t="shared" si="69"/>
        <v>42397.95</v>
      </c>
      <c r="AN849">
        <v>42397.95</v>
      </c>
    </row>
    <row r="850" spans="1:47">
      <c r="A850">
        <v>22193</v>
      </c>
      <c r="B850" t="s">
        <v>1311</v>
      </c>
      <c r="C850">
        <v>241405.79</v>
      </c>
      <c r="D850" s="11">
        <f t="shared" si="65"/>
        <v>0</v>
      </c>
      <c r="N850">
        <v>185134</v>
      </c>
      <c r="U850" s="11">
        <f t="shared" si="66"/>
        <v>0</v>
      </c>
      <c r="V850" s="15">
        <f t="shared" si="67"/>
        <v>0</v>
      </c>
      <c r="AB850">
        <v>53106</v>
      </c>
      <c r="AI850" s="11">
        <f t="shared" si="68"/>
        <v>3165.79</v>
      </c>
      <c r="AJ850" s="11">
        <f t="shared" si="69"/>
        <v>0</v>
      </c>
      <c r="AR850">
        <v>3165.79</v>
      </c>
    </row>
    <row r="851" spans="1:47">
      <c r="A851">
        <v>22210</v>
      </c>
      <c r="B851" t="s">
        <v>1312</v>
      </c>
      <c r="C851">
        <v>593949.21</v>
      </c>
      <c r="D851" s="11">
        <f t="shared" si="65"/>
        <v>0</v>
      </c>
      <c r="U851" s="11">
        <f t="shared" si="66"/>
        <v>593949.21</v>
      </c>
      <c r="V851" s="15">
        <f t="shared" si="67"/>
        <v>0</v>
      </c>
      <c r="AC851">
        <v>187634.52</v>
      </c>
      <c r="AE851">
        <v>307809.69</v>
      </c>
      <c r="AF851">
        <v>98505</v>
      </c>
      <c r="AI851" s="11">
        <f t="shared" si="68"/>
        <v>0</v>
      </c>
      <c r="AJ851" s="11">
        <f t="shared" si="69"/>
        <v>0</v>
      </c>
    </row>
    <row r="852" spans="1:47">
      <c r="A852">
        <v>22302</v>
      </c>
      <c r="B852" t="s">
        <v>1313</v>
      </c>
      <c r="C852">
        <v>6028945.4199999999</v>
      </c>
      <c r="D852" s="11">
        <f t="shared" si="65"/>
        <v>0</v>
      </c>
      <c r="L852">
        <v>5849183.2999999998</v>
      </c>
      <c r="U852" s="11">
        <f t="shared" si="66"/>
        <v>101283.20999999999</v>
      </c>
      <c r="V852" s="15">
        <f t="shared" si="67"/>
        <v>0</v>
      </c>
      <c r="AC852">
        <v>75755.539999999994</v>
      </c>
      <c r="AE852">
        <v>25527.67</v>
      </c>
      <c r="AI852" s="11">
        <f t="shared" si="68"/>
        <v>0</v>
      </c>
      <c r="AJ852" s="11">
        <f t="shared" si="69"/>
        <v>0</v>
      </c>
      <c r="AQ852">
        <v>78478.91</v>
      </c>
    </row>
    <row r="853" spans="1:47">
      <c r="A853">
        <v>22306</v>
      </c>
      <c r="B853" t="s">
        <v>1314</v>
      </c>
      <c r="C853">
        <v>2728740.36</v>
      </c>
      <c r="D853" s="11">
        <f t="shared" si="65"/>
        <v>0</v>
      </c>
      <c r="P853">
        <v>2634035.81</v>
      </c>
      <c r="U853" s="11">
        <f t="shared" si="66"/>
        <v>0</v>
      </c>
      <c r="V853" s="15">
        <f t="shared" si="67"/>
        <v>0</v>
      </c>
      <c r="AB853">
        <v>49662.54</v>
      </c>
      <c r="AI853" s="11">
        <f t="shared" si="68"/>
        <v>45042.01</v>
      </c>
      <c r="AJ853" s="11">
        <f t="shared" si="69"/>
        <v>0</v>
      </c>
      <c r="AS853">
        <v>45042.01</v>
      </c>
    </row>
    <row r="854" spans="1:47">
      <c r="A854">
        <v>22317</v>
      </c>
      <c r="B854" t="s">
        <v>1315</v>
      </c>
      <c r="C854">
        <v>1756222.51</v>
      </c>
      <c r="D854" s="11">
        <f t="shared" si="65"/>
        <v>0</v>
      </c>
      <c r="P854">
        <v>1652451.82</v>
      </c>
      <c r="U854" s="11">
        <f t="shared" si="66"/>
        <v>0</v>
      </c>
      <c r="V854" s="15">
        <f t="shared" si="67"/>
        <v>0</v>
      </c>
      <c r="AB854">
        <v>68408.22</v>
      </c>
      <c r="AI854" s="11">
        <f t="shared" si="68"/>
        <v>35362.47</v>
      </c>
      <c r="AJ854" s="11">
        <f t="shared" si="69"/>
        <v>0</v>
      </c>
      <c r="AS854">
        <v>35362.47</v>
      </c>
    </row>
    <row r="855" spans="1:47">
      <c r="A855">
        <v>22331</v>
      </c>
      <c r="B855" t="s">
        <v>1316</v>
      </c>
      <c r="C855">
        <v>2941164.72</v>
      </c>
      <c r="D855" s="11">
        <f t="shared" si="65"/>
        <v>0</v>
      </c>
      <c r="L855">
        <v>1676534.96</v>
      </c>
      <c r="P855">
        <v>1213779.8799999999</v>
      </c>
      <c r="U855" s="11">
        <f t="shared" si="66"/>
        <v>35624.240000000005</v>
      </c>
      <c r="V855" s="15">
        <f t="shared" si="67"/>
        <v>0</v>
      </c>
      <c r="AC855">
        <v>27344.74</v>
      </c>
      <c r="AE855">
        <v>8279.5</v>
      </c>
      <c r="AI855" s="11">
        <f t="shared" si="68"/>
        <v>5941.97</v>
      </c>
      <c r="AJ855" s="11">
        <f t="shared" si="69"/>
        <v>0</v>
      </c>
      <c r="AQ855">
        <v>9283.67</v>
      </c>
      <c r="AS855">
        <v>5941.97</v>
      </c>
    </row>
    <row r="856" spans="1:47">
      <c r="A856">
        <v>22372</v>
      </c>
      <c r="B856" t="s">
        <v>1317</v>
      </c>
      <c r="C856">
        <v>52537</v>
      </c>
      <c r="D856" s="11">
        <f t="shared" si="65"/>
        <v>0</v>
      </c>
      <c r="U856" s="11">
        <f t="shared" si="66"/>
        <v>0</v>
      </c>
      <c r="V856" s="15">
        <f t="shared" si="67"/>
        <v>0</v>
      </c>
      <c r="AB856">
        <v>52537</v>
      </c>
      <c r="AI856" s="11">
        <f t="shared" si="68"/>
        <v>0</v>
      </c>
      <c r="AJ856" s="11">
        <f t="shared" si="69"/>
        <v>0</v>
      </c>
    </row>
    <row r="857" spans="1:47">
      <c r="A857">
        <v>22450</v>
      </c>
      <c r="B857" t="s">
        <v>1318</v>
      </c>
      <c r="C857">
        <v>226812.99</v>
      </c>
      <c r="D857" s="11">
        <f t="shared" si="65"/>
        <v>0</v>
      </c>
      <c r="N857">
        <v>201635</v>
      </c>
      <c r="U857" s="11">
        <f t="shared" si="66"/>
        <v>0</v>
      </c>
      <c r="V857" s="15">
        <f t="shared" si="67"/>
        <v>0</v>
      </c>
      <c r="AB857">
        <v>20863</v>
      </c>
      <c r="AI857" s="11">
        <f t="shared" si="68"/>
        <v>4314.99</v>
      </c>
      <c r="AJ857" s="11">
        <f t="shared" si="69"/>
        <v>0</v>
      </c>
      <c r="AR857">
        <v>4314.99</v>
      </c>
    </row>
    <row r="858" spans="1:47">
      <c r="A858">
        <v>22453</v>
      </c>
      <c r="B858" t="s">
        <v>1319</v>
      </c>
      <c r="C858">
        <v>41659.99</v>
      </c>
      <c r="D858" s="11">
        <f t="shared" si="65"/>
        <v>0</v>
      </c>
      <c r="U858" s="11">
        <f t="shared" si="66"/>
        <v>0</v>
      </c>
      <c r="V858" s="15">
        <f t="shared" si="67"/>
        <v>0</v>
      </c>
      <c r="AB858">
        <v>41659.99</v>
      </c>
      <c r="AI858" s="11">
        <f t="shared" si="68"/>
        <v>0</v>
      </c>
      <c r="AJ858" s="11">
        <f t="shared" si="69"/>
        <v>0</v>
      </c>
    </row>
    <row r="859" spans="1:47">
      <c r="A859">
        <v>22477</v>
      </c>
      <c r="B859" t="s">
        <v>1320</v>
      </c>
      <c r="C859">
        <v>42450.8</v>
      </c>
      <c r="D859" s="11">
        <f t="shared" si="65"/>
        <v>0</v>
      </c>
      <c r="U859" s="11">
        <f t="shared" si="66"/>
        <v>0</v>
      </c>
      <c r="V859" s="15">
        <f t="shared" si="67"/>
        <v>0</v>
      </c>
      <c r="AB859">
        <v>42450.8</v>
      </c>
      <c r="AI859" s="11">
        <f t="shared" si="68"/>
        <v>0</v>
      </c>
      <c r="AJ859" s="11">
        <f t="shared" si="69"/>
        <v>0</v>
      </c>
    </row>
    <row r="860" spans="1:47">
      <c r="A860">
        <v>22478</v>
      </c>
      <c r="B860" t="s">
        <v>1321</v>
      </c>
      <c r="C860">
        <v>52727</v>
      </c>
      <c r="D860" s="11">
        <f t="shared" si="65"/>
        <v>0</v>
      </c>
      <c r="U860" s="11">
        <f t="shared" si="66"/>
        <v>0</v>
      </c>
      <c r="V860" s="15">
        <f t="shared" si="67"/>
        <v>0</v>
      </c>
      <c r="AB860">
        <v>52727</v>
      </c>
      <c r="AI860" s="11">
        <f t="shared" si="68"/>
        <v>0</v>
      </c>
      <c r="AJ860" s="11">
        <f t="shared" si="69"/>
        <v>0</v>
      </c>
    </row>
    <row r="861" spans="1:47">
      <c r="A861">
        <v>22481</v>
      </c>
      <c r="B861" t="s">
        <v>1322</v>
      </c>
      <c r="C861">
        <v>20104</v>
      </c>
      <c r="D861" s="11">
        <f t="shared" si="65"/>
        <v>0</v>
      </c>
      <c r="U861" s="11">
        <f t="shared" si="66"/>
        <v>0</v>
      </c>
      <c r="V861" s="15">
        <f t="shared" si="67"/>
        <v>0</v>
      </c>
      <c r="AB861">
        <v>20104</v>
      </c>
      <c r="AI861" s="11">
        <f t="shared" si="68"/>
        <v>0</v>
      </c>
      <c r="AJ861" s="11">
        <f t="shared" si="69"/>
        <v>0</v>
      </c>
    </row>
    <row r="862" spans="1:47">
      <c r="A862">
        <v>22556</v>
      </c>
      <c r="B862" t="s">
        <v>1323</v>
      </c>
      <c r="C862">
        <v>650061.59</v>
      </c>
      <c r="D862" s="11">
        <f t="shared" si="65"/>
        <v>0</v>
      </c>
      <c r="S862">
        <v>595682</v>
      </c>
      <c r="U862" s="11">
        <f t="shared" si="66"/>
        <v>0</v>
      </c>
      <c r="V862" s="15">
        <f t="shared" si="67"/>
        <v>0</v>
      </c>
      <c r="AB862">
        <v>41632</v>
      </c>
      <c r="AI862" s="11">
        <f t="shared" si="68"/>
        <v>12747.59</v>
      </c>
      <c r="AJ862" s="11">
        <f t="shared" si="69"/>
        <v>0</v>
      </c>
      <c r="AU862">
        <v>12747.59</v>
      </c>
    </row>
    <row r="863" spans="1:47">
      <c r="A863">
        <v>22617</v>
      </c>
      <c r="B863" t="s">
        <v>1324</v>
      </c>
      <c r="C863">
        <v>1470386.7100000002</v>
      </c>
      <c r="D863" s="11">
        <f t="shared" si="65"/>
        <v>0</v>
      </c>
      <c r="N863">
        <v>448250.49</v>
      </c>
      <c r="R863">
        <v>718763.13</v>
      </c>
      <c r="U863" s="11">
        <f t="shared" si="66"/>
        <v>278399</v>
      </c>
      <c r="V863" s="15">
        <f t="shared" si="67"/>
        <v>216033</v>
      </c>
      <c r="Z863">
        <v>216033</v>
      </c>
      <c r="AD863">
        <v>29430</v>
      </c>
      <c r="AF863">
        <v>32936</v>
      </c>
      <c r="AI863" s="11">
        <f t="shared" si="68"/>
        <v>24974.09</v>
      </c>
      <c r="AJ863" s="11">
        <f t="shared" si="69"/>
        <v>0</v>
      </c>
      <c r="AR863">
        <v>9592.56</v>
      </c>
      <c r="AT863">
        <v>15381.53</v>
      </c>
    </row>
    <row r="864" spans="1:47">
      <c r="A864">
        <v>22650</v>
      </c>
      <c r="B864" t="s">
        <v>1325</v>
      </c>
      <c r="C864">
        <v>1365513.4</v>
      </c>
      <c r="D864" s="11">
        <f t="shared" si="65"/>
        <v>0</v>
      </c>
      <c r="U864" s="11">
        <f t="shared" si="66"/>
        <v>1365513.4</v>
      </c>
      <c r="V864" s="15">
        <f t="shared" si="67"/>
        <v>0</v>
      </c>
      <c r="AC864">
        <v>429151.33</v>
      </c>
      <c r="AE864">
        <v>829946.15</v>
      </c>
      <c r="AF864">
        <v>106415.92</v>
      </c>
      <c r="AI864" s="11">
        <f t="shared" si="68"/>
        <v>0</v>
      </c>
      <c r="AJ864" s="11">
        <f t="shared" si="69"/>
        <v>0</v>
      </c>
    </row>
    <row r="865" spans="1:48">
      <c r="A865">
        <v>22671</v>
      </c>
      <c r="B865" t="s">
        <v>1326</v>
      </c>
      <c r="C865">
        <v>1492852.2000000002</v>
      </c>
      <c r="D865" s="11">
        <f t="shared" si="65"/>
        <v>0</v>
      </c>
      <c r="U865" s="11">
        <f t="shared" si="66"/>
        <v>1492852.2000000002</v>
      </c>
      <c r="V865" s="15">
        <f t="shared" si="67"/>
        <v>0</v>
      </c>
      <c r="AC865">
        <v>442734.06</v>
      </c>
      <c r="AE865">
        <v>843886.27</v>
      </c>
      <c r="AF865">
        <v>206231.87</v>
      </c>
      <c r="AI865" s="11">
        <f t="shared" si="68"/>
        <v>0</v>
      </c>
      <c r="AJ865" s="11">
        <f t="shared" si="69"/>
        <v>0</v>
      </c>
    </row>
    <row r="866" spans="1:48">
      <c r="A866">
        <v>22731</v>
      </c>
      <c r="B866" t="s">
        <v>1327</v>
      </c>
      <c r="C866">
        <v>39830</v>
      </c>
      <c r="D866" s="11">
        <f t="shared" si="65"/>
        <v>0</v>
      </c>
      <c r="U866" s="11">
        <f t="shared" si="66"/>
        <v>0</v>
      </c>
      <c r="V866" s="15">
        <f t="shared" si="67"/>
        <v>0</v>
      </c>
      <c r="AB866">
        <v>39830</v>
      </c>
      <c r="AI866" s="11">
        <f t="shared" si="68"/>
        <v>0</v>
      </c>
      <c r="AJ866" s="11">
        <f t="shared" si="69"/>
        <v>0</v>
      </c>
    </row>
    <row r="867" spans="1:48">
      <c r="A867">
        <v>22732</v>
      </c>
      <c r="B867" t="s">
        <v>1328</v>
      </c>
      <c r="C867">
        <v>40778</v>
      </c>
      <c r="D867" s="11">
        <f t="shared" si="65"/>
        <v>0</v>
      </c>
      <c r="U867" s="11">
        <f t="shared" si="66"/>
        <v>0</v>
      </c>
      <c r="V867" s="15">
        <f t="shared" si="67"/>
        <v>0</v>
      </c>
      <c r="AB867">
        <v>40778</v>
      </c>
      <c r="AI867" s="11">
        <f t="shared" si="68"/>
        <v>0</v>
      </c>
      <c r="AJ867" s="11">
        <f t="shared" si="69"/>
        <v>0</v>
      </c>
    </row>
    <row r="868" spans="1:48">
      <c r="A868">
        <v>22734</v>
      </c>
      <c r="B868" t="s">
        <v>1329</v>
      </c>
      <c r="C868">
        <v>40778</v>
      </c>
      <c r="D868" s="11">
        <f t="shared" si="65"/>
        <v>0</v>
      </c>
      <c r="U868" s="11">
        <f t="shared" si="66"/>
        <v>0</v>
      </c>
      <c r="V868" s="15">
        <f t="shared" si="67"/>
        <v>0</v>
      </c>
      <c r="AB868">
        <v>40778</v>
      </c>
      <c r="AI868" s="11">
        <f t="shared" si="68"/>
        <v>0</v>
      </c>
      <c r="AJ868" s="11">
        <f t="shared" si="69"/>
        <v>0</v>
      </c>
    </row>
    <row r="869" spans="1:48">
      <c r="A869">
        <v>22790</v>
      </c>
      <c r="B869" t="s">
        <v>1330</v>
      </c>
      <c r="C869">
        <v>3946884.22</v>
      </c>
      <c r="D869" s="11">
        <f t="shared" si="65"/>
        <v>0</v>
      </c>
      <c r="L869">
        <v>1984049.36</v>
      </c>
      <c r="N869">
        <v>117114.13</v>
      </c>
      <c r="R869">
        <v>345505.92</v>
      </c>
      <c r="S869">
        <v>642818.56999999995</v>
      </c>
      <c r="T869">
        <v>413947.74</v>
      </c>
      <c r="U869" s="11">
        <f t="shared" si="66"/>
        <v>252433</v>
      </c>
      <c r="V869" s="15">
        <f t="shared" si="67"/>
        <v>0</v>
      </c>
      <c r="AB869">
        <v>116041.97</v>
      </c>
      <c r="AC869">
        <v>104989</v>
      </c>
      <c r="AD869">
        <v>6983</v>
      </c>
      <c r="AE869">
        <v>56921</v>
      </c>
      <c r="AF869">
        <v>23483</v>
      </c>
      <c r="AG869">
        <v>38044</v>
      </c>
      <c r="AH869">
        <v>22013</v>
      </c>
      <c r="AI869" s="11">
        <f t="shared" si="68"/>
        <v>32514.87</v>
      </c>
      <c r="AJ869" s="11">
        <f t="shared" si="69"/>
        <v>0</v>
      </c>
      <c r="AQ869">
        <v>42458.66</v>
      </c>
      <c r="AR869">
        <v>2506.2399999999998</v>
      </c>
      <c r="AT869">
        <v>7393.83</v>
      </c>
      <c r="AU869">
        <v>13756.32</v>
      </c>
      <c r="AV869">
        <v>8858.48</v>
      </c>
    </row>
    <row r="870" spans="1:48">
      <c r="A870">
        <v>22796</v>
      </c>
      <c r="B870" t="s">
        <v>1331</v>
      </c>
      <c r="C870">
        <v>166889.60999999999</v>
      </c>
      <c r="D870" s="11">
        <f t="shared" si="65"/>
        <v>0</v>
      </c>
      <c r="N870">
        <v>163393</v>
      </c>
      <c r="U870" s="11">
        <f t="shared" si="66"/>
        <v>0</v>
      </c>
      <c r="V870" s="15">
        <f t="shared" si="67"/>
        <v>0</v>
      </c>
      <c r="AI870" s="11">
        <f t="shared" si="68"/>
        <v>3496.61</v>
      </c>
      <c r="AJ870" s="11">
        <f t="shared" si="69"/>
        <v>0</v>
      </c>
      <c r="AR870">
        <v>3496.61</v>
      </c>
    </row>
    <row r="871" spans="1:48">
      <c r="A871">
        <v>22819</v>
      </c>
      <c r="B871" t="s">
        <v>1332</v>
      </c>
      <c r="C871">
        <v>2846449.28</v>
      </c>
      <c r="D871" s="11">
        <f t="shared" si="65"/>
        <v>0</v>
      </c>
      <c r="L871">
        <v>1119961.76</v>
      </c>
      <c r="P871">
        <v>1631460.78</v>
      </c>
      <c r="U871" s="11">
        <f t="shared" si="66"/>
        <v>81700.31</v>
      </c>
      <c r="V871" s="15">
        <f t="shared" si="67"/>
        <v>0</v>
      </c>
      <c r="AC871">
        <v>64286.8</v>
      </c>
      <c r="AE871">
        <v>17413.509999999998</v>
      </c>
      <c r="AI871" s="11">
        <f t="shared" si="68"/>
        <v>3794.77</v>
      </c>
      <c r="AJ871" s="11">
        <f t="shared" si="69"/>
        <v>0</v>
      </c>
      <c r="AQ871">
        <v>9531.66</v>
      </c>
      <c r="AS871">
        <v>3794.77</v>
      </c>
    </row>
    <row r="872" spans="1:48">
      <c r="A872">
        <v>22896</v>
      </c>
      <c r="B872" t="s">
        <v>1333</v>
      </c>
      <c r="C872">
        <v>3233616.1500000004</v>
      </c>
      <c r="D872" s="11">
        <f t="shared" si="65"/>
        <v>0</v>
      </c>
      <c r="L872">
        <v>1325632.8</v>
      </c>
      <c r="P872">
        <v>1810773.6</v>
      </c>
      <c r="U872" s="11">
        <f t="shared" si="66"/>
        <v>83883.320000000007</v>
      </c>
      <c r="V872" s="15">
        <f t="shared" si="67"/>
        <v>0</v>
      </c>
      <c r="AC872">
        <v>65852.17</v>
      </c>
      <c r="AE872">
        <v>18031.150000000001</v>
      </c>
      <c r="AI872" s="11">
        <f t="shared" si="68"/>
        <v>3794.77</v>
      </c>
      <c r="AJ872" s="11">
        <f t="shared" si="69"/>
        <v>0</v>
      </c>
      <c r="AQ872">
        <v>9531.66</v>
      </c>
      <c r="AS872">
        <v>3794.77</v>
      </c>
    </row>
    <row r="873" spans="1:48">
      <c r="A873">
        <v>22913</v>
      </c>
      <c r="B873" t="s">
        <v>1334</v>
      </c>
      <c r="C873">
        <v>4922990.2700000005</v>
      </c>
      <c r="D873" s="11">
        <f t="shared" si="65"/>
        <v>0</v>
      </c>
      <c r="L873">
        <v>3135802.8</v>
      </c>
      <c r="U873" s="11">
        <f t="shared" si="66"/>
        <v>1780527.64</v>
      </c>
      <c r="V873" s="15">
        <f t="shared" si="67"/>
        <v>0</v>
      </c>
      <c r="AC873">
        <v>473938.85</v>
      </c>
      <c r="AE873">
        <v>1044523.01</v>
      </c>
      <c r="AF873">
        <v>262065.78</v>
      </c>
      <c r="AI873" s="11">
        <f t="shared" si="68"/>
        <v>0</v>
      </c>
      <c r="AJ873" s="11">
        <f t="shared" si="69"/>
        <v>0</v>
      </c>
      <c r="AQ873">
        <v>6659.83</v>
      </c>
    </row>
    <row r="874" spans="1:48">
      <c r="A874">
        <v>23030</v>
      </c>
      <c r="B874" t="s">
        <v>1335</v>
      </c>
      <c r="C874">
        <v>1341173.29</v>
      </c>
      <c r="D874" s="11">
        <f t="shared" si="65"/>
        <v>0</v>
      </c>
      <c r="P874">
        <v>1313073.52</v>
      </c>
      <c r="U874" s="11">
        <f t="shared" si="66"/>
        <v>0</v>
      </c>
      <c r="V874" s="15">
        <f t="shared" si="67"/>
        <v>0</v>
      </c>
      <c r="AI874" s="11">
        <f t="shared" si="68"/>
        <v>28099.77</v>
      </c>
      <c r="AJ874" s="11">
        <f t="shared" si="69"/>
        <v>0</v>
      </c>
      <c r="AS874">
        <v>28099.77</v>
      </c>
    </row>
    <row r="875" spans="1:48">
      <c r="A875">
        <v>23163</v>
      </c>
      <c r="B875" t="s">
        <v>1336</v>
      </c>
      <c r="C875">
        <v>4368723.49</v>
      </c>
      <c r="D875" s="11">
        <f t="shared" si="65"/>
        <v>0</v>
      </c>
      <c r="P875">
        <v>4225198.25</v>
      </c>
      <c r="U875" s="11">
        <f t="shared" si="66"/>
        <v>0</v>
      </c>
      <c r="V875" s="15">
        <f t="shared" si="67"/>
        <v>0</v>
      </c>
      <c r="AB875">
        <v>53106</v>
      </c>
      <c r="AI875" s="11">
        <f t="shared" si="68"/>
        <v>90419.24</v>
      </c>
      <c r="AJ875" s="11">
        <f t="shared" si="69"/>
        <v>0</v>
      </c>
      <c r="AS875">
        <v>90419.24</v>
      </c>
    </row>
    <row r="876" spans="1:48">
      <c r="A876">
        <v>23734</v>
      </c>
      <c r="B876" t="s">
        <v>1337</v>
      </c>
      <c r="C876">
        <v>8299449.9699999997</v>
      </c>
      <c r="D876" s="11">
        <f t="shared" si="65"/>
        <v>0</v>
      </c>
      <c r="P876">
        <v>7821739.9699999997</v>
      </c>
      <c r="R876">
        <v>229276.66</v>
      </c>
      <c r="U876" s="11">
        <f t="shared" si="66"/>
        <v>0</v>
      </c>
      <c r="V876" s="15">
        <f t="shared" si="67"/>
        <v>0</v>
      </c>
      <c r="AB876">
        <v>110599.93</v>
      </c>
      <c r="AI876" s="11">
        <f t="shared" si="68"/>
        <v>137833.41</v>
      </c>
      <c r="AJ876" s="11">
        <f t="shared" si="69"/>
        <v>0</v>
      </c>
      <c r="AS876">
        <v>133908.19</v>
      </c>
      <c r="AT876">
        <v>3925.22</v>
      </c>
    </row>
    <row r="877" spans="1:48">
      <c r="A877">
        <v>24057</v>
      </c>
      <c r="B877" t="s">
        <v>1338</v>
      </c>
      <c r="C877">
        <v>49848</v>
      </c>
      <c r="D877" s="11">
        <f t="shared" si="65"/>
        <v>0</v>
      </c>
      <c r="U877" s="11">
        <f t="shared" si="66"/>
        <v>0</v>
      </c>
      <c r="V877" s="15">
        <f t="shared" si="67"/>
        <v>0</v>
      </c>
      <c r="AB877">
        <v>49848</v>
      </c>
      <c r="AI877" s="11">
        <f t="shared" si="68"/>
        <v>0</v>
      </c>
      <c r="AJ877" s="11">
        <f t="shared" si="69"/>
        <v>0</v>
      </c>
    </row>
    <row r="878" spans="1:48">
      <c r="A878">
        <v>24058</v>
      </c>
      <c r="B878" t="s">
        <v>1339</v>
      </c>
      <c r="C878">
        <v>70556</v>
      </c>
      <c r="D878" s="11">
        <f t="shared" si="65"/>
        <v>0</v>
      </c>
      <c r="U878" s="11">
        <f t="shared" si="66"/>
        <v>0</v>
      </c>
      <c r="V878" s="15">
        <f t="shared" si="67"/>
        <v>0</v>
      </c>
      <c r="AB878">
        <v>70556</v>
      </c>
      <c r="AI878" s="11">
        <f t="shared" si="68"/>
        <v>0</v>
      </c>
      <c r="AJ878" s="11">
        <f t="shared" si="69"/>
        <v>0</v>
      </c>
    </row>
    <row r="879" spans="1:48">
      <c r="A879">
        <v>24167</v>
      </c>
      <c r="B879" t="s">
        <v>1340</v>
      </c>
      <c r="C879">
        <v>1444829.6</v>
      </c>
      <c r="D879" s="11">
        <f t="shared" si="65"/>
        <v>0</v>
      </c>
      <c r="L879">
        <v>1311822.01</v>
      </c>
      <c r="U879" s="11">
        <f t="shared" si="66"/>
        <v>78881</v>
      </c>
      <c r="V879" s="15">
        <f t="shared" si="67"/>
        <v>0</v>
      </c>
      <c r="AB879">
        <v>26053.599999999999</v>
      </c>
      <c r="AC879">
        <v>78881</v>
      </c>
      <c r="AI879" s="11">
        <f t="shared" si="68"/>
        <v>0</v>
      </c>
      <c r="AJ879" s="11">
        <f t="shared" si="69"/>
        <v>0</v>
      </c>
      <c r="AQ879">
        <v>28072.99</v>
      </c>
    </row>
    <row r="880" spans="1:48">
      <c r="A880">
        <v>24217</v>
      </c>
      <c r="B880" t="s">
        <v>1341</v>
      </c>
      <c r="C880">
        <v>3637628.1100000003</v>
      </c>
      <c r="D880" s="11">
        <f t="shared" si="65"/>
        <v>0</v>
      </c>
      <c r="L880">
        <v>1376751.7</v>
      </c>
      <c r="P880">
        <v>1693066</v>
      </c>
      <c r="R880">
        <v>151131.1</v>
      </c>
      <c r="U880" s="11">
        <f t="shared" si="66"/>
        <v>337509</v>
      </c>
      <c r="V880" s="15">
        <f t="shared" si="67"/>
        <v>175134</v>
      </c>
      <c r="X880">
        <v>41524</v>
      </c>
      <c r="Y880">
        <v>25123</v>
      </c>
      <c r="Z880">
        <v>95557</v>
      </c>
      <c r="AA880">
        <v>12930</v>
      </c>
      <c r="AB880">
        <v>10242</v>
      </c>
      <c r="AC880">
        <v>78797</v>
      </c>
      <c r="AE880">
        <v>73209</v>
      </c>
      <c r="AF880">
        <v>10369</v>
      </c>
      <c r="AI880" s="11">
        <f t="shared" si="68"/>
        <v>39465.82</v>
      </c>
      <c r="AJ880" s="11">
        <f t="shared" si="69"/>
        <v>0</v>
      </c>
      <c r="AQ880">
        <v>29462.49</v>
      </c>
      <c r="AS880">
        <v>36231.61</v>
      </c>
      <c r="AT880">
        <v>3234.21</v>
      </c>
    </row>
    <row r="881" spans="1:48">
      <c r="A881">
        <v>24281</v>
      </c>
      <c r="B881" t="s">
        <v>1342</v>
      </c>
      <c r="C881">
        <v>2341205.7999999998</v>
      </c>
      <c r="D881" s="11">
        <f t="shared" si="65"/>
        <v>296753.48</v>
      </c>
      <c r="E881">
        <v>296753.48</v>
      </c>
      <c r="L881">
        <v>1291007.8999999999</v>
      </c>
      <c r="N881">
        <v>64654.559999999998</v>
      </c>
      <c r="P881">
        <v>239345.3</v>
      </c>
      <c r="R881">
        <v>410040.56</v>
      </c>
      <c r="U881" s="11">
        <f t="shared" si="66"/>
        <v>0</v>
      </c>
      <c r="V881" s="15">
        <f t="shared" si="67"/>
        <v>0</v>
      </c>
      <c r="AI881" s="11">
        <f t="shared" si="68"/>
        <v>17302</v>
      </c>
      <c r="AJ881" s="11">
        <f t="shared" si="69"/>
        <v>5080</v>
      </c>
      <c r="AK881">
        <v>5080</v>
      </c>
      <c r="AQ881">
        <v>22102</v>
      </c>
      <c r="AR881">
        <v>1106</v>
      </c>
      <c r="AS881">
        <v>4097</v>
      </c>
      <c r="AT881">
        <v>7019</v>
      </c>
    </row>
    <row r="882" spans="1:48">
      <c r="A882">
        <v>24282</v>
      </c>
      <c r="B882" t="s">
        <v>1343</v>
      </c>
      <c r="C882">
        <v>1800159.1600000001</v>
      </c>
      <c r="D882" s="11">
        <f t="shared" si="65"/>
        <v>304298.40000000002</v>
      </c>
      <c r="E882">
        <v>304298.40000000002</v>
      </c>
      <c r="L882">
        <v>1465561.76</v>
      </c>
      <c r="U882" s="11">
        <f t="shared" si="66"/>
        <v>0</v>
      </c>
      <c r="V882" s="15">
        <f t="shared" si="67"/>
        <v>0</v>
      </c>
      <c r="AI882" s="11">
        <f t="shared" si="68"/>
        <v>5209</v>
      </c>
      <c r="AJ882" s="11">
        <f t="shared" si="69"/>
        <v>5209</v>
      </c>
      <c r="AK882">
        <v>5209</v>
      </c>
      <c r="AQ882">
        <v>25090</v>
      </c>
    </row>
    <row r="883" spans="1:48">
      <c r="A883">
        <v>24283</v>
      </c>
      <c r="B883" t="s">
        <v>1344</v>
      </c>
      <c r="C883">
        <v>3694412.84</v>
      </c>
      <c r="D883" s="11">
        <f t="shared" si="65"/>
        <v>1321503.24</v>
      </c>
      <c r="F883">
        <v>308382.38</v>
      </c>
      <c r="G883">
        <v>155511.01999999999</v>
      </c>
      <c r="H883">
        <v>857609.84</v>
      </c>
      <c r="L883">
        <v>1774751.26</v>
      </c>
      <c r="N883">
        <v>106104.42</v>
      </c>
      <c r="R883">
        <v>429872.92</v>
      </c>
      <c r="U883" s="11">
        <f t="shared" si="66"/>
        <v>0</v>
      </c>
      <c r="V883" s="15">
        <f t="shared" si="67"/>
        <v>0</v>
      </c>
      <c r="AI883" s="11">
        <f t="shared" si="68"/>
        <v>31798</v>
      </c>
      <c r="AJ883" s="11">
        <f t="shared" si="69"/>
        <v>22623</v>
      </c>
      <c r="AL883">
        <v>5279</v>
      </c>
      <c r="AM883">
        <v>2662</v>
      </c>
      <c r="AN883">
        <v>14682</v>
      </c>
      <c r="AQ883">
        <v>30383</v>
      </c>
      <c r="AR883">
        <v>1816</v>
      </c>
      <c r="AT883">
        <v>7359</v>
      </c>
    </row>
    <row r="884" spans="1:48">
      <c r="A884">
        <v>24292</v>
      </c>
      <c r="B884" t="s">
        <v>1345</v>
      </c>
      <c r="C884">
        <v>5977399.9199999999</v>
      </c>
      <c r="D884" s="11">
        <f t="shared" si="65"/>
        <v>0</v>
      </c>
      <c r="L884">
        <v>3164733.72</v>
      </c>
      <c r="P884">
        <v>2798485.15</v>
      </c>
      <c r="U884" s="11">
        <f t="shared" si="66"/>
        <v>0</v>
      </c>
      <c r="V884" s="15">
        <f t="shared" si="67"/>
        <v>0</v>
      </c>
      <c r="AI884" s="11">
        <f t="shared" si="68"/>
        <v>6641.42</v>
      </c>
      <c r="AJ884" s="11">
        <f t="shared" si="69"/>
        <v>0</v>
      </c>
      <c r="AQ884">
        <v>7539.63</v>
      </c>
      <c r="AS884">
        <v>6641.42</v>
      </c>
    </row>
    <row r="885" spans="1:48">
      <c r="A885">
        <v>24293</v>
      </c>
      <c r="B885" t="s">
        <v>1346</v>
      </c>
      <c r="C885">
        <v>65094.71</v>
      </c>
      <c r="D885" s="11">
        <f t="shared" si="65"/>
        <v>0</v>
      </c>
      <c r="U885" s="11">
        <f t="shared" si="66"/>
        <v>0</v>
      </c>
      <c r="V885" s="15">
        <f t="shared" si="67"/>
        <v>0</v>
      </c>
      <c r="AB885">
        <v>65094.71</v>
      </c>
      <c r="AI885" s="11">
        <f t="shared" si="68"/>
        <v>0</v>
      </c>
      <c r="AJ885" s="11">
        <f t="shared" si="69"/>
        <v>0</v>
      </c>
    </row>
    <row r="886" spans="1:48">
      <c r="A886">
        <v>24295</v>
      </c>
      <c r="B886" t="s">
        <v>1347</v>
      </c>
      <c r="C886">
        <v>2596413.83</v>
      </c>
      <c r="D886" s="11">
        <f t="shared" si="65"/>
        <v>0</v>
      </c>
      <c r="L886">
        <v>2589410.63</v>
      </c>
      <c r="U886" s="11">
        <f t="shared" si="66"/>
        <v>0</v>
      </c>
      <c r="V886" s="15">
        <f t="shared" si="67"/>
        <v>0</v>
      </c>
      <c r="AI886" s="11">
        <f t="shared" si="68"/>
        <v>0</v>
      </c>
      <c r="AJ886" s="11">
        <f t="shared" si="69"/>
        <v>0</v>
      </c>
      <c r="AQ886">
        <v>7003.2</v>
      </c>
    </row>
    <row r="887" spans="1:48">
      <c r="A887">
        <v>24368</v>
      </c>
      <c r="B887" t="s">
        <v>1348</v>
      </c>
      <c r="C887">
        <v>2471914.86</v>
      </c>
      <c r="D887" s="11">
        <f t="shared" si="65"/>
        <v>1668386.66</v>
      </c>
      <c r="F887">
        <v>293409.36</v>
      </c>
      <c r="G887">
        <v>237898.62</v>
      </c>
      <c r="H887">
        <v>1137078.68</v>
      </c>
      <c r="S887">
        <v>492069.44</v>
      </c>
      <c r="U887" s="11">
        <f t="shared" si="66"/>
        <v>236538</v>
      </c>
      <c r="V887" s="15">
        <f t="shared" si="67"/>
        <v>201754</v>
      </c>
      <c r="X887">
        <v>28441</v>
      </c>
      <c r="Y887">
        <v>23238</v>
      </c>
      <c r="Z887">
        <v>150075</v>
      </c>
      <c r="AB887">
        <v>28687</v>
      </c>
      <c r="AG887">
        <v>34784</v>
      </c>
      <c r="AI887" s="11">
        <f t="shared" si="68"/>
        <v>46233.760000000002</v>
      </c>
      <c r="AJ887" s="11">
        <f t="shared" si="69"/>
        <v>35703.47</v>
      </c>
      <c r="AL887">
        <v>6278.96</v>
      </c>
      <c r="AM887">
        <v>5091.03</v>
      </c>
      <c r="AN887">
        <v>24333.48</v>
      </c>
      <c r="AU887">
        <v>10530.29</v>
      </c>
    </row>
    <row r="888" spans="1:48">
      <c r="A888">
        <v>24382</v>
      </c>
      <c r="B888" t="s">
        <v>1349</v>
      </c>
      <c r="C888">
        <v>554903.14999999991</v>
      </c>
      <c r="D888" s="11">
        <f t="shared" si="65"/>
        <v>0</v>
      </c>
      <c r="U888" s="11">
        <f t="shared" si="66"/>
        <v>554903.14999999991</v>
      </c>
      <c r="V888" s="15">
        <f t="shared" si="67"/>
        <v>0</v>
      </c>
      <c r="AC888">
        <v>262740.18</v>
      </c>
      <c r="AE888">
        <v>292162.96999999997</v>
      </c>
      <c r="AI888" s="11">
        <f t="shared" si="68"/>
        <v>0</v>
      </c>
      <c r="AJ888" s="11">
        <f t="shared" si="69"/>
        <v>0</v>
      </c>
    </row>
    <row r="889" spans="1:48">
      <c r="A889">
        <v>24495</v>
      </c>
      <c r="B889" t="s">
        <v>1350</v>
      </c>
      <c r="C889">
        <v>4060155.7900000005</v>
      </c>
      <c r="D889" s="11">
        <f t="shared" si="65"/>
        <v>1298313</v>
      </c>
      <c r="E889">
        <v>325969</v>
      </c>
      <c r="F889">
        <v>127072</v>
      </c>
      <c r="G889">
        <v>95771</v>
      </c>
      <c r="H889">
        <v>529554</v>
      </c>
      <c r="I889">
        <v>219947</v>
      </c>
      <c r="L889">
        <v>1113557</v>
      </c>
      <c r="P889">
        <v>806314</v>
      </c>
      <c r="R889">
        <v>254009.12</v>
      </c>
      <c r="T889">
        <v>502896.08</v>
      </c>
      <c r="U889" s="11">
        <f t="shared" si="66"/>
        <v>0</v>
      </c>
      <c r="V889" s="15">
        <f t="shared" si="67"/>
        <v>0</v>
      </c>
      <c r="AI889" s="11">
        <f t="shared" si="68"/>
        <v>61236.47</v>
      </c>
      <c r="AJ889" s="11">
        <f t="shared" si="69"/>
        <v>27783.569999999996</v>
      </c>
      <c r="AK889">
        <v>6975.74</v>
      </c>
      <c r="AL889">
        <v>2719</v>
      </c>
      <c r="AM889">
        <v>2049.5</v>
      </c>
      <c r="AN889">
        <v>11332.46</v>
      </c>
      <c r="AO889">
        <v>4706.87</v>
      </c>
      <c r="AQ889">
        <v>23830.12</v>
      </c>
      <c r="AS889">
        <v>17255.12</v>
      </c>
      <c r="AT889">
        <v>5435.8</v>
      </c>
      <c r="AV889">
        <v>10761.98</v>
      </c>
    </row>
    <row r="890" spans="1:48">
      <c r="A890">
        <v>24530</v>
      </c>
      <c r="B890" t="s">
        <v>1351</v>
      </c>
      <c r="C890">
        <v>191723</v>
      </c>
      <c r="D890" s="11">
        <f t="shared" si="65"/>
        <v>0</v>
      </c>
      <c r="U890" s="11">
        <f t="shared" si="66"/>
        <v>191723</v>
      </c>
      <c r="V890" s="15">
        <f t="shared" si="67"/>
        <v>0</v>
      </c>
      <c r="AC890">
        <v>149971.63</v>
      </c>
      <c r="AE890">
        <v>41751.370000000003</v>
      </c>
      <c r="AI890" s="11">
        <f t="shared" si="68"/>
        <v>0</v>
      </c>
      <c r="AJ890" s="11">
        <f t="shared" si="69"/>
        <v>0</v>
      </c>
    </row>
    <row r="891" spans="1:48">
      <c r="A891">
        <v>24531</v>
      </c>
      <c r="B891" t="s">
        <v>1352</v>
      </c>
      <c r="C891">
        <v>195090.09</v>
      </c>
      <c r="D891" s="11">
        <f t="shared" si="65"/>
        <v>0</v>
      </c>
      <c r="U891" s="11">
        <f t="shared" si="66"/>
        <v>195090.09</v>
      </c>
      <c r="V891" s="15">
        <f t="shared" si="67"/>
        <v>0</v>
      </c>
      <c r="AC891">
        <v>152516.18</v>
      </c>
      <c r="AE891">
        <v>42573.91</v>
      </c>
      <c r="AI891" s="11">
        <f t="shared" si="68"/>
        <v>0</v>
      </c>
      <c r="AJ891" s="11">
        <f t="shared" si="69"/>
        <v>0</v>
      </c>
    </row>
    <row r="892" spans="1:48">
      <c r="A892">
        <v>24532</v>
      </c>
      <c r="B892" t="s">
        <v>1353</v>
      </c>
      <c r="C892">
        <v>194036.37</v>
      </c>
      <c r="D892" s="11">
        <f t="shared" si="65"/>
        <v>0</v>
      </c>
      <c r="U892" s="11">
        <f t="shared" si="66"/>
        <v>194036.37</v>
      </c>
      <c r="V892" s="15">
        <f t="shared" si="67"/>
        <v>0</v>
      </c>
      <c r="AC892">
        <v>151719.87</v>
      </c>
      <c r="AE892">
        <v>42316.5</v>
      </c>
      <c r="AI892" s="11">
        <f t="shared" si="68"/>
        <v>0</v>
      </c>
      <c r="AJ892" s="11">
        <f t="shared" si="69"/>
        <v>0</v>
      </c>
    </row>
    <row r="893" spans="1:48">
      <c r="A893">
        <v>24646</v>
      </c>
      <c r="B893" t="s">
        <v>1354</v>
      </c>
      <c r="C893">
        <v>2124352.87</v>
      </c>
      <c r="D893" s="11">
        <f t="shared" si="65"/>
        <v>1095547.95</v>
      </c>
      <c r="F893">
        <v>446888.08</v>
      </c>
      <c r="G893">
        <v>324635.03999999998</v>
      </c>
      <c r="I893">
        <v>324024.83</v>
      </c>
      <c r="N893">
        <v>161922.34</v>
      </c>
      <c r="R893">
        <v>208607.28</v>
      </c>
      <c r="S893">
        <v>613766.63</v>
      </c>
      <c r="U893" s="11">
        <f t="shared" si="66"/>
        <v>0</v>
      </c>
      <c r="V893" s="15">
        <f t="shared" si="67"/>
        <v>0</v>
      </c>
      <c r="AI893" s="11">
        <f t="shared" si="68"/>
        <v>44508.67</v>
      </c>
      <c r="AJ893" s="11">
        <f t="shared" si="69"/>
        <v>23444.720000000001</v>
      </c>
      <c r="AL893">
        <v>9563.4</v>
      </c>
      <c r="AM893">
        <v>6947.19</v>
      </c>
      <c r="AO893">
        <v>6934.13</v>
      </c>
      <c r="AR893">
        <v>3465.14</v>
      </c>
      <c r="AT893">
        <v>4464.2</v>
      </c>
      <c r="AU893">
        <v>13134.61</v>
      </c>
    </row>
    <row r="894" spans="1:48">
      <c r="A894">
        <v>24647</v>
      </c>
      <c r="B894" t="s">
        <v>1355</v>
      </c>
      <c r="C894">
        <v>5333546.6199999992</v>
      </c>
      <c r="D894" s="11">
        <f t="shared" si="65"/>
        <v>1537042.6099999999</v>
      </c>
      <c r="F894">
        <v>334414.2</v>
      </c>
      <c r="G894">
        <v>271555.53000000003</v>
      </c>
      <c r="H894">
        <v>635611.15</v>
      </c>
      <c r="I894">
        <v>295461.73</v>
      </c>
      <c r="L894">
        <v>2252891.9500000002</v>
      </c>
      <c r="P894">
        <v>1069930.54</v>
      </c>
      <c r="S894">
        <v>361935</v>
      </c>
      <c r="U894" s="11">
        <f t="shared" si="66"/>
        <v>0</v>
      </c>
      <c r="V894" s="15">
        <f t="shared" si="67"/>
        <v>0</v>
      </c>
      <c r="AI894" s="11">
        <f t="shared" si="68"/>
        <v>63534.630000000005</v>
      </c>
      <c r="AJ894" s="11">
        <f t="shared" si="69"/>
        <v>32892.71</v>
      </c>
      <c r="AL894">
        <v>7156.46</v>
      </c>
      <c r="AM894">
        <v>5811.29</v>
      </c>
      <c r="AN894">
        <v>13602.08</v>
      </c>
      <c r="AO894">
        <v>6322.88</v>
      </c>
      <c r="AQ894">
        <v>48211.89</v>
      </c>
      <c r="AS894">
        <v>22896.51</v>
      </c>
      <c r="AU894">
        <v>7745.41</v>
      </c>
    </row>
    <row r="895" spans="1:48">
      <c r="A895">
        <v>24703</v>
      </c>
      <c r="B895" t="s">
        <v>1356</v>
      </c>
      <c r="C895">
        <v>2253526.3400000003</v>
      </c>
      <c r="D895" s="11">
        <f t="shared" si="65"/>
        <v>262845</v>
      </c>
      <c r="E895">
        <v>200275.04</v>
      </c>
      <c r="G895">
        <v>62569.96</v>
      </c>
      <c r="L895">
        <v>887147.43</v>
      </c>
      <c r="N895">
        <v>100180.16</v>
      </c>
      <c r="P895">
        <v>625846.80000000005</v>
      </c>
      <c r="R895">
        <v>193173.55</v>
      </c>
      <c r="U895" s="11">
        <f t="shared" si="66"/>
        <v>115243</v>
      </c>
      <c r="V895" s="15">
        <f t="shared" si="67"/>
        <v>16080</v>
      </c>
      <c r="W895">
        <v>10649</v>
      </c>
      <c r="Y895">
        <v>5431</v>
      </c>
      <c r="AB895">
        <v>24809.66</v>
      </c>
      <c r="AC895">
        <v>56085</v>
      </c>
      <c r="AD895">
        <v>5900</v>
      </c>
      <c r="AE895">
        <v>25337</v>
      </c>
      <c r="AF895">
        <v>11841</v>
      </c>
      <c r="AI895" s="11">
        <f t="shared" si="68"/>
        <v>25295.780000000002</v>
      </c>
      <c r="AJ895" s="11">
        <f t="shared" si="69"/>
        <v>5624.89</v>
      </c>
      <c r="AK895">
        <v>4285.8900000000003</v>
      </c>
      <c r="AM895">
        <v>1339</v>
      </c>
      <c r="AQ895">
        <v>18984.96</v>
      </c>
      <c r="AR895">
        <v>2143.86</v>
      </c>
      <c r="AS895">
        <v>13393.12</v>
      </c>
      <c r="AT895">
        <v>4133.91</v>
      </c>
    </row>
    <row r="896" spans="1:48">
      <c r="A896">
        <v>24704</v>
      </c>
      <c r="B896" t="s">
        <v>1357</v>
      </c>
      <c r="C896">
        <v>1550319.0300000003</v>
      </c>
      <c r="D896" s="11">
        <f t="shared" si="65"/>
        <v>111696.75</v>
      </c>
      <c r="E896">
        <v>111696.75</v>
      </c>
      <c r="L896">
        <v>837586.53</v>
      </c>
      <c r="P896">
        <v>307877.13</v>
      </c>
      <c r="R896">
        <v>163943</v>
      </c>
      <c r="U896" s="11">
        <f t="shared" si="66"/>
        <v>76052</v>
      </c>
      <c r="V896" s="15">
        <f t="shared" si="67"/>
        <v>8475</v>
      </c>
      <c r="W896">
        <v>8475</v>
      </c>
      <c r="AB896">
        <v>22752</v>
      </c>
      <c r="AC896">
        <v>46029</v>
      </c>
      <c r="AE896">
        <v>15543</v>
      </c>
      <c r="AF896">
        <v>6005</v>
      </c>
      <c r="AI896" s="11">
        <f t="shared" si="68"/>
        <v>12487.259999999998</v>
      </c>
      <c r="AJ896" s="11">
        <f t="shared" si="69"/>
        <v>2390.31</v>
      </c>
      <c r="AK896">
        <v>2390.31</v>
      </c>
      <c r="AQ896">
        <v>17924.36</v>
      </c>
      <c r="AS896">
        <v>6588.57</v>
      </c>
      <c r="AT896">
        <v>3508.38</v>
      </c>
    </row>
    <row r="897" spans="1:48">
      <c r="A897">
        <v>25156</v>
      </c>
      <c r="B897" t="s">
        <v>1358</v>
      </c>
      <c r="C897">
        <v>1630490.8499999999</v>
      </c>
      <c r="D897" s="11">
        <f t="shared" si="65"/>
        <v>0</v>
      </c>
      <c r="P897">
        <v>1221847</v>
      </c>
      <c r="R897">
        <v>286748</v>
      </c>
      <c r="U897" s="11">
        <f t="shared" si="66"/>
        <v>59862</v>
      </c>
      <c r="V897" s="15">
        <f t="shared" si="67"/>
        <v>0</v>
      </c>
      <c r="AB897">
        <v>29749.91</v>
      </c>
      <c r="AE897">
        <v>41613</v>
      </c>
      <c r="AF897">
        <v>18249</v>
      </c>
      <c r="AI897" s="11">
        <f t="shared" si="68"/>
        <v>32283.94</v>
      </c>
      <c r="AJ897" s="11">
        <f t="shared" si="69"/>
        <v>0</v>
      </c>
      <c r="AS897">
        <v>26147.53</v>
      </c>
      <c r="AT897">
        <v>6136.41</v>
      </c>
    </row>
    <row r="898" spans="1:48">
      <c r="A898">
        <v>25157</v>
      </c>
      <c r="B898" t="s">
        <v>1359</v>
      </c>
      <c r="C898">
        <v>56247.380000000005</v>
      </c>
      <c r="D898" s="11">
        <f t="shared" si="65"/>
        <v>0</v>
      </c>
      <c r="U898" s="11">
        <f t="shared" si="66"/>
        <v>32295</v>
      </c>
      <c r="V898" s="15">
        <f t="shared" si="67"/>
        <v>0</v>
      </c>
      <c r="AB898">
        <v>23952.38</v>
      </c>
      <c r="AE898">
        <v>22057</v>
      </c>
      <c r="AF898">
        <v>10238</v>
      </c>
      <c r="AI898" s="11">
        <f t="shared" si="68"/>
        <v>0</v>
      </c>
      <c r="AJ898" s="11">
        <f t="shared" si="69"/>
        <v>0</v>
      </c>
    </row>
    <row r="899" spans="1:48">
      <c r="A899">
        <v>25160</v>
      </c>
      <c r="B899" t="s">
        <v>1360</v>
      </c>
      <c r="C899">
        <v>2454043.6799999997</v>
      </c>
      <c r="D899" s="11">
        <f t="shared" si="65"/>
        <v>1297962.24</v>
      </c>
      <c r="F899">
        <v>148132.48000000001</v>
      </c>
      <c r="G899">
        <v>160264.06</v>
      </c>
      <c r="H899">
        <v>989565.7</v>
      </c>
      <c r="S899">
        <v>492327.86</v>
      </c>
      <c r="T899">
        <v>280388.06</v>
      </c>
      <c r="U899" s="11">
        <f t="shared" si="66"/>
        <v>339053</v>
      </c>
      <c r="V899" s="15">
        <f t="shared" si="67"/>
        <v>141393</v>
      </c>
      <c r="X899">
        <v>25763</v>
      </c>
      <c r="Y899">
        <v>16463</v>
      </c>
      <c r="Z899">
        <v>99167</v>
      </c>
      <c r="AC899">
        <v>94073</v>
      </c>
      <c r="AD899">
        <v>10207</v>
      </c>
      <c r="AE899">
        <v>24768</v>
      </c>
      <c r="AF899">
        <v>15005</v>
      </c>
      <c r="AG899">
        <v>34741</v>
      </c>
      <c r="AH899">
        <v>18866</v>
      </c>
      <c r="AI899" s="11">
        <f t="shared" si="68"/>
        <v>44312.520000000004</v>
      </c>
      <c r="AJ899" s="11">
        <f t="shared" si="69"/>
        <v>27776.400000000001</v>
      </c>
      <c r="AL899">
        <v>3170.04</v>
      </c>
      <c r="AM899">
        <v>3429.65</v>
      </c>
      <c r="AN899">
        <v>21176.71</v>
      </c>
      <c r="AU899">
        <v>10535.82</v>
      </c>
      <c r="AV899">
        <v>6000.3</v>
      </c>
    </row>
    <row r="900" spans="1:48">
      <c r="A900">
        <v>25432</v>
      </c>
      <c r="B900" t="s">
        <v>1361</v>
      </c>
      <c r="C900">
        <v>23985.05</v>
      </c>
      <c r="D900" s="11">
        <f t="shared" si="65"/>
        <v>0</v>
      </c>
      <c r="U900" s="11">
        <f t="shared" si="66"/>
        <v>0</v>
      </c>
      <c r="V900" s="15">
        <f t="shared" si="67"/>
        <v>0</v>
      </c>
      <c r="AB900">
        <v>23985.05</v>
      </c>
      <c r="AI900" s="11">
        <f t="shared" si="68"/>
        <v>0</v>
      </c>
      <c r="AJ900" s="11">
        <f t="shared" si="69"/>
        <v>0</v>
      </c>
    </row>
    <row r="901" spans="1:48">
      <c r="A901">
        <v>25435</v>
      </c>
      <c r="B901" t="s">
        <v>1362</v>
      </c>
      <c r="C901">
        <v>30194.33</v>
      </c>
      <c r="D901" s="11">
        <f t="shared" si="65"/>
        <v>0</v>
      </c>
      <c r="U901" s="11">
        <f t="shared" si="66"/>
        <v>0</v>
      </c>
      <c r="V901" s="15">
        <f t="shared" si="67"/>
        <v>0</v>
      </c>
      <c r="AB901">
        <v>30194.33</v>
      </c>
      <c r="AI901" s="11">
        <f t="shared" si="68"/>
        <v>0</v>
      </c>
      <c r="AJ901" s="11">
        <f t="shared" si="69"/>
        <v>0</v>
      </c>
    </row>
    <row r="902" spans="1:48">
      <c r="A902">
        <v>25447</v>
      </c>
      <c r="B902" t="s">
        <v>1363</v>
      </c>
      <c r="C902">
        <v>23904.45</v>
      </c>
      <c r="D902" s="11">
        <f t="shared" si="65"/>
        <v>0</v>
      </c>
      <c r="U902" s="11">
        <f t="shared" si="66"/>
        <v>0</v>
      </c>
      <c r="V902" s="15">
        <f t="shared" si="67"/>
        <v>0</v>
      </c>
      <c r="AB902">
        <v>23904.45</v>
      </c>
      <c r="AI902" s="11">
        <f t="shared" si="68"/>
        <v>0</v>
      </c>
      <c r="AJ902" s="11">
        <f t="shared" si="69"/>
        <v>0</v>
      </c>
    </row>
    <row r="903" spans="1:48">
      <c r="A903">
        <v>25448</v>
      </c>
      <c r="B903" t="s">
        <v>1364</v>
      </c>
      <c r="C903">
        <v>23860.880000000001</v>
      </c>
      <c r="D903" s="11">
        <f t="shared" si="65"/>
        <v>0</v>
      </c>
      <c r="U903" s="11">
        <f t="shared" si="66"/>
        <v>0</v>
      </c>
      <c r="V903" s="15">
        <f t="shared" si="67"/>
        <v>0</v>
      </c>
      <c r="AB903">
        <v>23860.880000000001</v>
      </c>
      <c r="AI903" s="11">
        <f t="shared" si="68"/>
        <v>0</v>
      </c>
      <c r="AJ903" s="11">
        <f t="shared" si="69"/>
        <v>0</v>
      </c>
    </row>
    <row r="904" spans="1:48">
      <c r="A904">
        <v>25494</v>
      </c>
      <c r="B904" t="s">
        <v>1365</v>
      </c>
      <c r="C904">
        <v>1146997.6100000001</v>
      </c>
      <c r="D904" s="11">
        <f t="shared" si="65"/>
        <v>0</v>
      </c>
      <c r="N904">
        <v>212732.76</v>
      </c>
      <c r="S904">
        <v>512396</v>
      </c>
      <c r="T904">
        <v>373790</v>
      </c>
      <c r="U904" s="11">
        <f t="shared" si="66"/>
        <v>0</v>
      </c>
      <c r="V904" s="15">
        <f t="shared" si="67"/>
        <v>0</v>
      </c>
      <c r="AB904">
        <v>24562</v>
      </c>
      <c r="AI904" s="11">
        <f t="shared" si="68"/>
        <v>23516.85</v>
      </c>
      <c r="AJ904" s="11">
        <f t="shared" si="69"/>
        <v>0</v>
      </c>
      <c r="AR904">
        <v>4552.4799999999996</v>
      </c>
      <c r="AU904">
        <v>10965.27</v>
      </c>
      <c r="AV904">
        <v>7999.1</v>
      </c>
    </row>
    <row r="905" spans="1:48">
      <c r="A905">
        <v>26364</v>
      </c>
      <c r="B905" t="s">
        <v>1366</v>
      </c>
      <c r="C905">
        <v>128161.84</v>
      </c>
      <c r="D905" s="11">
        <f t="shared" ref="D905:D968" si="70">E905+F905+G905+H905+I905+J905</f>
        <v>0</v>
      </c>
      <c r="U905" s="11">
        <f t="shared" ref="U905:U968" si="71">V905+AC905+AD905+AE905+AF905+AG905+AH905</f>
        <v>128161.84</v>
      </c>
      <c r="V905" s="15">
        <f t="shared" ref="V905:V968" si="72">W905+X905+Y905+Z905+AA905</f>
        <v>0</v>
      </c>
      <c r="AC905">
        <v>101937.7</v>
      </c>
      <c r="AE905">
        <v>26224.14</v>
      </c>
      <c r="AI905" s="11">
        <f t="shared" ref="AI905:AI968" si="73">AJ905+AR905+AS905+AT905+AU905+AV905+AW905</f>
        <v>0</v>
      </c>
      <c r="AJ905" s="11">
        <f t="shared" ref="AJ905:AJ968" si="74">AK905+AL905+AM905+AN905+AO905+AP905</f>
        <v>0</v>
      </c>
    </row>
    <row r="906" spans="1:48">
      <c r="A906">
        <v>26365</v>
      </c>
      <c r="B906" t="s">
        <v>1367</v>
      </c>
      <c r="C906">
        <v>132894.09999999998</v>
      </c>
      <c r="D906" s="11">
        <f t="shared" si="70"/>
        <v>0</v>
      </c>
      <c r="U906" s="11">
        <f t="shared" si="71"/>
        <v>132894.09999999998</v>
      </c>
      <c r="V906" s="15">
        <f t="shared" si="72"/>
        <v>0</v>
      </c>
      <c r="AC906">
        <v>105513.93</v>
      </c>
      <c r="AE906">
        <v>27380.17</v>
      </c>
      <c r="AI906" s="11">
        <f t="shared" si="73"/>
        <v>0</v>
      </c>
      <c r="AJ906" s="11">
        <f t="shared" si="74"/>
        <v>0</v>
      </c>
    </row>
    <row r="907" spans="1:48">
      <c r="A907">
        <v>26369</v>
      </c>
      <c r="B907" t="s">
        <v>1368</v>
      </c>
      <c r="C907">
        <v>978280.35000000009</v>
      </c>
      <c r="D907" s="11">
        <f t="shared" si="70"/>
        <v>0</v>
      </c>
      <c r="L907">
        <v>656498.66</v>
      </c>
      <c r="P907">
        <v>222367.93</v>
      </c>
      <c r="U907" s="11">
        <f t="shared" si="71"/>
        <v>73850.87</v>
      </c>
      <c r="V907" s="15">
        <f t="shared" si="72"/>
        <v>0</v>
      </c>
      <c r="AC907">
        <v>58658.21</v>
      </c>
      <c r="AE907">
        <v>15192.66</v>
      </c>
      <c r="AI907" s="11">
        <f t="shared" si="73"/>
        <v>6499.56</v>
      </c>
      <c r="AJ907" s="11">
        <f t="shared" si="74"/>
        <v>0</v>
      </c>
      <c r="AQ907">
        <v>19063.330000000002</v>
      </c>
      <c r="AS907">
        <v>6499.56</v>
      </c>
    </row>
    <row r="908" spans="1:48">
      <c r="A908">
        <v>26397</v>
      </c>
      <c r="B908" t="s">
        <v>1369</v>
      </c>
      <c r="C908">
        <v>27807.89</v>
      </c>
      <c r="D908" s="11">
        <f t="shared" si="70"/>
        <v>0</v>
      </c>
      <c r="U908" s="11">
        <f t="shared" si="71"/>
        <v>0</v>
      </c>
      <c r="V908" s="15">
        <f t="shared" si="72"/>
        <v>0</v>
      </c>
      <c r="AB908">
        <v>27807.89</v>
      </c>
      <c r="AI908" s="11">
        <f t="shared" si="73"/>
        <v>0</v>
      </c>
      <c r="AJ908" s="11">
        <f t="shared" si="74"/>
        <v>0</v>
      </c>
    </row>
    <row r="909" spans="1:48">
      <c r="A909">
        <v>26777</v>
      </c>
      <c r="B909" t="s">
        <v>1370</v>
      </c>
      <c r="C909">
        <v>36751.300000000003</v>
      </c>
      <c r="D909" s="11">
        <f t="shared" si="70"/>
        <v>0</v>
      </c>
      <c r="U909" s="11">
        <f t="shared" si="71"/>
        <v>0</v>
      </c>
      <c r="V909" s="15">
        <f t="shared" si="72"/>
        <v>0</v>
      </c>
      <c r="AB909">
        <v>36751.300000000003</v>
      </c>
      <c r="AI909" s="11">
        <f t="shared" si="73"/>
        <v>0</v>
      </c>
      <c r="AJ909" s="11">
        <f t="shared" si="74"/>
        <v>0</v>
      </c>
    </row>
    <row r="910" spans="1:48">
      <c r="A910">
        <v>26873</v>
      </c>
      <c r="B910" t="s">
        <v>1371</v>
      </c>
      <c r="C910">
        <v>1320784.1600000001</v>
      </c>
      <c r="D910" s="11">
        <f t="shared" si="70"/>
        <v>0</v>
      </c>
      <c r="S910">
        <v>566057.09</v>
      </c>
      <c r="T910">
        <v>378424.17</v>
      </c>
      <c r="U910" s="11">
        <f t="shared" si="71"/>
        <v>356091</v>
      </c>
      <c r="V910" s="15">
        <f t="shared" si="72"/>
        <v>226798</v>
      </c>
      <c r="W910">
        <v>28079</v>
      </c>
      <c r="X910">
        <v>29429</v>
      </c>
      <c r="Y910">
        <v>10500</v>
      </c>
      <c r="Z910">
        <v>158790</v>
      </c>
      <c r="AD910">
        <v>2684</v>
      </c>
      <c r="AE910">
        <v>53323</v>
      </c>
      <c r="AF910">
        <v>16590</v>
      </c>
      <c r="AG910">
        <v>35795</v>
      </c>
      <c r="AH910">
        <v>20901</v>
      </c>
      <c r="AI910" s="11">
        <f t="shared" si="73"/>
        <v>20211.900000000001</v>
      </c>
      <c r="AJ910" s="11">
        <f t="shared" si="74"/>
        <v>0</v>
      </c>
      <c r="AU910">
        <v>12113.62</v>
      </c>
      <c r="AV910">
        <v>8098.28</v>
      </c>
    </row>
    <row r="911" spans="1:48">
      <c r="A911">
        <v>27184</v>
      </c>
      <c r="B911" t="s">
        <v>1372</v>
      </c>
      <c r="C911">
        <v>648075.07999999996</v>
      </c>
      <c r="D911" s="11">
        <f t="shared" si="70"/>
        <v>589630.59</v>
      </c>
      <c r="I911">
        <v>589630.59</v>
      </c>
      <c r="U911" s="11">
        <f t="shared" si="71"/>
        <v>0</v>
      </c>
      <c r="V911" s="15">
        <f t="shared" si="72"/>
        <v>0</v>
      </c>
      <c r="AB911">
        <v>48361.81</v>
      </c>
      <c r="AI911" s="11">
        <f t="shared" si="73"/>
        <v>10082.68</v>
      </c>
      <c r="AJ911" s="11">
        <f t="shared" si="74"/>
        <v>10082.68</v>
      </c>
      <c r="AO911">
        <v>10082.68</v>
      </c>
    </row>
    <row r="912" spans="1:48">
      <c r="A912">
        <v>27245</v>
      </c>
      <c r="B912" t="s">
        <v>1373</v>
      </c>
      <c r="C912">
        <v>26316</v>
      </c>
      <c r="D912" s="11">
        <f t="shared" si="70"/>
        <v>0</v>
      </c>
      <c r="U912" s="11">
        <f t="shared" si="71"/>
        <v>0</v>
      </c>
      <c r="V912" s="15">
        <f t="shared" si="72"/>
        <v>0</v>
      </c>
      <c r="AB912">
        <v>26316</v>
      </c>
      <c r="AI912" s="11">
        <f t="shared" si="73"/>
        <v>0</v>
      </c>
      <c r="AJ912" s="11">
        <f t="shared" si="74"/>
        <v>0</v>
      </c>
    </row>
    <row r="913" spans="1:48">
      <c r="A913">
        <v>29349</v>
      </c>
      <c r="B913" t="s">
        <v>1374</v>
      </c>
      <c r="C913">
        <v>3600100.09</v>
      </c>
      <c r="D913" s="11">
        <f t="shared" si="70"/>
        <v>0</v>
      </c>
      <c r="U913" s="11">
        <f t="shared" si="71"/>
        <v>3600100.09</v>
      </c>
      <c r="V913" s="15">
        <f t="shared" si="72"/>
        <v>0</v>
      </c>
      <c r="AC913">
        <v>963997.82</v>
      </c>
      <c r="AE913">
        <v>2636102.27</v>
      </c>
      <c r="AI913" s="11">
        <f t="shared" si="73"/>
        <v>0</v>
      </c>
      <c r="AJ913" s="11">
        <f t="shared" si="74"/>
        <v>0</v>
      </c>
    </row>
    <row r="914" spans="1:48">
      <c r="A914" s="11" t="s">
        <v>1376</v>
      </c>
      <c r="C914">
        <v>1002422970.4800001</v>
      </c>
      <c r="D914" s="11">
        <f t="shared" si="70"/>
        <v>159867287.69999999</v>
      </c>
      <c r="E914">
        <v>33517234.179999992</v>
      </c>
      <c r="F914">
        <v>22373604.499999996</v>
      </c>
      <c r="G914">
        <v>14561961.810000002</v>
      </c>
      <c r="H914">
        <v>77975180.799999997</v>
      </c>
      <c r="I914">
        <v>11439306.41</v>
      </c>
      <c r="L914">
        <v>278163772.52000004</v>
      </c>
      <c r="N914">
        <v>13913500.799999999</v>
      </c>
      <c r="P914">
        <v>304067498.11000001</v>
      </c>
      <c r="R914">
        <v>22496491.620000008</v>
      </c>
      <c r="S914">
        <v>22511489.820000004</v>
      </c>
      <c r="T914">
        <v>25875105.789999999</v>
      </c>
      <c r="U914" s="11">
        <f t="shared" si="71"/>
        <v>154380271.06999999</v>
      </c>
      <c r="V914" s="15">
        <f t="shared" si="72"/>
        <v>6889348.6600000001</v>
      </c>
      <c r="W914">
        <v>1020080.0100000001</v>
      </c>
      <c r="X914">
        <v>1009620.82</v>
      </c>
      <c r="Y914">
        <v>650750.82000000007</v>
      </c>
      <c r="Z914">
        <v>3797588.49</v>
      </c>
      <c r="AA914">
        <v>411308.52</v>
      </c>
      <c r="AB914">
        <v>10568315.770000007</v>
      </c>
      <c r="AC914">
        <v>34805569.220000006</v>
      </c>
      <c r="AD914">
        <v>625163.65</v>
      </c>
      <c r="AE914">
        <v>97886396.609999985</v>
      </c>
      <c r="AF914">
        <v>12696810.650000002</v>
      </c>
      <c r="AG914">
        <v>754688.67999999993</v>
      </c>
      <c r="AH914">
        <v>722293.60000000009</v>
      </c>
      <c r="AI914" s="11">
        <f t="shared" si="73"/>
        <v>7262542.9799999986</v>
      </c>
      <c r="AJ914" s="11">
        <f t="shared" si="74"/>
        <v>3035882.34</v>
      </c>
      <c r="AK914">
        <v>653623.44000000006</v>
      </c>
      <c r="AL914">
        <v>425137.94000000006</v>
      </c>
      <c r="AM914">
        <v>276787.66000000003</v>
      </c>
      <c r="AN914">
        <v>1479360.21</v>
      </c>
      <c r="AO914">
        <v>200973.09000000003</v>
      </c>
      <c r="AQ914">
        <v>3316694.3000000012</v>
      </c>
      <c r="AR914">
        <v>316399.49000000005</v>
      </c>
      <c r="AS914">
        <v>2610337.7099999995</v>
      </c>
      <c r="AT914">
        <v>390302.39</v>
      </c>
      <c r="AU914">
        <v>424901.54</v>
      </c>
      <c r="AV914">
        <v>484719.50999999989</v>
      </c>
    </row>
    <row r="915" spans="1:48">
      <c r="A915" s="11" t="s">
        <v>1383</v>
      </c>
      <c r="C915"/>
      <c r="D915" s="11">
        <f t="shared" si="70"/>
        <v>0</v>
      </c>
      <c r="U915" s="11">
        <f t="shared" si="71"/>
        <v>0</v>
      </c>
      <c r="V915" s="15">
        <f t="shared" si="72"/>
        <v>0</v>
      </c>
      <c r="AI915" s="11">
        <f t="shared" si="73"/>
        <v>0</v>
      </c>
      <c r="AJ915" s="11">
        <f t="shared" si="74"/>
        <v>0</v>
      </c>
    </row>
    <row r="916" spans="1:48">
      <c r="A916">
        <v>1892</v>
      </c>
      <c r="B916" t="s">
        <v>1384</v>
      </c>
      <c r="C916">
        <v>1415004.9400000002</v>
      </c>
      <c r="D916" s="11">
        <f t="shared" si="70"/>
        <v>1377695.46</v>
      </c>
      <c r="F916">
        <v>231312</v>
      </c>
      <c r="G916">
        <v>103758</v>
      </c>
      <c r="H916">
        <v>757784.1</v>
      </c>
      <c r="I916">
        <v>284841.36</v>
      </c>
      <c r="U916" s="11">
        <f t="shared" si="71"/>
        <v>0</v>
      </c>
      <c r="V916" s="15">
        <f t="shared" si="72"/>
        <v>0</v>
      </c>
      <c r="AB916">
        <v>21623.51</v>
      </c>
      <c r="AI916" s="11">
        <f t="shared" si="73"/>
        <v>15685.970000000001</v>
      </c>
      <c r="AJ916" s="11">
        <f t="shared" si="74"/>
        <v>15685.970000000001</v>
      </c>
      <c r="AL916">
        <v>3536.71</v>
      </c>
      <c r="AM916">
        <v>1969.77</v>
      </c>
      <c r="AN916">
        <v>8490.3700000000008</v>
      </c>
      <c r="AO916">
        <v>1689.12</v>
      </c>
    </row>
    <row r="917" spans="1:48">
      <c r="A917">
        <v>2053</v>
      </c>
      <c r="B917" t="s">
        <v>1385</v>
      </c>
      <c r="C917">
        <v>851584.94000000006</v>
      </c>
      <c r="D917" s="11">
        <f t="shared" si="70"/>
        <v>821648.09000000008</v>
      </c>
      <c r="F917">
        <v>113699.84</v>
      </c>
      <c r="G917">
        <v>60754.98</v>
      </c>
      <c r="H917">
        <v>495794.25</v>
      </c>
      <c r="I917">
        <v>151399.01999999999</v>
      </c>
      <c r="U917" s="11">
        <f t="shared" si="71"/>
        <v>0</v>
      </c>
      <c r="V917" s="15">
        <f t="shared" si="72"/>
        <v>0</v>
      </c>
      <c r="AB917">
        <v>19131.63</v>
      </c>
      <c r="AI917" s="11">
        <f t="shared" si="73"/>
        <v>10805.220000000001</v>
      </c>
      <c r="AJ917" s="11">
        <f t="shared" si="74"/>
        <v>10805.220000000001</v>
      </c>
      <c r="AL917">
        <v>2459.3000000000002</v>
      </c>
      <c r="AM917">
        <v>1231.1099999999999</v>
      </c>
      <c r="AN917">
        <v>5966.2</v>
      </c>
      <c r="AO917">
        <v>1148.6099999999999</v>
      </c>
    </row>
    <row r="918" spans="1:48">
      <c r="A918">
        <v>2078</v>
      </c>
      <c r="B918" t="s">
        <v>1386</v>
      </c>
      <c r="C918">
        <v>548907.66</v>
      </c>
      <c r="D918" s="11">
        <f t="shared" si="70"/>
        <v>504293.57</v>
      </c>
      <c r="F918">
        <v>154657.15</v>
      </c>
      <c r="G918">
        <v>96893.78</v>
      </c>
      <c r="I918">
        <v>252742.64</v>
      </c>
      <c r="U918" s="11">
        <f t="shared" si="71"/>
        <v>0</v>
      </c>
      <c r="V918" s="15">
        <f t="shared" si="72"/>
        <v>0</v>
      </c>
      <c r="AB918">
        <v>37125.71</v>
      </c>
      <c r="AI918" s="11">
        <f t="shared" si="73"/>
        <v>7488.38</v>
      </c>
      <c r="AJ918" s="11">
        <f t="shared" si="74"/>
        <v>7488.38</v>
      </c>
      <c r="AL918">
        <v>3829.49</v>
      </c>
      <c r="AM918">
        <v>1969.77</v>
      </c>
      <c r="AO918">
        <v>1689.12</v>
      </c>
    </row>
    <row r="919" spans="1:48">
      <c r="A919">
        <v>2630</v>
      </c>
      <c r="B919" t="s">
        <v>1387</v>
      </c>
      <c r="C919">
        <v>784768.81</v>
      </c>
      <c r="D919" s="11">
        <f t="shared" si="70"/>
        <v>774900.46000000008</v>
      </c>
      <c r="F919">
        <v>96535</v>
      </c>
      <c r="G919">
        <v>90321</v>
      </c>
      <c r="H919">
        <v>436740.54</v>
      </c>
      <c r="I919">
        <v>151303.92000000001</v>
      </c>
      <c r="U919" s="11">
        <f t="shared" si="71"/>
        <v>0</v>
      </c>
      <c r="V919" s="15">
        <f t="shared" si="72"/>
        <v>0</v>
      </c>
      <c r="AI919" s="11">
        <f t="shared" si="73"/>
        <v>9868.35</v>
      </c>
      <c r="AJ919" s="11">
        <f t="shared" si="74"/>
        <v>9868.35</v>
      </c>
      <c r="AL919">
        <v>1522.43</v>
      </c>
      <c r="AM919">
        <v>1231.1099999999999</v>
      </c>
      <c r="AN919">
        <v>5966.2</v>
      </c>
      <c r="AO919">
        <v>1148.6099999999999</v>
      </c>
    </row>
    <row r="920" spans="1:48">
      <c r="A920">
        <v>2759</v>
      </c>
      <c r="B920" t="s">
        <v>1388</v>
      </c>
      <c r="C920">
        <v>1230936.55</v>
      </c>
      <c r="D920" s="11">
        <f t="shared" si="70"/>
        <v>1193572.8599999999</v>
      </c>
      <c r="F920">
        <v>133729</v>
      </c>
      <c r="G920">
        <v>116532</v>
      </c>
      <c r="H920">
        <v>693779.21</v>
      </c>
      <c r="I920">
        <v>249532.65</v>
      </c>
      <c r="U920" s="11">
        <f t="shared" si="71"/>
        <v>0</v>
      </c>
      <c r="V920" s="15">
        <f t="shared" si="72"/>
        <v>0</v>
      </c>
      <c r="AB920">
        <v>21677.72</v>
      </c>
      <c r="AI920" s="11">
        <f t="shared" si="73"/>
        <v>15685.970000000001</v>
      </c>
      <c r="AJ920" s="11">
        <f t="shared" si="74"/>
        <v>15685.970000000001</v>
      </c>
      <c r="AL920">
        <v>3536.71</v>
      </c>
      <c r="AM920">
        <v>1969.77</v>
      </c>
      <c r="AN920">
        <v>8490.3700000000008</v>
      </c>
      <c r="AO920">
        <v>1689.12</v>
      </c>
    </row>
    <row r="921" spans="1:48">
      <c r="A921">
        <v>3377</v>
      </c>
      <c r="B921" t="s">
        <v>1389</v>
      </c>
      <c r="C921">
        <v>1247565.0800000003</v>
      </c>
      <c r="D921" s="11">
        <f t="shared" si="70"/>
        <v>1205306.4000000001</v>
      </c>
      <c r="F921">
        <v>64112.9</v>
      </c>
      <c r="G921">
        <v>84375.52</v>
      </c>
      <c r="H921">
        <v>768860.56</v>
      </c>
      <c r="I921">
        <v>287957.42</v>
      </c>
      <c r="U921" s="11">
        <f t="shared" si="71"/>
        <v>0</v>
      </c>
      <c r="V921" s="15">
        <f t="shared" si="72"/>
        <v>0</v>
      </c>
      <c r="AB921">
        <v>26572.71</v>
      </c>
      <c r="AI921" s="11">
        <f t="shared" si="73"/>
        <v>15685.970000000001</v>
      </c>
      <c r="AJ921" s="11">
        <f t="shared" si="74"/>
        <v>15685.970000000001</v>
      </c>
      <c r="AL921">
        <v>3536.71</v>
      </c>
      <c r="AM921">
        <v>1969.77</v>
      </c>
      <c r="AN921">
        <v>8490.3700000000008</v>
      </c>
      <c r="AO921">
        <v>1689.12</v>
      </c>
    </row>
    <row r="922" spans="1:48">
      <c r="A922">
        <v>3755</v>
      </c>
      <c r="B922" t="s">
        <v>1390</v>
      </c>
      <c r="C922">
        <v>1547182.5200000003</v>
      </c>
      <c r="D922" s="11">
        <f t="shared" si="70"/>
        <v>1510017.05</v>
      </c>
      <c r="F922">
        <v>212355.94</v>
      </c>
      <c r="G922">
        <v>111979.79</v>
      </c>
      <c r="H922">
        <v>827154.62</v>
      </c>
      <c r="I922">
        <v>358526.7</v>
      </c>
      <c r="U922" s="11">
        <f t="shared" si="71"/>
        <v>0</v>
      </c>
      <c r="V922" s="15">
        <f t="shared" si="72"/>
        <v>0</v>
      </c>
      <c r="AB922">
        <v>21488.97</v>
      </c>
      <c r="AI922" s="11">
        <f t="shared" si="73"/>
        <v>15676.5</v>
      </c>
      <c r="AJ922" s="11">
        <f t="shared" si="74"/>
        <v>15676.5</v>
      </c>
      <c r="AL922">
        <v>3536.71</v>
      </c>
      <c r="AM922">
        <v>1960.3</v>
      </c>
      <c r="AN922">
        <v>8490.3700000000008</v>
      </c>
      <c r="AO922">
        <v>1689.12</v>
      </c>
    </row>
    <row r="923" spans="1:48">
      <c r="A923">
        <v>4034</v>
      </c>
      <c r="B923" t="s">
        <v>1391</v>
      </c>
      <c r="C923">
        <v>17030.080000000002</v>
      </c>
      <c r="D923" s="11">
        <f t="shared" si="70"/>
        <v>0</v>
      </c>
      <c r="U923" s="11">
        <f t="shared" si="71"/>
        <v>17030.080000000002</v>
      </c>
      <c r="V923" s="15">
        <f t="shared" si="72"/>
        <v>0</v>
      </c>
      <c r="AE923">
        <v>17030.080000000002</v>
      </c>
      <c r="AI923" s="11">
        <f t="shared" si="73"/>
        <v>0</v>
      </c>
      <c r="AJ923" s="11">
        <f t="shared" si="74"/>
        <v>0</v>
      </c>
    </row>
    <row r="924" spans="1:48">
      <c r="A924">
        <v>4556</v>
      </c>
      <c r="B924" t="s">
        <v>1392</v>
      </c>
      <c r="C924">
        <v>1402325.1800000002</v>
      </c>
      <c r="D924" s="11">
        <f t="shared" si="70"/>
        <v>1365154.25</v>
      </c>
      <c r="F924">
        <v>200410.65</v>
      </c>
      <c r="G924">
        <v>109058.63</v>
      </c>
      <c r="H924">
        <v>811582.54</v>
      </c>
      <c r="I924">
        <v>244102.43</v>
      </c>
      <c r="U924" s="11">
        <f t="shared" si="71"/>
        <v>0</v>
      </c>
      <c r="V924" s="15">
        <f t="shared" si="72"/>
        <v>0</v>
      </c>
      <c r="AB924">
        <v>21484.959999999999</v>
      </c>
      <c r="AI924" s="11">
        <f t="shared" si="73"/>
        <v>15685.970000000001</v>
      </c>
      <c r="AJ924" s="11">
        <f t="shared" si="74"/>
        <v>15685.970000000001</v>
      </c>
      <c r="AL924">
        <v>3536.71</v>
      </c>
      <c r="AM924">
        <v>1969.77</v>
      </c>
      <c r="AN924">
        <v>8490.3700000000008</v>
      </c>
      <c r="AO924">
        <v>1689.12</v>
      </c>
    </row>
    <row r="925" spans="1:48">
      <c r="A925">
        <v>4557</v>
      </c>
      <c r="B925" t="s">
        <v>1393</v>
      </c>
      <c r="C925">
        <v>2296406.09</v>
      </c>
      <c r="D925" s="11">
        <f t="shared" si="70"/>
        <v>1032417.1699999999</v>
      </c>
      <c r="H925">
        <v>721718.07</v>
      </c>
      <c r="I925">
        <v>310699.09999999998</v>
      </c>
      <c r="P925">
        <v>990641.5</v>
      </c>
      <c r="U925" s="11">
        <f t="shared" si="71"/>
        <v>217024.9</v>
      </c>
      <c r="V925" s="15">
        <f t="shared" si="72"/>
        <v>131328.56</v>
      </c>
      <c r="X925">
        <v>34892.81</v>
      </c>
      <c r="Y925">
        <v>29035.78</v>
      </c>
      <c r="Z925">
        <v>35071.81</v>
      </c>
      <c r="AA925">
        <v>32328.16</v>
      </c>
      <c r="AB925">
        <v>21687.759999999998</v>
      </c>
      <c r="AE925">
        <v>40047.160000000003</v>
      </c>
      <c r="AF925">
        <v>12060.21</v>
      </c>
      <c r="AH925">
        <v>33588.97</v>
      </c>
      <c r="AI925" s="11">
        <f t="shared" si="73"/>
        <v>34634.759999999995</v>
      </c>
      <c r="AJ925" s="11">
        <f t="shared" si="74"/>
        <v>17674.98</v>
      </c>
      <c r="AN925">
        <v>12355.81</v>
      </c>
      <c r="AO925">
        <v>5319.17</v>
      </c>
      <c r="AS925">
        <v>16959.78</v>
      </c>
    </row>
    <row r="926" spans="1:48">
      <c r="A926">
        <v>4611</v>
      </c>
      <c r="B926" t="s">
        <v>1394</v>
      </c>
      <c r="C926">
        <v>1498028.5600000003</v>
      </c>
      <c r="D926" s="11">
        <f t="shared" si="70"/>
        <v>1460373.77</v>
      </c>
      <c r="F926">
        <v>199530.08</v>
      </c>
      <c r="G926">
        <v>126011.46</v>
      </c>
      <c r="H926">
        <v>869789.72</v>
      </c>
      <c r="I926">
        <v>265042.51</v>
      </c>
      <c r="U926" s="11">
        <f t="shared" si="71"/>
        <v>0</v>
      </c>
      <c r="V926" s="15">
        <f t="shared" si="72"/>
        <v>0</v>
      </c>
      <c r="AB926">
        <v>21687.759999999998</v>
      </c>
      <c r="AI926" s="11">
        <f t="shared" si="73"/>
        <v>15967.029999999999</v>
      </c>
      <c r="AJ926" s="11">
        <f t="shared" si="74"/>
        <v>15967.029999999999</v>
      </c>
      <c r="AL926">
        <v>3817.77</v>
      </c>
      <c r="AM926">
        <v>1969.77</v>
      </c>
      <c r="AN926">
        <v>8490.3700000000008</v>
      </c>
      <c r="AO926">
        <v>1689.12</v>
      </c>
    </row>
    <row r="927" spans="1:48">
      <c r="A927">
        <v>4612</v>
      </c>
      <c r="B927" t="s">
        <v>1395</v>
      </c>
      <c r="C927">
        <v>30122.41</v>
      </c>
      <c r="D927" s="11">
        <f t="shared" si="70"/>
        <v>0</v>
      </c>
      <c r="U927" s="11">
        <f t="shared" si="71"/>
        <v>30122.41</v>
      </c>
      <c r="V927" s="15">
        <f t="shared" si="72"/>
        <v>0</v>
      </c>
      <c r="AC927">
        <v>16479.87</v>
      </c>
      <c r="AE927">
        <v>13642.54</v>
      </c>
      <c r="AI927" s="11">
        <f t="shared" si="73"/>
        <v>0</v>
      </c>
      <c r="AJ927" s="11">
        <f t="shared" si="74"/>
        <v>0</v>
      </c>
    </row>
    <row r="928" spans="1:48">
      <c r="A928">
        <v>6281</v>
      </c>
      <c r="B928" t="s">
        <v>1396</v>
      </c>
      <c r="C928">
        <v>12442.44</v>
      </c>
      <c r="D928" s="11">
        <f t="shared" si="70"/>
        <v>0</v>
      </c>
      <c r="U928" s="11">
        <f t="shared" si="71"/>
        <v>12442.44</v>
      </c>
      <c r="V928" s="15">
        <f t="shared" si="72"/>
        <v>0</v>
      </c>
      <c r="AE928">
        <v>12442.44</v>
      </c>
      <c r="AI928" s="11">
        <f t="shared" si="73"/>
        <v>0</v>
      </c>
      <c r="AJ928" s="11">
        <f t="shared" si="74"/>
        <v>0</v>
      </c>
    </row>
    <row r="929" spans="1:44">
      <c r="A929">
        <v>7206</v>
      </c>
      <c r="B929" t="s">
        <v>1397</v>
      </c>
      <c r="C929">
        <v>1995758.4599999997</v>
      </c>
      <c r="D929" s="11">
        <f t="shared" si="70"/>
        <v>1947370.47</v>
      </c>
      <c r="F929">
        <v>320943.76</v>
      </c>
      <c r="G929">
        <v>159145.73000000001</v>
      </c>
      <c r="H929">
        <v>1140919.93</v>
      </c>
      <c r="I929">
        <v>326361.05</v>
      </c>
      <c r="U929" s="11">
        <f t="shared" si="71"/>
        <v>0</v>
      </c>
      <c r="V929" s="15">
        <f t="shared" si="72"/>
        <v>0</v>
      </c>
      <c r="AB929">
        <v>26591.22</v>
      </c>
      <c r="AI929" s="11">
        <f t="shared" si="73"/>
        <v>21796.77</v>
      </c>
      <c r="AJ929" s="11">
        <f t="shared" si="74"/>
        <v>21796.77</v>
      </c>
      <c r="AL929">
        <v>5433.88</v>
      </c>
      <c r="AM929">
        <v>2689.5</v>
      </c>
      <c r="AN929">
        <v>11139.7</v>
      </c>
      <c r="AO929">
        <v>2533.69</v>
      </c>
    </row>
    <row r="930" spans="1:44">
      <c r="A930">
        <v>7208</v>
      </c>
      <c r="B930" t="s">
        <v>1398</v>
      </c>
      <c r="C930">
        <v>16762.54</v>
      </c>
      <c r="D930" s="11">
        <f t="shared" si="70"/>
        <v>0</v>
      </c>
      <c r="U930" s="11">
        <f t="shared" si="71"/>
        <v>16762.54</v>
      </c>
      <c r="V930" s="15">
        <f t="shared" si="72"/>
        <v>0</v>
      </c>
      <c r="AE930">
        <v>16762.54</v>
      </c>
      <c r="AI930" s="11">
        <f t="shared" si="73"/>
        <v>0</v>
      </c>
      <c r="AJ930" s="11">
        <f t="shared" si="74"/>
        <v>0</v>
      </c>
    </row>
    <row r="931" spans="1:44">
      <c r="A931">
        <v>7209</v>
      </c>
      <c r="B931" t="s">
        <v>1399</v>
      </c>
      <c r="C931">
        <v>650865.17999999982</v>
      </c>
      <c r="D931" s="11">
        <f t="shared" si="70"/>
        <v>613217.15999999992</v>
      </c>
      <c r="F931">
        <v>120732.7</v>
      </c>
      <c r="G931">
        <v>166247.85999999999</v>
      </c>
      <c r="I931">
        <v>326236.59999999998</v>
      </c>
      <c r="U931" s="11">
        <f t="shared" si="71"/>
        <v>0</v>
      </c>
      <c r="V931" s="15">
        <f t="shared" si="72"/>
        <v>0</v>
      </c>
      <c r="AB931">
        <v>26332.19</v>
      </c>
      <c r="AI931" s="11">
        <f t="shared" si="73"/>
        <v>11315.83</v>
      </c>
      <c r="AJ931" s="11">
        <f t="shared" si="74"/>
        <v>11315.83</v>
      </c>
      <c r="AL931">
        <v>5433.88</v>
      </c>
      <c r="AM931">
        <v>2689.5</v>
      </c>
      <c r="AO931">
        <v>3192.45</v>
      </c>
    </row>
    <row r="932" spans="1:44">
      <c r="A932">
        <v>7211</v>
      </c>
      <c r="B932" t="s">
        <v>1400</v>
      </c>
      <c r="C932">
        <v>16886.12</v>
      </c>
      <c r="D932" s="11">
        <f t="shared" si="70"/>
        <v>0</v>
      </c>
      <c r="U932" s="11">
        <f t="shared" si="71"/>
        <v>16886.12</v>
      </c>
      <c r="V932" s="15">
        <f t="shared" si="72"/>
        <v>0</v>
      </c>
      <c r="AE932">
        <v>16886.12</v>
      </c>
      <c r="AI932" s="11">
        <f t="shared" si="73"/>
        <v>0</v>
      </c>
      <c r="AJ932" s="11">
        <f t="shared" si="74"/>
        <v>0</v>
      </c>
    </row>
    <row r="933" spans="1:44">
      <c r="A933">
        <v>7212</v>
      </c>
      <c r="B933" t="s">
        <v>1401</v>
      </c>
      <c r="C933">
        <v>16363.78</v>
      </c>
      <c r="D933" s="11">
        <f t="shared" si="70"/>
        <v>0</v>
      </c>
      <c r="U933" s="11">
        <f t="shared" si="71"/>
        <v>16363.78</v>
      </c>
      <c r="V933" s="15">
        <f t="shared" si="72"/>
        <v>0</v>
      </c>
      <c r="AE933">
        <v>16363.78</v>
      </c>
      <c r="AI933" s="11">
        <f t="shared" si="73"/>
        <v>0</v>
      </c>
      <c r="AJ933" s="11">
        <f t="shared" si="74"/>
        <v>0</v>
      </c>
    </row>
    <row r="934" spans="1:44">
      <c r="A934">
        <v>7213</v>
      </c>
      <c r="B934" t="s">
        <v>1402</v>
      </c>
      <c r="C934">
        <v>17245.38</v>
      </c>
      <c r="D934" s="11">
        <f t="shared" si="70"/>
        <v>0</v>
      </c>
      <c r="U934" s="11">
        <f t="shared" si="71"/>
        <v>17245.38</v>
      </c>
      <c r="V934" s="15">
        <f t="shared" si="72"/>
        <v>0</v>
      </c>
      <c r="AE934">
        <v>17245.38</v>
      </c>
      <c r="AI934" s="11">
        <f t="shared" si="73"/>
        <v>0</v>
      </c>
      <c r="AJ934" s="11">
        <f t="shared" si="74"/>
        <v>0</v>
      </c>
    </row>
    <row r="935" spans="1:44">
      <c r="A935">
        <v>8463</v>
      </c>
      <c r="B935" t="s">
        <v>1403</v>
      </c>
      <c r="C935">
        <v>294611.40000000002</v>
      </c>
      <c r="D935" s="11">
        <f t="shared" si="70"/>
        <v>271503.58</v>
      </c>
      <c r="I935">
        <v>271503.58</v>
      </c>
      <c r="U935" s="11">
        <f t="shared" si="71"/>
        <v>0</v>
      </c>
      <c r="V935" s="15">
        <f t="shared" si="72"/>
        <v>0</v>
      </c>
      <c r="AB935">
        <v>21418.7</v>
      </c>
      <c r="AI935" s="11">
        <f t="shared" si="73"/>
        <v>1689.12</v>
      </c>
      <c r="AJ935" s="11">
        <f t="shared" si="74"/>
        <v>1689.12</v>
      </c>
      <c r="AO935">
        <v>1689.12</v>
      </c>
    </row>
    <row r="936" spans="1:44">
      <c r="A936">
        <v>8539</v>
      </c>
      <c r="B936" t="s">
        <v>1404</v>
      </c>
      <c r="C936">
        <v>13679.49</v>
      </c>
      <c r="D936" s="11">
        <f t="shared" si="70"/>
        <v>0</v>
      </c>
      <c r="U936" s="11">
        <f t="shared" si="71"/>
        <v>13679.49</v>
      </c>
      <c r="V936" s="15">
        <f t="shared" si="72"/>
        <v>0</v>
      </c>
      <c r="AE936">
        <v>13679.49</v>
      </c>
      <c r="AI936" s="11">
        <f t="shared" si="73"/>
        <v>0</v>
      </c>
      <c r="AJ936" s="11">
        <f t="shared" si="74"/>
        <v>0</v>
      </c>
    </row>
    <row r="937" spans="1:44">
      <c r="A937">
        <v>8540</v>
      </c>
      <c r="B937" t="s">
        <v>1405</v>
      </c>
      <c r="C937">
        <v>16365.06</v>
      </c>
      <c r="D937" s="11">
        <f t="shared" si="70"/>
        <v>0</v>
      </c>
      <c r="U937" s="11">
        <f t="shared" si="71"/>
        <v>16365.06</v>
      </c>
      <c r="V937" s="15">
        <f t="shared" si="72"/>
        <v>0</v>
      </c>
      <c r="AE937">
        <v>16365.06</v>
      </c>
      <c r="AI937" s="11">
        <f t="shared" si="73"/>
        <v>0</v>
      </c>
      <c r="AJ937" s="11">
        <f t="shared" si="74"/>
        <v>0</v>
      </c>
    </row>
    <row r="938" spans="1:44">
      <c r="A938">
        <v>8812</v>
      </c>
      <c r="B938" t="s">
        <v>1406</v>
      </c>
      <c r="C938">
        <v>1412028.5700000003</v>
      </c>
      <c r="D938" s="11">
        <f t="shared" si="70"/>
        <v>1374771.3</v>
      </c>
      <c r="F938">
        <v>244768.15</v>
      </c>
      <c r="G938">
        <v>122125.19</v>
      </c>
      <c r="H938">
        <v>828480.18</v>
      </c>
      <c r="I938">
        <v>179397.78</v>
      </c>
      <c r="U938" s="11">
        <f t="shared" si="71"/>
        <v>0</v>
      </c>
      <c r="V938" s="15">
        <f t="shared" si="72"/>
        <v>0</v>
      </c>
      <c r="AB938">
        <v>21571.3</v>
      </c>
      <c r="AI938" s="11">
        <f t="shared" si="73"/>
        <v>15685.970000000001</v>
      </c>
      <c r="AJ938" s="11">
        <f t="shared" si="74"/>
        <v>15685.970000000001</v>
      </c>
      <c r="AL938">
        <v>3536.71</v>
      </c>
      <c r="AM938">
        <v>1969.77</v>
      </c>
      <c r="AN938">
        <v>8490.3700000000008</v>
      </c>
      <c r="AO938">
        <v>1689.12</v>
      </c>
    </row>
    <row r="939" spans="1:44">
      <c r="A939">
        <v>9860</v>
      </c>
      <c r="B939" t="s">
        <v>1407</v>
      </c>
      <c r="C939">
        <v>2148072.0300000003</v>
      </c>
      <c r="D939" s="11">
        <f t="shared" si="70"/>
        <v>2100009.33</v>
      </c>
      <c r="F939">
        <v>300622.43</v>
      </c>
      <c r="G939">
        <v>142196.42000000001</v>
      </c>
      <c r="H939">
        <v>1214894.1000000001</v>
      </c>
      <c r="I939">
        <v>442296.38</v>
      </c>
      <c r="U939" s="11">
        <f t="shared" si="71"/>
        <v>0</v>
      </c>
      <c r="V939" s="15">
        <f t="shared" si="72"/>
        <v>0</v>
      </c>
      <c r="AB939">
        <v>26265.93</v>
      </c>
      <c r="AI939" s="11">
        <f t="shared" si="73"/>
        <v>21796.77</v>
      </c>
      <c r="AJ939" s="11">
        <f t="shared" si="74"/>
        <v>21796.77</v>
      </c>
      <c r="AL939">
        <v>5433.88</v>
      </c>
      <c r="AM939">
        <v>2689.5</v>
      </c>
      <c r="AN939">
        <v>11139.7</v>
      </c>
      <c r="AO939">
        <v>2533.69</v>
      </c>
    </row>
    <row r="940" spans="1:44">
      <c r="A940">
        <v>9861</v>
      </c>
      <c r="B940" t="s">
        <v>1408</v>
      </c>
      <c r="C940">
        <v>17133.27</v>
      </c>
      <c r="D940" s="11">
        <f t="shared" si="70"/>
        <v>0</v>
      </c>
      <c r="U940" s="11">
        <f t="shared" si="71"/>
        <v>17133.27</v>
      </c>
      <c r="V940" s="15">
        <f t="shared" si="72"/>
        <v>0</v>
      </c>
      <c r="AE940">
        <v>17133.27</v>
      </c>
      <c r="AI940" s="11">
        <f t="shared" si="73"/>
        <v>0</v>
      </c>
      <c r="AJ940" s="11">
        <f t="shared" si="74"/>
        <v>0</v>
      </c>
    </row>
    <row r="941" spans="1:44">
      <c r="A941">
        <v>10089</v>
      </c>
      <c r="B941" t="s">
        <v>1409</v>
      </c>
      <c r="C941">
        <v>1363989.3800000001</v>
      </c>
      <c r="D941" s="11">
        <f t="shared" si="70"/>
        <v>1326806.3999999999</v>
      </c>
      <c r="F941">
        <v>233155</v>
      </c>
      <c r="G941">
        <v>111977</v>
      </c>
      <c r="H941">
        <v>723947.71</v>
      </c>
      <c r="I941">
        <v>257726.69</v>
      </c>
      <c r="U941" s="11">
        <f t="shared" si="71"/>
        <v>0</v>
      </c>
      <c r="V941" s="15">
        <f t="shared" si="72"/>
        <v>0</v>
      </c>
      <c r="AB941">
        <v>21497.01</v>
      </c>
      <c r="AI941" s="11">
        <f t="shared" si="73"/>
        <v>15685.970000000001</v>
      </c>
      <c r="AJ941" s="11">
        <f t="shared" si="74"/>
        <v>15685.970000000001</v>
      </c>
      <c r="AL941">
        <v>3536.71</v>
      </c>
      <c r="AM941">
        <v>1969.77</v>
      </c>
      <c r="AN941">
        <v>8490.3700000000008</v>
      </c>
      <c r="AO941">
        <v>1689.12</v>
      </c>
    </row>
    <row r="942" spans="1:44">
      <c r="A942">
        <v>10206</v>
      </c>
      <c r="B942" t="s">
        <v>1410</v>
      </c>
      <c r="C942">
        <v>163247.90999999997</v>
      </c>
      <c r="D942" s="11">
        <f t="shared" si="70"/>
        <v>0</v>
      </c>
      <c r="U942" s="11">
        <f t="shared" si="71"/>
        <v>163247.90999999997</v>
      </c>
      <c r="V942" s="15">
        <f t="shared" si="72"/>
        <v>84431.139999999985</v>
      </c>
      <c r="W942">
        <v>16113.59</v>
      </c>
      <c r="X942">
        <v>18287.86</v>
      </c>
      <c r="Y942">
        <v>16116.59</v>
      </c>
      <c r="Z942">
        <v>17796.509999999998</v>
      </c>
      <c r="AA942">
        <v>16116.59</v>
      </c>
      <c r="AC942">
        <v>24442.48</v>
      </c>
      <c r="AE942">
        <v>20226.22</v>
      </c>
      <c r="AF942">
        <v>17229.509999999998</v>
      </c>
      <c r="AH942">
        <v>16918.560000000001</v>
      </c>
      <c r="AI942" s="11">
        <f t="shared" si="73"/>
        <v>0</v>
      </c>
      <c r="AJ942" s="11">
        <f t="shared" si="74"/>
        <v>0</v>
      </c>
    </row>
    <row r="943" spans="1:44">
      <c r="A943">
        <v>10208</v>
      </c>
      <c r="B943" t="s">
        <v>1411</v>
      </c>
      <c r="C943">
        <v>277362.45</v>
      </c>
      <c r="D943" s="11">
        <f t="shared" si="70"/>
        <v>0</v>
      </c>
      <c r="N943">
        <v>215623</v>
      </c>
      <c r="U943" s="11">
        <f t="shared" si="71"/>
        <v>0</v>
      </c>
      <c r="V943" s="15">
        <f t="shared" si="72"/>
        <v>0</v>
      </c>
      <c r="AB943">
        <v>57991.62</v>
      </c>
      <c r="AI943" s="11">
        <f t="shared" si="73"/>
        <v>3747.83</v>
      </c>
      <c r="AJ943" s="11">
        <f t="shared" si="74"/>
        <v>0</v>
      </c>
      <c r="AR943">
        <v>3747.83</v>
      </c>
    </row>
    <row r="944" spans="1:44">
      <c r="A944">
        <v>10209</v>
      </c>
      <c r="B944" t="s">
        <v>1412</v>
      </c>
      <c r="C944">
        <v>878163.92999999993</v>
      </c>
      <c r="D944" s="11">
        <f t="shared" si="70"/>
        <v>849451.95</v>
      </c>
      <c r="F944">
        <v>144391.99</v>
      </c>
      <c r="G944">
        <v>102180.75</v>
      </c>
      <c r="H944">
        <v>445691.88</v>
      </c>
      <c r="I944">
        <v>157187.32999999999</v>
      </c>
      <c r="U944" s="11">
        <f t="shared" si="71"/>
        <v>0</v>
      </c>
      <c r="V944" s="15">
        <f t="shared" si="72"/>
        <v>0</v>
      </c>
      <c r="AB944">
        <v>17906.759999999998</v>
      </c>
      <c r="AI944" s="11">
        <f t="shared" si="73"/>
        <v>10805.220000000001</v>
      </c>
      <c r="AJ944" s="11">
        <f t="shared" si="74"/>
        <v>10805.220000000001</v>
      </c>
      <c r="AL944">
        <v>2459.3000000000002</v>
      </c>
      <c r="AM944">
        <v>1231.1099999999999</v>
      </c>
      <c r="AN944">
        <v>5966.2</v>
      </c>
      <c r="AO944">
        <v>1148.6099999999999</v>
      </c>
    </row>
    <row r="945" spans="1:46">
      <c r="A945">
        <v>11755</v>
      </c>
      <c r="B945" t="s">
        <v>1413</v>
      </c>
      <c r="C945">
        <v>13715.16</v>
      </c>
      <c r="D945" s="11">
        <f t="shared" si="70"/>
        <v>0</v>
      </c>
      <c r="U945" s="11">
        <f t="shared" si="71"/>
        <v>13715.16</v>
      </c>
      <c r="V945" s="15">
        <f t="shared" si="72"/>
        <v>0</v>
      </c>
      <c r="AE945">
        <v>13715.16</v>
      </c>
      <c r="AI945" s="11">
        <f t="shared" si="73"/>
        <v>0</v>
      </c>
      <c r="AJ945" s="11">
        <f t="shared" si="74"/>
        <v>0</v>
      </c>
    </row>
    <row r="946" spans="1:46">
      <c r="A946">
        <v>11757</v>
      </c>
      <c r="B946" t="s">
        <v>1414</v>
      </c>
      <c r="C946">
        <v>825245.40999999992</v>
      </c>
      <c r="D946" s="11">
        <f t="shared" si="70"/>
        <v>796487.24</v>
      </c>
      <c r="F946">
        <v>143244</v>
      </c>
      <c r="G946">
        <v>90901</v>
      </c>
      <c r="H946">
        <v>451432.06</v>
      </c>
      <c r="I946">
        <v>110910.18</v>
      </c>
      <c r="U946" s="11">
        <f t="shared" si="71"/>
        <v>0</v>
      </c>
      <c r="V946" s="15">
        <f t="shared" si="72"/>
        <v>0</v>
      </c>
      <c r="AB946">
        <v>17952.95</v>
      </c>
      <c r="AI946" s="11">
        <f t="shared" si="73"/>
        <v>10805.220000000001</v>
      </c>
      <c r="AJ946" s="11">
        <f t="shared" si="74"/>
        <v>10805.220000000001</v>
      </c>
      <c r="AL946">
        <v>2459.3000000000002</v>
      </c>
      <c r="AM946">
        <v>1231.1099999999999</v>
      </c>
      <c r="AN946">
        <v>5966.2</v>
      </c>
      <c r="AO946">
        <v>1148.6099999999999</v>
      </c>
    </row>
    <row r="947" spans="1:46">
      <c r="A947">
        <v>11758</v>
      </c>
      <c r="B947" t="s">
        <v>1415</v>
      </c>
      <c r="C947">
        <v>21834.34</v>
      </c>
      <c r="D947" s="11">
        <f t="shared" si="70"/>
        <v>0</v>
      </c>
      <c r="U947" s="11">
        <f t="shared" si="71"/>
        <v>0</v>
      </c>
      <c r="V947" s="15">
        <f t="shared" si="72"/>
        <v>0</v>
      </c>
      <c r="AB947">
        <v>21834.34</v>
      </c>
      <c r="AI947" s="11">
        <f t="shared" si="73"/>
        <v>0</v>
      </c>
      <c r="AJ947" s="11">
        <f t="shared" si="74"/>
        <v>0</v>
      </c>
    </row>
    <row r="948" spans="1:46">
      <c r="A948">
        <v>11940</v>
      </c>
      <c r="B948" t="s">
        <v>1416</v>
      </c>
      <c r="C948">
        <v>75087.67</v>
      </c>
      <c r="D948" s="11">
        <f t="shared" si="70"/>
        <v>0</v>
      </c>
      <c r="U948" s="11">
        <f t="shared" si="71"/>
        <v>75087.67</v>
      </c>
      <c r="V948" s="15">
        <f t="shared" si="72"/>
        <v>47953.19</v>
      </c>
      <c r="W948">
        <v>11237.29</v>
      </c>
      <c r="X948">
        <v>12807.19</v>
      </c>
      <c r="Y948">
        <v>11331.88</v>
      </c>
      <c r="Z948">
        <v>12576.83</v>
      </c>
      <c r="AE948">
        <v>14020.92</v>
      </c>
      <c r="AF948">
        <v>13113.56</v>
      </c>
      <c r="AI948" s="11">
        <f t="shared" si="73"/>
        <v>0</v>
      </c>
      <c r="AJ948" s="11">
        <f t="shared" si="74"/>
        <v>0</v>
      </c>
    </row>
    <row r="949" spans="1:46">
      <c r="A949" s="11" t="s">
        <v>1418</v>
      </c>
      <c r="C949">
        <v>23116722.790000003</v>
      </c>
      <c r="D949" s="11">
        <f t="shared" si="70"/>
        <v>20524996.510000002</v>
      </c>
      <c r="F949">
        <v>2914200.59</v>
      </c>
      <c r="G949">
        <v>1794459.1099999999</v>
      </c>
      <c r="H949">
        <v>11188569.470000003</v>
      </c>
      <c r="I949">
        <v>4627767.34</v>
      </c>
      <c r="N949">
        <v>215623</v>
      </c>
      <c r="P949">
        <v>990641.5</v>
      </c>
      <c r="U949" s="11">
        <f t="shared" si="71"/>
        <v>643106.21000000008</v>
      </c>
      <c r="V949" s="15">
        <f t="shared" si="72"/>
        <v>263712.89</v>
      </c>
      <c r="W949">
        <v>27350.880000000001</v>
      </c>
      <c r="X949">
        <v>65987.86</v>
      </c>
      <c r="Y949">
        <v>56484.249999999993</v>
      </c>
      <c r="Z949">
        <v>65445.149999999994</v>
      </c>
      <c r="AA949">
        <v>48444.75</v>
      </c>
      <c r="AB949">
        <v>471842.75000000006</v>
      </c>
      <c r="AC949">
        <v>40922.35</v>
      </c>
      <c r="AE949">
        <v>245560.16</v>
      </c>
      <c r="AF949">
        <v>42403.28</v>
      </c>
      <c r="AH949">
        <v>50507.53</v>
      </c>
      <c r="AI949" s="11">
        <f t="shared" si="73"/>
        <v>270512.81999999995</v>
      </c>
      <c r="AJ949" s="11">
        <f t="shared" si="74"/>
        <v>249805.21</v>
      </c>
      <c r="AL949">
        <v>57606.2</v>
      </c>
      <c r="AM949">
        <v>30711.4</v>
      </c>
      <c r="AN949">
        <v>126422.96999999999</v>
      </c>
      <c r="AO949">
        <v>35064.639999999992</v>
      </c>
      <c r="AR949">
        <v>3747.83</v>
      </c>
      <c r="AS949">
        <v>16959.78</v>
      </c>
    </row>
    <row r="950" spans="1:46">
      <c r="A950" s="11" t="s">
        <v>37</v>
      </c>
      <c r="C950"/>
      <c r="D950" s="11">
        <f t="shared" si="70"/>
        <v>0</v>
      </c>
      <c r="U950" s="11">
        <f t="shared" si="71"/>
        <v>0</v>
      </c>
      <c r="V950" s="15">
        <f t="shared" si="72"/>
        <v>0</v>
      </c>
      <c r="AI950" s="11">
        <f t="shared" si="73"/>
        <v>0</v>
      </c>
      <c r="AJ950" s="11">
        <f t="shared" si="74"/>
        <v>0</v>
      </c>
    </row>
    <row r="951" spans="1:46">
      <c r="A951">
        <v>14755</v>
      </c>
      <c r="B951" t="s">
        <v>38</v>
      </c>
      <c r="C951">
        <v>2010406.22</v>
      </c>
      <c r="D951" s="11">
        <f t="shared" si="70"/>
        <v>0</v>
      </c>
      <c r="L951">
        <v>1583075.02</v>
      </c>
      <c r="R951">
        <v>395249.26</v>
      </c>
      <c r="U951" s="11">
        <f t="shared" si="71"/>
        <v>0</v>
      </c>
      <c r="V951" s="15">
        <f t="shared" si="72"/>
        <v>0</v>
      </c>
      <c r="AI951" s="11">
        <f t="shared" si="73"/>
        <v>6993.76</v>
      </c>
      <c r="AJ951" s="11">
        <f t="shared" si="74"/>
        <v>0</v>
      </c>
      <c r="AQ951">
        <v>25088.18</v>
      </c>
      <c r="AT951">
        <v>6993.76</v>
      </c>
    </row>
    <row r="952" spans="1:46">
      <c r="A952">
        <v>14758</v>
      </c>
      <c r="B952" t="s">
        <v>39</v>
      </c>
      <c r="C952">
        <v>988077.15</v>
      </c>
      <c r="D952" s="11">
        <f t="shared" si="70"/>
        <v>0</v>
      </c>
      <c r="L952">
        <v>974008.6</v>
      </c>
      <c r="U952" s="11">
        <f t="shared" si="71"/>
        <v>0</v>
      </c>
      <c r="V952" s="15">
        <f t="shared" si="72"/>
        <v>0</v>
      </c>
      <c r="AI952" s="11">
        <f t="shared" si="73"/>
        <v>0</v>
      </c>
      <c r="AJ952" s="11">
        <f t="shared" si="74"/>
        <v>0</v>
      </c>
      <c r="AQ952">
        <v>14068.55</v>
      </c>
    </row>
    <row r="953" spans="1:46">
      <c r="A953">
        <v>17620</v>
      </c>
      <c r="B953" t="s">
        <v>40</v>
      </c>
      <c r="C953">
        <v>261541.06000000003</v>
      </c>
      <c r="D953" s="11">
        <f t="shared" si="70"/>
        <v>255281.2</v>
      </c>
      <c r="G953">
        <v>114235.8</v>
      </c>
      <c r="I953">
        <v>141045.4</v>
      </c>
      <c r="U953" s="11">
        <f t="shared" si="71"/>
        <v>0</v>
      </c>
      <c r="V953" s="15">
        <f t="shared" si="72"/>
        <v>0</v>
      </c>
      <c r="AI953" s="11">
        <f t="shared" si="73"/>
        <v>6259.8600000000006</v>
      </c>
      <c r="AJ953" s="11">
        <f t="shared" si="74"/>
        <v>6259.8600000000006</v>
      </c>
      <c r="AM953">
        <v>3266.73</v>
      </c>
      <c r="AO953">
        <v>2993.13</v>
      </c>
    </row>
    <row r="954" spans="1:46">
      <c r="A954" s="11" t="s">
        <v>42</v>
      </c>
      <c r="C954">
        <v>3260024.43</v>
      </c>
      <c r="D954" s="11">
        <f t="shared" si="70"/>
        <v>255281.2</v>
      </c>
      <c r="G954">
        <v>114235.8</v>
      </c>
      <c r="I954">
        <v>141045.4</v>
      </c>
      <c r="L954">
        <v>2557083.62</v>
      </c>
      <c r="R954">
        <v>395249.26</v>
      </c>
      <c r="U954" s="11">
        <f t="shared" si="71"/>
        <v>0</v>
      </c>
      <c r="V954" s="15">
        <f t="shared" si="72"/>
        <v>0</v>
      </c>
      <c r="AI954" s="11">
        <f t="shared" si="73"/>
        <v>13253.62</v>
      </c>
      <c r="AJ954" s="11">
        <f t="shared" si="74"/>
        <v>6259.8600000000006</v>
      </c>
      <c r="AM954">
        <v>3266.73</v>
      </c>
      <c r="AO954">
        <v>2993.13</v>
      </c>
      <c r="AQ954">
        <v>39156.729999999996</v>
      </c>
      <c r="AT954">
        <v>6993.76</v>
      </c>
    </row>
    <row r="955" spans="1:46">
      <c r="A955" s="11" t="s">
        <v>43</v>
      </c>
      <c r="C955"/>
      <c r="D955" s="11">
        <f t="shared" si="70"/>
        <v>0</v>
      </c>
      <c r="U955" s="11">
        <f t="shared" si="71"/>
        <v>0</v>
      </c>
      <c r="V955" s="15">
        <f t="shared" si="72"/>
        <v>0</v>
      </c>
      <c r="AI955" s="11">
        <f t="shared" si="73"/>
        <v>0</v>
      </c>
      <c r="AJ955" s="11">
        <f t="shared" si="74"/>
        <v>0</v>
      </c>
    </row>
    <row r="956" spans="1:46">
      <c r="A956">
        <v>2419</v>
      </c>
      <c r="B956" t="s">
        <v>44</v>
      </c>
      <c r="C956">
        <v>480346.30999999994</v>
      </c>
      <c r="D956" s="11">
        <f t="shared" si="70"/>
        <v>0</v>
      </c>
      <c r="P956">
        <v>433647.86</v>
      </c>
      <c r="U956" s="11">
        <f t="shared" si="71"/>
        <v>33623.22</v>
      </c>
      <c r="V956" s="15">
        <f t="shared" si="72"/>
        <v>0</v>
      </c>
      <c r="AE956">
        <v>33623.22</v>
      </c>
      <c r="AI956" s="11">
        <f t="shared" si="73"/>
        <v>13075.23</v>
      </c>
      <c r="AJ956" s="11">
        <f t="shared" si="74"/>
        <v>0</v>
      </c>
      <c r="AS956">
        <v>13075.23</v>
      </c>
    </row>
    <row r="957" spans="1:46">
      <c r="A957">
        <v>4360</v>
      </c>
      <c r="B957" t="s">
        <v>45</v>
      </c>
      <c r="C957">
        <v>179602.9</v>
      </c>
      <c r="D957" s="11">
        <f t="shared" si="70"/>
        <v>150626.46</v>
      </c>
      <c r="E957">
        <v>150626.46</v>
      </c>
      <c r="U957" s="11">
        <f t="shared" si="71"/>
        <v>24621.15</v>
      </c>
      <c r="V957" s="15">
        <f t="shared" si="72"/>
        <v>24621.15</v>
      </c>
      <c r="W957">
        <v>24621.15</v>
      </c>
      <c r="AI957" s="11">
        <f t="shared" si="73"/>
        <v>4355.29</v>
      </c>
      <c r="AJ957" s="11">
        <f t="shared" si="74"/>
        <v>4355.29</v>
      </c>
      <c r="AK957">
        <v>4355.29</v>
      </c>
    </row>
    <row r="958" spans="1:46">
      <c r="A958">
        <v>4365</v>
      </c>
      <c r="B958" t="s">
        <v>46</v>
      </c>
      <c r="C958">
        <v>464524.45</v>
      </c>
      <c r="D958" s="11">
        <f t="shared" si="70"/>
        <v>0</v>
      </c>
      <c r="P958">
        <v>424365.51</v>
      </c>
      <c r="U958" s="11">
        <f t="shared" si="71"/>
        <v>29698.77</v>
      </c>
      <c r="V958" s="15">
        <f t="shared" si="72"/>
        <v>0</v>
      </c>
      <c r="AE958">
        <v>29698.77</v>
      </c>
      <c r="AI958" s="11">
        <f t="shared" si="73"/>
        <v>10460.17</v>
      </c>
      <c r="AJ958" s="11">
        <f t="shared" si="74"/>
        <v>0</v>
      </c>
      <c r="AS958">
        <v>10460.17</v>
      </c>
    </row>
    <row r="959" spans="1:46">
      <c r="A959">
        <v>4367</v>
      </c>
      <c r="B959" t="s">
        <v>47</v>
      </c>
      <c r="C959">
        <v>32067.360000000001</v>
      </c>
      <c r="D959" s="11">
        <f t="shared" si="70"/>
        <v>0</v>
      </c>
      <c r="U959" s="11">
        <f t="shared" si="71"/>
        <v>32067.360000000001</v>
      </c>
      <c r="V959" s="15">
        <f t="shared" si="72"/>
        <v>32067.360000000001</v>
      </c>
      <c r="Z959">
        <v>32067.360000000001</v>
      </c>
      <c r="AI959" s="11">
        <f t="shared" si="73"/>
        <v>0</v>
      </c>
      <c r="AJ959" s="11">
        <f t="shared" si="74"/>
        <v>0</v>
      </c>
    </row>
    <row r="960" spans="1:46">
      <c r="A960">
        <v>5344</v>
      </c>
      <c r="B960" t="s">
        <v>48</v>
      </c>
      <c r="C960">
        <v>293790.86</v>
      </c>
      <c r="D960" s="11">
        <f t="shared" si="70"/>
        <v>254425.48</v>
      </c>
      <c r="E960">
        <v>254425.48</v>
      </c>
      <c r="U960" s="11">
        <f t="shared" si="71"/>
        <v>31743.64</v>
      </c>
      <c r="V960" s="15">
        <f t="shared" si="72"/>
        <v>31743.64</v>
      </c>
      <c r="W960">
        <v>31743.64</v>
      </c>
      <c r="AI960" s="11">
        <f t="shared" si="73"/>
        <v>7621.74</v>
      </c>
      <c r="AJ960" s="11">
        <f t="shared" si="74"/>
        <v>7621.74</v>
      </c>
      <c r="AK960">
        <v>7621.74</v>
      </c>
    </row>
    <row r="961" spans="1:46">
      <c r="A961">
        <v>5345</v>
      </c>
      <c r="B961" t="s">
        <v>49</v>
      </c>
      <c r="C961">
        <v>1452090.78</v>
      </c>
      <c r="D961" s="11">
        <f t="shared" si="70"/>
        <v>1360033.94</v>
      </c>
      <c r="E961">
        <v>447762.94</v>
      </c>
      <c r="H961">
        <v>912271</v>
      </c>
      <c r="U961" s="11">
        <f t="shared" si="71"/>
        <v>68110.97</v>
      </c>
      <c r="V961" s="15">
        <f t="shared" si="72"/>
        <v>68110.97</v>
      </c>
      <c r="W961">
        <v>31743.64</v>
      </c>
      <c r="Z961">
        <v>36367.33</v>
      </c>
      <c r="AI961" s="11">
        <f t="shared" si="73"/>
        <v>23945.87</v>
      </c>
      <c r="AJ961" s="11">
        <f t="shared" si="74"/>
        <v>23945.87</v>
      </c>
      <c r="AK961">
        <v>8710.56</v>
      </c>
      <c r="AN961">
        <v>15235.31</v>
      </c>
    </row>
    <row r="962" spans="1:46">
      <c r="A962">
        <v>6381</v>
      </c>
      <c r="B962" t="s">
        <v>50</v>
      </c>
      <c r="C962">
        <v>1719952.84</v>
      </c>
      <c r="D962" s="11">
        <f t="shared" si="70"/>
        <v>0</v>
      </c>
      <c r="L962">
        <v>1665632.99</v>
      </c>
      <c r="U962" s="11">
        <f t="shared" si="71"/>
        <v>35023.11</v>
      </c>
      <c r="V962" s="15">
        <f t="shared" si="72"/>
        <v>0</v>
      </c>
      <c r="AC962">
        <v>35023.11</v>
      </c>
      <c r="AI962" s="11">
        <f t="shared" si="73"/>
        <v>0</v>
      </c>
      <c r="AJ962" s="11">
        <f t="shared" si="74"/>
        <v>0</v>
      </c>
      <c r="AQ962">
        <v>19296.740000000002</v>
      </c>
    </row>
    <row r="963" spans="1:46">
      <c r="A963">
        <v>6527</v>
      </c>
      <c r="B963" t="s">
        <v>51</v>
      </c>
      <c r="C963">
        <v>1205271.19</v>
      </c>
      <c r="D963" s="11">
        <f t="shared" si="70"/>
        <v>107613.23</v>
      </c>
      <c r="G963">
        <v>107613.23</v>
      </c>
      <c r="P963">
        <v>714442.2</v>
      </c>
      <c r="R963">
        <v>266957.46999999997</v>
      </c>
      <c r="U963" s="11">
        <f t="shared" si="71"/>
        <v>88044.83</v>
      </c>
      <c r="V963" s="15">
        <f t="shared" si="72"/>
        <v>26348.29</v>
      </c>
      <c r="Y963">
        <v>26348.29</v>
      </c>
      <c r="AE963">
        <v>29888.52</v>
      </c>
      <c r="AF963">
        <v>31808.02</v>
      </c>
      <c r="AI963" s="11">
        <f t="shared" si="73"/>
        <v>28213.46</v>
      </c>
      <c r="AJ963" s="11">
        <f t="shared" si="74"/>
        <v>11858.93</v>
      </c>
      <c r="AM963">
        <v>11858.93</v>
      </c>
      <c r="AS963">
        <v>12552.2</v>
      </c>
      <c r="AT963">
        <v>3802.33</v>
      </c>
    </row>
    <row r="964" spans="1:46">
      <c r="A964">
        <v>13115</v>
      </c>
      <c r="B964" t="s">
        <v>52</v>
      </c>
      <c r="C964">
        <v>229560.28000000003</v>
      </c>
      <c r="D964" s="11">
        <f t="shared" si="70"/>
        <v>199645.14</v>
      </c>
      <c r="E964">
        <v>199645.14</v>
      </c>
      <c r="U964" s="11">
        <f t="shared" si="71"/>
        <v>25559.85</v>
      </c>
      <c r="V964" s="15">
        <f t="shared" si="72"/>
        <v>25559.85</v>
      </c>
      <c r="W964">
        <v>25559.85</v>
      </c>
      <c r="AI964" s="11">
        <f t="shared" si="73"/>
        <v>4355.29</v>
      </c>
      <c r="AJ964" s="11">
        <f t="shared" si="74"/>
        <v>4355.29</v>
      </c>
      <c r="AK964">
        <v>4355.29</v>
      </c>
    </row>
    <row r="965" spans="1:46">
      <c r="A965">
        <v>23241</v>
      </c>
      <c r="B965" t="s">
        <v>53</v>
      </c>
      <c r="C965">
        <v>280032.33</v>
      </c>
      <c r="D965" s="11">
        <f t="shared" si="70"/>
        <v>241119.35</v>
      </c>
      <c r="E965">
        <v>241119.35</v>
      </c>
      <c r="U965" s="11">
        <f t="shared" si="71"/>
        <v>32380.05</v>
      </c>
      <c r="V965" s="15">
        <f t="shared" si="72"/>
        <v>32380.05</v>
      </c>
      <c r="W965">
        <v>32380.05</v>
      </c>
      <c r="AI965" s="11">
        <f t="shared" si="73"/>
        <v>6532.93</v>
      </c>
      <c r="AJ965" s="11">
        <f t="shared" si="74"/>
        <v>6532.93</v>
      </c>
      <c r="AK965">
        <v>6532.93</v>
      </c>
    </row>
    <row r="966" spans="1:46">
      <c r="A966" s="11" t="s">
        <v>55</v>
      </c>
      <c r="C966">
        <v>6337239.2999999998</v>
      </c>
      <c r="D966" s="11">
        <f t="shared" si="70"/>
        <v>2313463.6</v>
      </c>
      <c r="E966">
        <v>1293579.3700000001</v>
      </c>
      <c r="G966">
        <v>107613.23</v>
      </c>
      <c r="H966">
        <v>912271</v>
      </c>
      <c r="L966">
        <v>1665632.99</v>
      </c>
      <c r="P966">
        <v>1572455.5699999998</v>
      </c>
      <c r="R966">
        <v>266957.46999999997</v>
      </c>
      <c r="U966" s="11">
        <f t="shared" si="71"/>
        <v>400872.95</v>
      </c>
      <c r="V966" s="15">
        <f t="shared" si="72"/>
        <v>240831.31</v>
      </c>
      <c r="W966">
        <v>146048.32999999999</v>
      </c>
      <c r="Y966">
        <v>26348.29</v>
      </c>
      <c r="Z966">
        <v>68434.69</v>
      </c>
      <c r="AC966">
        <v>35023.11</v>
      </c>
      <c r="AE966">
        <v>93210.510000000009</v>
      </c>
      <c r="AF966">
        <v>31808.02</v>
      </c>
      <c r="AI966" s="11">
        <f t="shared" si="73"/>
        <v>98559.98</v>
      </c>
      <c r="AJ966" s="11">
        <f t="shared" si="74"/>
        <v>58670.049999999996</v>
      </c>
      <c r="AK966">
        <v>31575.809999999998</v>
      </c>
      <c r="AM966">
        <v>11858.93</v>
      </c>
      <c r="AN966">
        <v>15235.31</v>
      </c>
      <c r="AQ966">
        <v>19296.740000000002</v>
      </c>
      <c r="AS966">
        <v>36087.600000000006</v>
      </c>
      <c r="AT966">
        <v>3802.33</v>
      </c>
    </row>
    <row r="967" spans="1:46">
      <c r="A967" s="11" t="s">
        <v>56</v>
      </c>
      <c r="C967"/>
      <c r="D967" s="11">
        <f t="shared" si="70"/>
        <v>0</v>
      </c>
      <c r="U967" s="11">
        <f t="shared" si="71"/>
        <v>0</v>
      </c>
      <c r="V967" s="15">
        <f t="shared" si="72"/>
        <v>0</v>
      </c>
      <c r="AI967" s="11">
        <f t="shared" si="73"/>
        <v>0</v>
      </c>
      <c r="AJ967" s="11">
        <f t="shared" si="74"/>
        <v>0</v>
      </c>
    </row>
    <row r="968" spans="1:46">
      <c r="A968">
        <v>1778</v>
      </c>
      <c r="B968" t="s">
        <v>57</v>
      </c>
      <c r="C968">
        <v>284655.71000000002</v>
      </c>
      <c r="D968" s="11">
        <f t="shared" si="70"/>
        <v>0</v>
      </c>
      <c r="U968" s="11">
        <f t="shared" si="71"/>
        <v>284655.71000000002</v>
      </c>
      <c r="V968" s="15">
        <f t="shared" si="72"/>
        <v>176696.77</v>
      </c>
      <c r="W968">
        <v>44287.27</v>
      </c>
      <c r="Y968">
        <v>40802</v>
      </c>
      <c r="Z968">
        <v>51298</v>
      </c>
      <c r="AA968">
        <v>40309.5</v>
      </c>
      <c r="AC968">
        <v>57663.11</v>
      </c>
      <c r="AF968">
        <v>50295.83</v>
      </c>
      <c r="AI968" s="11">
        <f t="shared" si="73"/>
        <v>0</v>
      </c>
      <c r="AJ968" s="11">
        <f t="shared" si="74"/>
        <v>0</v>
      </c>
    </row>
    <row r="969" spans="1:46">
      <c r="A969">
        <v>1808</v>
      </c>
      <c r="B969" t="s">
        <v>58</v>
      </c>
      <c r="C969">
        <v>2160341.89</v>
      </c>
      <c r="D969" s="11">
        <f t="shared" ref="D969:D1032" si="75">E969+F969+G969+H969+I969+J969</f>
        <v>2115079.2000000002</v>
      </c>
      <c r="F969">
        <v>673673.8</v>
      </c>
      <c r="G969">
        <v>273899.24</v>
      </c>
      <c r="H969">
        <v>1167506.1599999999</v>
      </c>
      <c r="U969" s="11">
        <f t="shared" ref="U969:U1032" si="76">V969+AC969+AD969+AE969+AF969+AG969+AH969</f>
        <v>0</v>
      </c>
      <c r="V969" s="15">
        <f t="shared" ref="V969:V1032" si="77">W969+X969+Y969+Z969+AA969</f>
        <v>0</v>
      </c>
      <c r="AI969" s="11">
        <f t="shared" ref="AI969:AI1032" si="78">AJ969+AR969+AS969+AT969+AU969+AV969+AW969</f>
        <v>45262.69</v>
      </c>
      <c r="AJ969" s="11">
        <f t="shared" ref="AJ969:AJ1032" si="79">AK969+AL969+AM969+AN969+AO969+AP969</f>
        <v>45262.69</v>
      </c>
      <c r="AL969">
        <v>14416.62</v>
      </c>
      <c r="AM969">
        <v>5861.44</v>
      </c>
      <c r="AN969">
        <v>24984.63</v>
      </c>
    </row>
    <row r="970" spans="1:46">
      <c r="A970">
        <v>2123</v>
      </c>
      <c r="B970" t="s">
        <v>59</v>
      </c>
      <c r="C970">
        <v>373476.5</v>
      </c>
      <c r="D970" s="11">
        <f t="shared" si="75"/>
        <v>362362.66</v>
      </c>
      <c r="E970">
        <v>362362.66</v>
      </c>
      <c r="U970" s="11">
        <f t="shared" si="76"/>
        <v>0</v>
      </c>
      <c r="V970" s="15">
        <f t="shared" si="77"/>
        <v>0</v>
      </c>
      <c r="AI970" s="11">
        <f t="shared" si="78"/>
        <v>11113.84</v>
      </c>
      <c r="AJ970" s="11">
        <f t="shared" si="79"/>
        <v>11113.84</v>
      </c>
      <c r="AK970">
        <v>11113.84</v>
      </c>
    </row>
    <row r="971" spans="1:46">
      <c r="A971">
        <v>2428</v>
      </c>
      <c r="B971" t="s">
        <v>60</v>
      </c>
      <c r="C971">
        <v>215262.41999999998</v>
      </c>
      <c r="D971" s="11">
        <f t="shared" si="75"/>
        <v>0</v>
      </c>
      <c r="U971" s="11">
        <f t="shared" si="76"/>
        <v>215262.41999999998</v>
      </c>
      <c r="V971" s="15">
        <f t="shared" si="77"/>
        <v>168037.61</v>
      </c>
      <c r="W971">
        <v>41826.089999999997</v>
      </c>
      <c r="Y971">
        <v>38894.93</v>
      </c>
      <c r="Z971">
        <v>48914.16</v>
      </c>
      <c r="AA971">
        <v>38402.43</v>
      </c>
      <c r="AF971">
        <v>47224.81</v>
      </c>
      <c r="AI971" s="11">
        <f t="shared" si="78"/>
        <v>0</v>
      </c>
      <c r="AJ971" s="11">
        <f t="shared" si="79"/>
        <v>0</v>
      </c>
    </row>
    <row r="972" spans="1:46">
      <c r="A972">
        <v>3401</v>
      </c>
      <c r="B972" t="s">
        <v>61</v>
      </c>
      <c r="C972">
        <v>909307.19</v>
      </c>
      <c r="D972" s="11">
        <f t="shared" si="75"/>
        <v>0</v>
      </c>
      <c r="P972">
        <v>566323.30000000005</v>
      </c>
      <c r="R972">
        <v>323932.42</v>
      </c>
      <c r="U972" s="11">
        <f t="shared" si="76"/>
        <v>0</v>
      </c>
      <c r="V972" s="15">
        <f t="shared" si="77"/>
        <v>0</v>
      </c>
      <c r="AI972" s="11">
        <f t="shared" si="78"/>
        <v>19051.47</v>
      </c>
      <c r="AJ972" s="11">
        <f t="shared" si="79"/>
        <v>0</v>
      </c>
      <c r="AS972">
        <v>12119.32</v>
      </c>
      <c r="AT972">
        <v>6932.15</v>
      </c>
    </row>
    <row r="973" spans="1:46">
      <c r="A973">
        <v>3737</v>
      </c>
      <c r="B973" t="s">
        <v>62</v>
      </c>
      <c r="C973">
        <v>339615.01</v>
      </c>
      <c r="D973" s="11">
        <f t="shared" si="75"/>
        <v>0</v>
      </c>
      <c r="R973">
        <v>309496.3</v>
      </c>
      <c r="U973" s="11">
        <f t="shared" si="76"/>
        <v>27327.87</v>
      </c>
      <c r="V973" s="15">
        <f t="shared" si="77"/>
        <v>27327.87</v>
      </c>
      <c r="W973">
        <v>27327.87</v>
      </c>
      <c r="AI973" s="11">
        <f t="shared" si="78"/>
        <v>2790.84</v>
      </c>
      <c r="AJ973" s="11">
        <f t="shared" si="79"/>
        <v>0</v>
      </c>
      <c r="AT973">
        <v>2790.84</v>
      </c>
    </row>
    <row r="974" spans="1:46">
      <c r="A974">
        <v>3738</v>
      </c>
      <c r="B974" t="s">
        <v>63</v>
      </c>
      <c r="C974">
        <v>59570.41</v>
      </c>
      <c r="D974" s="11">
        <f t="shared" si="75"/>
        <v>0</v>
      </c>
      <c r="U974" s="11">
        <f t="shared" si="76"/>
        <v>59570.41</v>
      </c>
      <c r="V974" s="15">
        <f t="shared" si="77"/>
        <v>0</v>
      </c>
      <c r="AD974">
        <v>59570.41</v>
      </c>
      <c r="AI974" s="11">
        <f t="shared" si="78"/>
        <v>0</v>
      </c>
      <c r="AJ974" s="11">
        <f t="shared" si="79"/>
        <v>0</v>
      </c>
    </row>
    <row r="975" spans="1:46">
      <c r="A975">
        <v>3795</v>
      </c>
      <c r="B975" t="s">
        <v>64</v>
      </c>
      <c r="C975">
        <v>768033.82000000007</v>
      </c>
      <c r="D975" s="11">
        <f t="shared" si="75"/>
        <v>754372.82000000007</v>
      </c>
      <c r="F975">
        <v>68701.960000000006</v>
      </c>
      <c r="G975">
        <v>57842.42</v>
      </c>
      <c r="H975">
        <v>494868.4</v>
      </c>
      <c r="I975">
        <v>132960.04</v>
      </c>
      <c r="U975" s="11">
        <f t="shared" si="76"/>
        <v>0</v>
      </c>
      <c r="V975" s="15">
        <f t="shared" si="77"/>
        <v>0</v>
      </c>
      <c r="AI975" s="11">
        <f t="shared" si="78"/>
        <v>13661</v>
      </c>
      <c r="AJ975" s="11">
        <f t="shared" si="79"/>
        <v>13661</v>
      </c>
      <c r="AL975">
        <v>2917.8</v>
      </c>
      <c r="AM975">
        <v>2359.4699999999998</v>
      </c>
      <c r="AN975">
        <v>5532.84</v>
      </c>
      <c r="AO975">
        <v>2850.89</v>
      </c>
    </row>
    <row r="976" spans="1:46">
      <c r="A976">
        <v>3796</v>
      </c>
      <c r="B976" t="s">
        <v>65</v>
      </c>
      <c r="C976">
        <v>434986.62</v>
      </c>
      <c r="D976" s="11">
        <f t="shared" si="75"/>
        <v>0</v>
      </c>
      <c r="R976">
        <v>432218.66</v>
      </c>
      <c r="U976" s="11">
        <f t="shared" si="76"/>
        <v>0</v>
      </c>
      <c r="V976" s="15">
        <f t="shared" si="77"/>
        <v>0</v>
      </c>
      <c r="AI976" s="11">
        <f t="shared" si="78"/>
        <v>2767.96</v>
      </c>
      <c r="AJ976" s="11">
        <f t="shared" si="79"/>
        <v>0</v>
      </c>
      <c r="AT976">
        <v>2767.96</v>
      </c>
    </row>
    <row r="977" spans="1:46">
      <c r="A977">
        <v>3797</v>
      </c>
      <c r="B977" t="s">
        <v>66</v>
      </c>
      <c r="C977">
        <v>776509.14</v>
      </c>
      <c r="D977" s="11">
        <f t="shared" si="75"/>
        <v>741312.58</v>
      </c>
      <c r="H977">
        <v>741312.58</v>
      </c>
      <c r="U977" s="11">
        <f t="shared" si="76"/>
        <v>27651.77</v>
      </c>
      <c r="V977" s="15">
        <f t="shared" si="77"/>
        <v>27651.77</v>
      </c>
      <c r="W977">
        <v>27651.77</v>
      </c>
      <c r="AI977" s="11">
        <f t="shared" si="78"/>
        <v>7544.79</v>
      </c>
      <c r="AJ977" s="11">
        <f t="shared" si="79"/>
        <v>7544.79</v>
      </c>
      <c r="AN977">
        <v>7544.79</v>
      </c>
    </row>
    <row r="978" spans="1:46">
      <c r="A978">
        <v>4213</v>
      </c>
      <c r="B978" t="s">
        <v>67</v>
      </c>
      <c r="C978">
        <v>2619763.2000000002</v>
      </c>
      <c r="D978" s="11">
        <f t="shared" si="75"/>
        <v>0</v>
      </c>
      <c r="P978">
        <v>2170860.16</v>
      </c>
      <c r="R978">
        <v>423898.48</v>
      </c>
      <c r="U978" s="11">
        <f t="shared" si="76"/>
        <v>0</v>
      </c>
      <c r="V978" s="15">
        <f t="shared" si="77"/>
        <v>0</v>
      </c>
      <c r="AI978" s="11">
        <f t="shared" si="78"/>
        <v>25004.560000000001</v>
      </c>
      <c r="AJ978" s="11">
        <f t="shared" si="79"/>
        <v>0</v>
      </c>
      <c r="AS978">
        <v>22305.22</v>
      </c>
      <c r="AT978">
        <v>2699.34</v>
      </c>
    </row>
    <row r="979" spans="1:46">
      <c r="A979">
        <v>4216</v>
      </c>
      <c r="B979" t="s">
        <v>68</v>
      </c>
      <c r="C979">
        <v>785056.57999999984</v>
      </c>
      <c r="D979" s="11">
        <f t="shared" si="75"/>
        <v>236158</v>
      </c>
      <c r="F979">
        <v>140867</v>
      </c>
      <c r="G979">
        <v>95291</v>
      </c>
      <c r="R979">
        <v>420961</v>
      </c>
      <c r="U979" s="11">
        <f t="shared" si="76"/>
        <v>113384.67</v>
      </c>
      <c r="V979" s="15">
        <f t="shared" si="77"/>
        <v>51088.38</v>
      </c>
      <c r="X979">
        <v>25347.19</v>
      </c>
      <c r="Y979">
        <v>25741.19</v>
      </c>
      <c r="AE979">
        <v>30234.560000000001</v>
      </c>
      <c r="AF979">
        <v>32061.73</v>
      </c>
      <c r="AI979" s="11">
        <f t="shared" si="78"/>
        <v>14552.91</v>
      </c>
      <c r="AJ979" s="11">
        <f t="shared" si="79"/>
        <v>5230.41</v>
      </c>
      <c r="AL979">
        <v>2827.71</v>
      </c>
      <c r="AM979">
        <v>2402.6999999999998</v>
      </c>
      <c r="AT979">
        <v>9322.5</v>
      </c>
    </row>
    <row r="980" spans="1:46">
      <c r="A980">
        <v>4253</v>
      </c>
      <c r="B980" t="s">
        <v>69</v>
      </c>
      <c r="C980">
        <v>819039.96</v>
      </c>
      <c r="D980" s="11">
        <f t="shared" si="75"/>
        <v>588337</v>
      </c>
      <c r="F980">
        <v>320863</v>
      </c>
      <c r="G980">
        <v>267474</v>
      </c>
      <c r="U980" s="11">
        <f t="shared" si="76"/>
        <v>218363.45</v>
      </c>
      <c r="V980" s="15">
        <f t="shared" si="77"/>
        <v>164731.13</v>
      </c>
      <c r="W980">
        <v>43904.46</v>
      </c>
      <c r="X980">
        <v>40308.39</v>
      </c>
      <c r="Y980">
        <v>40505.39</v>
      </c>
      <c r="AA980">
        <v>40012.89</v>
      </c>
      <c r="AD980">
        <v>53632.32</v>
      </c>
      <c r="AI980" s="11">
        <f t="shared" si="78"/>
        <v>12339.51</v>
      </c>
      <c r="AJ980" s="11">
        <f t="shared" si="79"/>
        <v>12339.51</v>
      </c>
      <c r="AL980">
        <v>6023.79</v>
      </c>
      <c r="AM980">
        <v>6315.72</v>
      </c>
    </row>
    <row r="981" spans="1:46">
      <c r="A981">
        <v>4707</v>
      </c>
      <c r="B981" t="s">
        <v>70</v>
      </c>
      <c r="C981">
        <v>1242494.29</v>
      </c>
      <c r="D981" s="11">
        <f t="shared" si="75"/>
        <v>0</v>
      </c>
      <c r="P981">
        <v>852481.56</v>
      </c>
      <c r="R981">
        <v>363980.44</v>
      </c>
      <c r="U981" s="11">
        <f t="shared" si="76"/>
        <v>0</v>
      </c>
      <c r="V981" s="15">
        <f t="shared" si="77"/>
        <v>0</v>
      </c>
      <c r="AI981" s="11">
        <f t="shared" si="78"/>
        <v>26032.29</v>
      </c>
      <c r="AJ981" s="11">
        <f t="shared" si="79"/>
        <v>0</v>
      </c>
      <c r="AS981">
        <v>18243.11</v>
      </c>
      <c r="AT981">
        <v>7789.18</v>
      </c>
    </row>
    <row r="982" spans="1:46">
      <c r="A982">
        <v>4996</v>
      </c>
      <c r="B982" t="s">
        <v>71</v>
      </c>
      <c r="C982">
        <v>369628.49</v>
      </c>
      <c r="D982" s="11">
        <f t="shared" si="75"/>
        <v>358590.2</v>
      </c>
      <c r="E982">
        <v>358590.2</v>
      </c>
      <c r="U982" s="11">
        <f t="shared" si="76"/>
        <v>0</v>
      </c>
      <c r="V982" s="15">
        <f t="shared" si="77"/>
        <v>0</v>
      </c>
      <c r="AI982" s="11">
        <f t="shared" si="78"/>
        <v>11038.29</v>
      </c>
      <c r="AJ982" s="11">
        <f t="shared" si="79"/>
        <v>11038.29</v>
      </c>
      <c r="AK982">
        <v>11038.29</v>
      </c>
    </row>
    <row r="983" spans="1:46">
      <c r="A983">
        <v>5325</v>
      </c>
      <c r="B983" t="s">
        <v>72</v>
      </c>
      <c r="C983">
        <v>266072.78000000003</v>
      </c>
      <c r="D983" s="11">
        <f t="shared" si="75"/>
        <v>0</v>
      </c>
      <c r="U983" s="11">
        <f t="shared" si="76"/>
        <v>266072.78000000003</v>
      </c>
      <c r="V983" s="15">
        <f t="shared" si="77"/>
        <v>120191.48000000001</v>
      </c>
      <c r="W983">
        <v>63224.12</v>
      </c>
      <c r="AA983">
        <v>56967.360000000001</v>
      </c>
      <c r="AD983">
        <v>75695.44</v>
      </c>
      <c r="AF983">
        <v>70185.86</v>
      </c>
      <c r="AI983" s="11">
        <f t="shared" si="78"/>
        <v>0</v>
      </c>
      <c r="AJ983" s="11">
        <f t="shared" si="79"/>
        <v>0</v>
      </c>
    </row>
    <row r="984" spans="1:46">
      <c r="A984">
        <v>6461</v>
      </c>
      <c r="B984" t="s">
        <v>73</v>
      </c>
      <c r="C984">
        <v>261447.31</v>
      </c>
      <c r="D984" s="11">
        <f t="shared" si="75"/>
        <v>0</v>
      </c>
      <c r="R984">
        <v>232919.02</v>
      </c>
      <c r="U984" s="11">
        <f t="shared" si="76"/>
        <v>26577</v>
      </c>
      <c r="V984" s="15">
        <f t="shared" si="77"/>
        <v>26577</v>
      </c>
      <c r="W984">
        <v>26577</v>
      </c>
      <c r="AI984" s="11">
        <f t="shared" si="78"/>
        <v>1951.29</v>
      </c>
      <c r="AJ984" s="11">
        <f t="shared" si="79"/>
        <v>0</v>
      </c>
      <c r="AT984">
        <v>1951.29</v>
      </c>
    </row>
    <row r="985" spans="1:46">
      <c r="A985">
        <v>6598</v>
      </c>
      <c r="B985" t="s">
        <v>74</v>
      </c>
      <c r="C985">
        <v>2365151.48</v>
      </c>
      <c r="D985" s="11">
        <f t="shared" si="75"/>
        <v>2268652.66</v>
      </c>
      <c r="G985">
        <v>313189.7</v>
      </c>
      <c r="H985">
        <v>1955462.96</v>
      </c>
      <c r="U985" s="11">
        <f t="shared" si="76"/>
        <v>47949.65</v>
      </c>
      <c r="V985" s="15">
        <f t="shared" si="77"/>
        <v>47949.65</v>
      </c>
      <c r="X985">
        <v>47949.65</v>
      </c>
      <c r="AI985" s="11">
        <f t="shared" si="78"/>
        <v>48549.170000000006</v>
      </c>
      <c r="AJ985" s="11">
        <f t="shared" si="79"/>
        <v>48549.170000000006</v>
      </c>
      <c r="AM985">
        <v>6702.26</v>
      </c>
      <c r="AN985">
        <v>41846.910000000003</v>
      </c>
    </row>
    <row r="986" spans="1:46">
      <c r="A986">
        <v>6607</v>
      </c>
      <c r="B986" t="s">
        <v>75</v>
      </c>
      <c r="C986">
        <v>232560.65000000002</v>
      </c>
      <c r="D986" s="11">
        <f t="shared" si="75"/>
        <v>0</v>
      </c>
      <c r="U986" s="11">
        <f t="shared" si="76"/>
        <v>232560.65000000002</v>
      </c>
      <c r="V986" s="15">
        <f t="shared" si="77"/>
        <v>163133.54</v>
      </c>
      <c r="Y986">
        <v>50429.82</v>
      </c>
      <c r="Z986">
        <v>63160.4</v>
      </c>
      <c r="AA986">
        <v>49543.32</v>
      </c>
      <c r="AD986">
        <v>69427.11</v>
      </c>
      <c r="AI986" s="11">
        <f t="shared" si="78"/>
        <v>0</v>
      </c>
      <c r="AJ986" s="11">
        <f t="shared" si="79"/>
        <v>0</v>
      </c>
    </row>
    <row r="987" spans="1:46">
      <c r="A987">
        <v>6814</v>
      </c>
      <c r="B987" t="s">
        <v>76</v>
      </c>
      <c r="C987">
        <v>4900037.4000000022</v>
      </c>
      <c r="D987" s="11">
        <f t="shared" si="75"/>
        <v>1339392.3399999999</v>
      </c>
      <c r="E987">
        <v>887729.34</v>
      </c>
      <c r="F987">
        <v>234143</v>
      </c>
      <c r="G987">
        <v>217520</v>
      </c>
      <c r="L987">
        <v>3172642.4</v>
      </c>
      <c r="U987" s="11">
        <f t="shared" si="76"/>
        <v>279617.58</v>
      </c>
      <c r="V987" s="15">
        <f t="shared" si="77"/>
        <v>214471.89</v>
      </c>
      <c r="X987">
        <v>50417.62</v>
      </c>
      <c r="Y987">
        <v>50713.120000000003</v>
      </c>
      <c r="Z987">
        <v>63514.53</v>
      </c>
      <c r="AA987">
        <v>49826.62</v>
      </c>
      <c r="AF987">
        <v>65145.69</v>
      </c>
      <c r="AI987" s="11">
        <f t="shared" si="78"/>
        <v>16648.47</v>
      </c>
      <c r="AJ987" s="11">
        <f t="shared" si="79"/>
        <v>16648.47</v>
      </c>
      <c r="AK987">
        <v>2756.32</v>
      </c>
      <c r="AL987">
        <v>6769.28</v>
      </c>
      <c r="AM987">
        <v>7122.87</v>
      </c>
      <c r="AQ987">
        <v>91736.61</v>
      </c>
    </row>
    <row r="988" spans="1:46">
      <c r="A988">
        <v>6815</v>
      </c>
      <c r="B988" t="s">
        <v>77</v>
      </c>
      <c r="C988">
        <v>1099114.07</v>
      </c>
      <c r="D988" s="11">
        <f t="shared" si="75"/>
        <v>346428</v>
      </c>
      <c r="F988">
        <v>102180</v>
      </c>
      <c r="G988">
        <v>84577</v>
      </c>
      <c r="I988">
        <v>159671</v>
      </c>
      <c r="N988">
        <v>82517</v>
      </c>
      <c r="R988">
        <v>422216</v>
      </c>
      <c r="U988" s="11">
        <f t="shared" si="76"/>
        <v>233268.00000000003</v>
      </c>
      <c r="V988" s="15">
        <f t="shared" si="77"/>
        <v>123786.24000000001</v>
      </c>
      <c r="X988">
        <v>29021.88</v>
      </c>
      <c r="Y988">
        <v>29218.880000000001</v>
      </c>
      <c r="Z988">
        <v>36819.1</v>
      </c>
      <c r="AA988">
        <v>28726.38</v>
      </c>
      <c r="AD988">
        <v>38955.620000000003</v>
      </c>
      <c r="AE988">
        <v>34256.01</v>
      </c>
      <c r="AF988">
        <v>36270.129999999997</v>
      </c>
      <c r="AI988" s="11">
        <f t="shared" si="78"/>
        <v>14685.07</v>
      </c>
      <c r="AJ988" s="11">
        <f t="shared" si="79"/>
        <v>6547.07</v>
      </c>
      <c r="AL988">
        <v>1801.24</v>
      </c>
      <c r="AM988">
        <v>1774.56</v>
      </c>
      <c r="AO988">
        <v>2971.27</v>
      </c>
      <c r="AR988">
        <v>1114.33</v>
      </c>
      <c r="AT988">
        <v>7023.67</v>
      </c>
    </row>
    <row r="989" spans="1:46">
      <c r="A989">
        <v>6816</v>
      </c>
      <c r="B989" t="s">
        <v>78</v>
      </c>
      <c r="C989">
        <v>2515681.89</v>
      </c>
      <c r="D989" s="11">
        <f t="shared" si="75"/>
        <v>1802387.46</v>
      </c>
      <c r="F989">
        <v>311855.12</v>
      </c>
      <c r="G989">
        <v>276625.03999999998</v>
      </c>
      <c r="H989">
        <v>1213907.3</v>
      </c>
      <c r="N989">
        <v>102454</v>
      </c>
      <c r="R989">
        <v>443498.28</v>
      </c>
      <c r="U989" s="11">
        <f t="shared" si="76"/>
        <v>122670.73999999999</v>
      </c>
      <c r="V989" s="15">
        <f t="shared" si="77"/>
        <v>54713.52</v>
      </c>
      <c r="W989">
        <v>54713.52</v>
      </c>
      <c r="AD989">
        <v>67957.22</v>
      </c>
      <c r="AI989" s="11">
        <f t="shared" si="78"/>
        <v>44671.41</v>
      </c>
      <c r="AJ989" s="11">
        <f t="shared" si="79"/>
        <v>37579.020000000004</v>
      </c>
      <c r="AL989">
        <v>6965.07</v>
      </c>
      <c r="AM989">
        <v>5632.3</v>
      </c>
      <c r="AN989">
        <v>24981.65</v>
      </c>
      <c r="AR989">
        <v>3134.9</v>
      </c>
      <c r="AT989">
        <v>3957.49</v>
      </c>
    </row>
    <row r="990" spans="1:46">
      <c r="A990">
        <v>6908</v>
      </c>
      <c r="B990" t="s">
        <v>79</v>
      </c>
      <c r="C990">
        <v>496896.99</v>
      </c>
      <c r="D990" s="11">
        <f t="shared" si="75"/>
        <v>0</v>
      </c>
      <c r="R990">
        <v>466975.56</v>
      </c>
      <c r="U990" s="11">
        <f t="shared" si="76"/>
        <v>27725.38</v>
      </c>
      <c r="V990" s="15">
        <f t="shared" si="77"/>
        <v>27725.38</v>
      </c>
      <c r="W990">
        <v>27725.38</v>
      </c>
      <c r="AI990" s="11">
        <f t="shared" si="78"/>
        <v>2196.0500000000002</v>
      </c>
      <c r="AJ990" s="11">
        <f t="shared" si="79"/>
        <v>0</v>
      </c>
      <c r="AT990">
        <v>2196.0500000000002</v>
      </c>
    </row>
    <row r="991" spans="1:46">
      <c r="A991">
        <v>6913</v>
      </c>
      <c r="B991" t="s">
        <v>80</v>
      </c>
      <c r="C991">
        <v>443753.3</v>
      </c>
      <c r="D991" s="11">
        <f t="shared" si="75"/>
        <v>0</v>
      </c>
      <c r="R991">
        <v>434455.94</v>
      </c>
      <c r="U991" s="11">
        <f t="shared" si="76"/>
        <v>0</v>
      </c>
      <c r="V991" s="15">
        <f t="shared" si="77"/>
        <v>0</v>
      </c>
      <c r="AI991" s="11">
        <f t="shared" si="78"/>
        <v>9297.36</v>
      </c>
      <c r="AJ991" s="11">
        <f t="shared" si="79"/>
        <v>0</v>
      </c>
      <c r="AT991">
        <v>9297.36</v>
      </c>
    </row>
    <row r="992" spans="1:46">
      <c r="A992">
        <v>7071</v>
      </c>
      <c r="B992" t="s">
        <v>81</v>
      </c>
      <c r="C992">
        <v>45769.46</v>
      </c>
      <c r="D992" s="11">
        <f t="shared" si="75"/>
        <v>0</v>
      </c>
      <c r="U992" s="11">
        <f t="shared" si="76"/>
        <v>45769.46</v>
      </c>
      <c r="V992" s="15">
        <f t="shared" si="77"/>
        <v>45769.46</v>
      </c>
      <c r="AA992">
        <v>45769.46</v>
      </c>
      <c r="AI992" s="11">
        <f t="shared" si="78"/>
        <v>0</v>
      </c>
      <c r="AJ992" s="11">
        <f t="shared" si="79"/>
        <v>0</v>
      </c>
    </row>
    <row r="993" spans="1:46">
      <c r="A993">
        <v>7708</v>
      </c>
      <c r="B993" t="s">
        <v>82</v>
      </c>
      <c r="C993">
        <v>328485.19</v>
      </c>
      <c r="D993" s="11">
        <f t="shared" si="75"/>
        <v>317214.68</v>
      </c>
      <c r="E993">
        <v>317214.68</v>
      </c>
      <c r="U993" s="11">
        <f t="shared" si="76"/>
        <v>0</v>
      </c>
      <c r="V993" s="15">
        <f t="shared" si="77"/>
        <v>0</v>
      </c>
      <c r="AI993" s="11">
        <f t="shared" si="78"/>
        <v>11270.51</v>
      </c>
      <c r="AJ993" s="11">
        <f t="shared" si="79"/>
        <v>11270.51</v>
      </c>
      <c r="AK993">
        <v>11270.51</v>
      </c>
    </row>
    <row r="994" spans="1:46">
      <c r="A994">
        <v>7718</v>
      </c>
      <c r="B994" t="s">
        <v>83</v>
      </c>
      <c r="C994">
        <v>2371076.5899999994</v>
      </c>
      <c r="D994" s="11">
        <f t="shared" si="75"/>
        <v>1004150.5</v>
      </c>
      <c r="H994">
        <v>1004150.5</v>
      </c>
      <c r="P994">
        <v>875175.32</v>
      </c>
      <c r="R994">
        <v>442072.84</v>
      </c>
      <c r="U994" s="11">
        <f t="shared" si="76"/>
        <v>0</v>
      </c>
      <c r="V994" s="15">
        <f t="shared" si="77"/>
        <v>0</v>
      </c>
      <c r="AI994" s="11">
        <f t="shared" si="78"/>
        <v>49677.93</v>
      </c>
      <c r="AJ994" s="11">
        <f t="shared" si="79"/>
        <v>21488.82</v>
      </c>
      <c r="AN994">
        <v>21488.82</v>
      </c>
      <c r="AS994">
        <v>18728.75</v>
      </c>
      <c r="AT994">
        <v>9460.36</v>
      </c>
    </row>
    <row r="995" spans="1:46">
      <c r="A995">
        <v>7721</v>
      </c>
      <c r="B995" t="s">
        <v>84</v>
      </c>
      <c r="C995">
        <v>1799604.32</v>
      </c>
      <c r="D995" s="11">
        <f t="shared" si="75"/>
        <v>0</v>
      </c>
      <c r="L995">
        <v>1758107.96</v>
      </c>
      <c r="U995" s="11">
        <f t="shared" si="76"/>
        <v>0</v>
      </c>
      <c r="V995" s="15">
        <f t="shared" si="77"/>
        <v>0</v>
      </c>
      <c r="AI995" s="11">
        <f t="shared" si="78"/>
        <v>0</v>
      </c>
      <c r="AJ995" s="11">
        <f t="shared" si="79"/>
        <v>0</v>
      </c>
      <c r="AQ995">
        <v>41496.36</v>
      </c>
    </row>
    <row r="996" spans="1:46">
      <c r="A996">
        <v>7732</v>
      </c>
      <c r="B996" t="s">
        <v>85</v>
      </c>
      <c r="C996">
        <v>972171.93</v>
      </c>
      <c r="D996" s="11">
        <f t="shared" si="75"/>
        <v>0</v>
      </c>
      <c r="P996">
        <v>373865.3</v>
      </c>
      <c r="R996">
        <v>577938.04</v>
      </c>
      <c r="U996" s="11">
        <f t="shared" si="76"/>
        <v>0</v>
      </c>
      <c r="V996" s="15">
        <f t="shared" si="77"/>
        <v>0</v>
      </c>
      <c r="AI996" s="11">
        <f t="shared" si="78"/>
        <v>20368.59</v>
      </c>
      <c r="AJ996" s="11">
        <f t="shared" si="79"/>
        <v>0</v>
      </c>
      <c r="AS996">
        <v>8000.72</v>
      </c>
      <c r="AT996">
        <v>12367.87</v>
      </c>
    </row>
    <row r="997" spans="1:46">
      <c r="A997">
        <v>7977</v>
      </c>
      <c r="B997" t="s">
        <v>86</v>
      </c>
      <c r="C997">
        <v>1665294.71</v>
      </c>
      <c r="D997" s="11">
        <f t="shared" si="75"/>
        <v>1496860.68</v>
      </c>
      <c r="H997">
        <v>1496860.68</v>
      </c>
      <c r="N997">
        <v>104064</v>
      </c>
      <c r="U997" s="11">
        <f t="shared" si="76"/>
        <v>49328.06</v>
      </c>
      <c r="V997" s="15">
        <f t="shared" si="77"/>
        <v>0</v>
      </c>
      <c r="AD997">
        <v>49328.06</v>
      </c>
      <c r="AI997" s="11">
        <f t="shared" si="78"/>
        <v>15041.97</v>
      </c>
      <c r="AJ997" s="11">
        <f t="shared" si="79"/>
        <v>12826.14</v>
      </c>
      <c r="AN997">
        <v>12826.14</v>
      </c>
      <c r="AR997">
        <v>2215.83</v>
      </c>
    </row>
    <row r="998" spans="1:46">
      <c r="A998">
        <v>7980</v>
      </c>
      <c r="B998" t="s">
        <v>87</v>
      </c>
      <c r="C998">
        <v>301774.46000000002</v>
      </c>
      <c r="D998" s="11">
        <f t="shared" si="75"/>
        <v>216996</v>
      </c>
      <c r="F998">
        <v>216996</v>
      </c>
      <c r="U998" s="11">
        <f t="shared" si="76"/>
        <v>75354.899999999994</v>
      </c>
      <c r="V998" s="15">
        <f t="shared" si="77"/>
        <v>75354.899999999994</v>
      </c>
      <c r="X998">
        <v>37825.199999999997</v>
      </c>
      <c r="AA998">
        <v>37529.699999999997</v>
      </c>
      <c r="AI998" s="11">
        <f t="shared" si="78"/>
        <v>9423.56</v>
      </c>
      <c r="AJ998" s="11">
        <f t="shared" si="79"/>
        <v>9423.56</v>
      </c>
      <c r="AL998">
        <v>9423.56</v>
      </c>
    </row>
    <row r="999" spans="1:46">
      <c r="A999">
        <v>8172</v>
      </c>
      <c r="B999" t="s">
        <v>88</v>
      </c>
      <c r="C999">
        <v>148596.32</v>
      </c>
      <c r="D999" s="11">
        <f t="shared" si="75"/>
        <v>0</v>
      </c>
      <c r="U999" s="11">
        <f t="shared" si="76"/>
        <v>148596.32</v>
      </c>
      <c r="V999" s="15">
        <f t="shared" si="77"/>
        <v>121118.57</v>
      </c>
      <c r="W999">
        <v>24390.65</v>
      </c>
      <c r="X999">
        <v>22632.04</v>
      </c>
      <c r="Y999">
        <v>23026.04</v>
      </c>
      <c r="Z999">
        <v>28536.3</v>
      </c>
      <c r="AA999">
        <v>22533.54</v>
      </c>
      <c r="AF999">
        <v>27477.75</v>
      </c>
      <c r="AI999" s="11">
        <f t="shared" si="78"/>
        <v>0</v>
      </c>
      <c r="AJ999" s="11">
        <f t="shared" si="79"/>
        <v>0</v>
      </c>
    </row>
    <row r="1000" spans="1:46">
      <c r="A1000">
        <v>8529</v>
      </c>
      <c r="B1000" t="s">
        <v>89</v>
      </c>
      <c r="C1000">
        <v>91358.599999999991</v>
      </c>
      <c r="D1000" s="11">
        <f t="shared" si="75"/>
        <v>0</v>
      </c>
      <c r="U1000" s="11">
        <f t="shared" si="76"/>
        <v>91358.599999999991</v>
      </c>
      <c r="V1000" s="15">
        <f t="shared" si="77"/>
        <v>91358.599999999991</v>
      </c>
      <c r="W1000">
        <v>24022.58</v>
      </c>
      <c r="X1000">
        <v>22346.84</v>
      </c>
      <c r="Y1000">
        <v>22740.84</v>
      </c>
      <c r="AA1000">
        <v>22248.34</v>
      </c>
      <c r="AI1000" s="11">
        <f t="shared" si="78"/>
        <v>0</v>
      </c>
      <c r="AJ1000" s="11">
        <f t="shared" si="79"/>
        <v>0</v>
      </c>
    </row>
    <row r="1001" spans="1:46">
      <c r="A1001">
        <v>8551</v>
      </c>
      <c r="B1001" t="s">
        <v>90</v>
      </c>
      <c r="C1001">
        <v>2186185.2000000002</v>
      </c>
      <c r="D1001" s="11">
        <f t="shared" si="75"/>
        <v>0</v>
      </c>
      <c r="P1001">
        <v>1867509.3</v>
      </c>
      <c r="R1001">
        <v>276286.38</v>
      </c>
      <c r="U1001" s="11">
        <f t="shared" si="76"/>
        <v>0</v>
      </c>
      <c r="V1001" s="15">
        <f t="shared" si="77"/>
        <v>0</v>
      </c>
      <c r="AI1001" s="11">
        <f t="shared" si="78"/>
        <v>42389.52</v>
      </c>
      <c r="AJ1001" s="11">
        <f t="shared" si="79"/>
        <v>0</v>
      </c>
      <c r="AS1001">
        <v>39964.699999999997</v>
      </c>
      <c r="AT1001">
        <v>2424.8200000000002</v>
      </c>
    </row>
    <row r="1002" spans="1:46">
      <c r="A1002">
        <v>8649</v>
      </c>
      <c r="B1002" t="s">
        <v>91</v>
      </c>
      <c r="C1002">
        <v>1290214.1400000001</v>
      </c>
      <c r="D1002" s="11">
        <f t="shared" si="75"/>
        <v>1255993.1800000002</v>
      </c>
      <c r="H1002">
        <v>937073.4</v>
      </c>
      <c r="I1002">
        <v>318919.78000000003</v>
      </c>
      <c r="U1002" s="11">
        <f t="shared" si="76"/>
        <v>25929.19</v>
      </c>
      <c r="V1002" s="15">
        <f t="shared" si="77"/>
        <v>25929.19</v>
      </c>
      <c r="W1002">
        <v>25929.19</v>
      </c>
      <c r="AI1002" s="11">
        <f t="shared" si="78"/>
        <v>8291.77</v>
      </c>
      <c r="AJ1002" s="11">
        <f t="shared" si="79"/>
        <v>8291.77</v>
      </c>
      <c r="AN1002">
        <v>6119.65</v>
      </c>
      <c r="AO1002">
        <v>2172.12</v>
      </c>
    </row>
    <row r="1003" spans="1:46">
      <c r="A1003">
        <v>10061</v>
      </c>
      <c r="B1003" t="s">
        <v>92</v>
      </c>
      <c r="C1003">
        <v>125988.94</v>
      </c>
      <c r="D1003" s="11">
        <f t="shared" si="75"/>
        <v>115579.82</v>
      </c>
      <c r="E1003">
        <v>115579.82</v>
      </c>
      <c r="U1003" s="11">
        <f t="shared" si="76"/>
        <v>0</v>
      </c>
      <c r="V1003" s="15">
        <f t="shared" si="77"/>
        <v>0</v>
      </c>
      <c r="AI1003" s="11">
        <f t="shared" si="78"/>
        <v>10409.120000000001</v>
      </c>
      <c r="AJ1003" s="11">
        <f t="shared" si="79"/>
        <v>10409.120000000001</v>
      </c>
      <c r="AK1003">
        <v>10409.120000000001</v>
      </c>
    </row>
    <row r="1004" spans="1:46">
      <c r="A1004">
        <v>10107</v>
      </c>
      <c r="B1004" t="s">
        <v>93</v>
      </c>
      <c r="C1004">
        <v>1483097.3800000001</v>
      </c>
      <c r="D1004" s="11">
        <f t="shared" si="75"/>
        <v>0</v>
      </c>
      <c r="P1004">
        <v>1460287.76</v>
      </c>
      <c r="U1004" s="11">
        <f t="shared" si="76"/>
        <v>0</v>
      </c>
      <c r="V1004" s="15">
        <f t="shared" si="77"/>
        <v>0</v>
      </c>
      <c r="AI1004" s="11">
        <f t="shared" si="78"/>
        <v>22809.62</v>
      </c>
      <c r="AJ1004" s="11">
        <f t="shared" si="79"/>
        <v>0</v>
      </c>
      <c r="AS1004">
        <v>22809.62</v>
      </c>
    </row>
    <row r="1005" spans="1:46">
      <c r="A1005">
        <v>13918</v>
      </c>
      <c r="B1005" t="s">
        <v>94</v>
      </c>
      <c r="C1005">
        <v>3442070.06</v>
      </c>
      <c r="D1005" s="11">
        <f t="shared" si="75"/>
        <v>1061520.92</v>
      </c>
      <c r="H1005">
        <v>766837.16</v>
      </c>
      <c r="I1005">
        <v>294683.76</v>
      </c>
      <c r="P1005">
        <v>1912604.18</v>
      </c>
      <c r="R1005">
        <v>398994.58</v>
      </c>
      <c r="U1005" s="11">
        <f t="shared" si="76"/>
        <v>27583.06</v>
      </c>
      <c r="V1005" s="15">
        <f t="shared" si="77"/>
        <v>27583.06</v>
      </c>
      <c r="W1005">
        <v>27583.06</v>
      </c>
      <c r="AI1005" s="11">
        <f t="shared" si="78"/>
        <v>41367.320000000007</v>
      </c>
      <c r="AJ1005" s="11">
        <f t="shared" si="79"/>
        <v>15690.24</v>
      </c>
      <c r="AN1005">
        <v>7544.79</v>
      </c>
      <c r="AO1005">
        <v>8145.45</v>
      </c>
      <c r="AS1005">
        <v>22977.74</v>
      </c>
      <c r="AT1005">
        <v>2699.34</v>
      </c>
    </row>
    <row r="1006" spans="1:46">
      <c r="A1006" s="11" t="s">
        <v>96</v>
      </c>
      <c r="C1006">
        <v>40990144.400000013</v>
      </c>
      <c r="D1006" s="11">
        <f t="shared" si="75"/>
        <v>16381388.699999999</v>
      </c>
      <c r="E1006">
        <v>2041476.7</v>
      </c>
      <c r="F1006">
        <v>2069279.88</v>
      </c>
      <c r="G1006">
        <v>1586418.4</v>
      </c>
      <c r="H1006">
        <v>9777979.1399999987</v>
      </c>
      <c r="I1006">
        <v>906234.58000000007</v>
      </c>
      <c r="L1006">
        <v>4930750.3599999994</v>
      </c>
      <c r="N1006">
        <v>289035</v>
      </c>
      <c r="P1006">
        <v>10079106.879999999</v>
      </c>
      <c r="R1006">
        <v>5969843.9399999995</v>
      </c>
      <c r="U1006" s="11">
        <f t="shared" si="76"/>
        <v>2646577.67</v>
      </c>
      <c r="V1006" s="15">
        <f t="shared" si="77"/>
        <v>1781196.01</v>
      </c>
      <c r="W1006">
        <v>459162.96</v>
      </c>
      <c r="X1006">
        <v>275848.81</v>
      </c>
      <c r="Y1006">
        <v>322072.21000000002</v>
      </c>
      <c r="Z1006">
        <v>292242.49</v>
      </c>
      <c r="AA1006">
        <v>431869.54000000004</v>
      </c>
      <c r="AC1006">
        <v>57663.11</v>
      </c>
      <c r="AD1006">
        <v>414566.18</v>
      </c>
      <c r="AE1006">
        <v>64490.570000000007</v>
      </c>
      <c r="AF1006">
        <v>328661.8</v>
      </c>
      <c r="AI1006" s="11">
        <f t="shared" si="78"/>
        <v>560208.88</v>
      </c>
      <c r="AJ1006" s="11">
        <f t="shared" si="79"/>
        <v>304914.42000000004</v>
      </c>
      <c r="AK1006">
        <v>46588.08</v>
      </c>
      <c r="AL1006">
        <v>51145.07</v>
      </c>
      <c r="AM1006">
        <v>38171.320000000007</v>
      </c>
      <c r="AN1006">
        <v>152870.22000000003</v>
      </c>
      <c r="AO1006">
        <v>16139.73</v>
      </c>
      <c r="AQ1006">
        <v>133232.97</v>
      </c>
      <c r="AR1006">
        <v>6465.0599999999995</v>
      </c>
      <c r="AS1006">
        <v>165149.18</v>
      </c>
      <c r="AT1006">
        <v>83680.22</v>
      </c>
    </row>
    <row r="1007" spans="1:46">
      <c r="A1007" s="11" t="s">
        <v>97</v>
      </c>
      <c r="C1007"/>
      <c r="D1007" s="11">
        <f t="shared" si="75"/>
        <v>0</v>
      </c>
      <c r="U1007" s="11">
        <f t="shared" si="76"/>
        <v>0</v>
      </c>
      <c r="V1007" s="15">
        <f t="shared" si="77"/>
        <v>0</v>
      </c>
      <c r="AI1007" s="11">
        <f t="shared" si="78"/>
        <v>0</v>
      </c>
      <c r="AJ1007" s="11">
        <f t="shared" si="79"/>
        <v>0</v>
      </c>
    </row>
    <row r="1008" spans="1:46">
      <c r="A1008">
        <v>7649</v>
      </c>
      <c r="B1008" t="s">
        <v>98</v>
      </c>
      <c r="C1008">
        <v>1385117.7</v>
      </c>
      <c r="D1008" s="11">
        <f t="shared" si="75"/>
        <v>0</v>
      </c>
      <c r="L1008">
        <v>1363656.76</v>
      </c>
      <c r="U1008" s="11">
        <f t="shared" si="76"/>
        <v>0</v>
      </c>
      <c r="V1008" s="15">
        <f t="shared" si="77"/>
        <v>0</v>
      </c>
      <c r="AI1008" s="11">
        <f t="shared" si="78"/>
        <v>0</v>
      </c>
      <c r="AJ1008" s="11">
        <f t="shared" si="79"/>
        <v>0</v>
      </c>
      <c r="AQ1008">
        <v>21460.94</v>
      </c>
    </row>
    <row r="1009" spans="1:46">
      <c r="A1009" s="11" t="s">
        <v>100</v>
      </c>
      <c r="C1009">
        <v>1385117.7</v>
      </c>
      <c r="D1009" s="11">
        <f t="shared" si="75"/>
        <v>0</v>
      </c>
      <c r="L1009">
        <v>1363656.76</v>
      </c>
      <c r="U1009" s="11">
        <f t="shared" si="76"/>
        <v>0</v>
      </c>
      <c r="V1009" s="15">
        <f t="shared" si="77"/>
        <v>0</v>
      </c>
      <c r="AI1009" s="11">
        <f t="shared" si="78"/>
        <v>0</v>
      </c>
      <c r="AJ1009" s="11">
        <f t="shared" si="79"/>
        <v>0</v>
      </c>
      <c r="AQ1009">
        <v>21460.94</v>
      </c>
    </row>
    <row r="1010" spans="1:46">
      <c r="A1010" s="11" t="s">
        <v>101</v>
      </c>
      <c r="C1010"/>
      <c r="D1010" s="11">
        <f t="shared" si="75"/>
        <v>0</v>
      </c>
      <c r="U1010" s="11">
        <f t="shared" si="76"/>
        <v>0</v>
      </c>
      <c r="V1010" s="15">
        <f t="shared" si="77"/>
        <v>0</v>
      </c>
      <c r="AI1010" s="11">
        <f t="shared" si="78"/>
        <v>0</v>
      </c>
      <c r="AJ1010" s="11">
        <f t="shared" si="79"/>
        <v>0</v>
      </c>
    </row>
    <row r="1011" spans="1:46">
      <c r="A1011">
        <v>10581</v>
      </c>
      <c r="B1011" t="s">
        <v>102</v>
      </c>
      <c r="C1011">
        <v>41561.93</v>
      </c>
      <c r="D1011" s="11">
        <f t="shared" si="75"/>
        <v>0</v>
      </c>
      <c r="U1011" s="11">
        <f t="shared" si="76"/>
        <v>41561.93</v>
      </c>
      <c r="V1011" s="15">
        <f t="shared" si="77"/>
        <v>41561.93</v>
      </c>
      <c r="W1011">
        <v>19547.91</v>
      </c>
      <c r="Z1011">
        <v>22014.02</v>
      </c>
      <c r="AI1011" s="11">
        <f t="shared" si="78"/>
        <v>0</v>
      </c>
      <c r="AJ1011" s="11">
        <f t="shared" si="79"/>
        <v>0</v>
      </c>
    </row>
    <row r="1012" spans="1:46">
      <c r="A1012">
        <v>10584</v>
      </c>
      <c r="B1012" t="s">
        <v>103</v>
      </c>
      <c r="C1012">
        <v>2863698.83</v>
      </c>
      <c r="D1012" s="11">
        <f t="shared" si="75"/>
        <v>860386.35</v>
      </c>
      <c r="E1012">
        <v>180679.9</v>
      </c>
      <c r="G1012">
        <v>68541.61</v>
      </c>
      <c r="H1012">
        <v>611164.84</v>
      </c>
      <c r="L1012">
        <v>993031.47</v>
      </c>
      <c r="P1012">
        <v>609151.26</v>
      </c>
      <c r="R1012">
        <v>245206.09</v>
      </c>
      <c r="U1012" s="11">
        <f t="shared" si="76"/>
        <v>129536.38</v>
      </c>
      <c r="V1012" s="15">
        <f t="shared" si="77"/>
        <v>58449.760000000009</v>
      </c>
      <c r="W1012">
        <v>20644.490000000002</v>
      </c>
      <c r="Y1012">
        <v>17958.5</v>
      </c>
      <c r="Z1012">
        <v>19846.77</v>
      </c>
      <c r="AC1012">
        <v>26506.720000000001</v>
      </c>
      <c r="AE1012">
        <v>21697.46</v>
      </c>
      <c r="AF1012">
        <v>22882.44</v>
      </c>
      <c r="AI1012" s="11">
        <f t="shared" si="78"/>
        <v>16245.54</v>
      </c>
      <c r="AJ1012" s="11">
        <f t="shared" si="79"/>
        <v>8840.09</v>
      </c>
      <c r="AK1012">
        <v>2840.92</v>
      </c>
      <c r="AM1012">
        <v>909.12</v>
      </c>
      <c r="AN1012">
        <v>5090.05</v>
      </c>
      <c r="AQ1012">
        <v>10141.74</v>
      </c>
      <c r="AS1012">
        <v>6426.34</v>
      </c>
      <c r="AT1012">
        <v>979.11</v>
      </c>
    </row>
    <row r="1013" spans="1:46">
      <c r="A1013">
        <v>12616</v>
      </c>
      <c r="B1013" t="s">
        <v>104</v>
      </c>
      <c r="C1013">
        <v>825371.62000000011</v>
      </c>
      <c r="D1013" s="11">
        <f t="shared" si="75"/>
        <v>0</v>
      </c>
      <c r="N1013">
        <v>98271.6</v>
      </c>
      <c r="P1013">
        <v>450598.8</v>
      </c>
      <c r="R1013">
        <v>93657.600000000006</v>
      </c>
      <c r="U1013" s="11">
        <f t="shared" si="76"/>
        <v>172798.69999999998</v>
      </c>
      <c r="V1013" s="15">
        <f t="shared" si="77"/>
        <v>91495.109999999986</v>
      </c>
      <c r="W1013">
        <v>21748.63</v>
      </c>
      <c r="Y1013">
        <v>21735.18</v>
      </c>
      <c r="Z1013">
        <v>24005.65</v>
      </c>
      <c r="AA1013">
        <v>24005.65</v>
      </c>
      <c r="AD1013">
        <v>25969.27</v>
      </c>
      <c r="AE1013">
        <v>26948.82</v>
      </c>
      <c r="AF1013">
        <v>28385.5</v>
      </c>
      <c r="AI1013" s="11">
        <f t="shared" si="78"/>
        <v>10044.92</v>
      </c>
      <c r="AJ1013" s="11">
        <f t="shared" si="79"/>
        <v>0</v>
      </c>
      <c r="AR1013">
        <v>2441.25</v>
      </c>
      <c r="AS1013">
        <v>5659.87</v>
      </c>
      <c r="AT1013">
        <v>1943.8</v>
      </c>
    </row>
    <row r="1014" spans="1:46">
      <c r="A1014" s="11" t="s">
        <v>106</v>
      </c>
      <c r="C1014">
        <v>3730632.3800000004</v>
      </c>
      <c r="D1014" s="11">
        <f t="shared" si="75"/>
        <v>860386.35</v>
      </c>
      <c r="E1014">
        <v>180679.9</v>
      </c>
      <c r="G1014">
        <v>68541.61</v>
      </c>
      <c r="H1014">
        <v>611164.84</v>
      </c>
      <c r="L1014">
        <v>993031.47</v>
      </c>
      <c r="N1014">
        <v>98271.6</v>
      </c>
      <c r="P1014">
        <v>1059750.06</v>
      </c>
      <c r="R1014">
        <v>338863.69</v>
      </c>
      <c r="U1014" s="11">
        <f t="shared" si="76"/>
        <v>343897.00999999995</v>
      </c>
      <c r="V1014" s="15">
        <f t="shared" si="77"/>
        <v>191506.8</v>
      </c>
      <c r="W1014">
        <v>61941.03</v>
      </c>
      <c r="Y1014">
        <v>39693.68</v>
      </c>
      <c r="Z1014">
        <v>65866.44</v>
      </c>
      <c r="AA1014">
        <v>24005.65</v>
      </c>
      <c r="AC1014">
        <v>26506.720000000001</v>
      </c>
      <c r="AD1014">
        <v>25969.27</v>
      </c>
      <c r="AE1014">
        <v>48646.28</v>
      </c>
      <c r="AF1014">
        <v>51267.94</v>
      </c>
      <c r="AI1014" s="11">
        <f t="shared" si="78"/>
        <v>26290.46</v>
      </c>
      <c r="AJ1014" s="11">
        <f t="shared" si="79"/>
        <v>8840.09</v>
      </c>
      <c r="AK1014">
        <v>2840.92</v>
      </c>
      <c r="AM1014">
        <v>909.12</v>
      </c>
      <c r="AN1014">
        <v>5090.05</v>
      </c>
      <c r="AQ1014">
        <v>10141.74</v>
      </c>
      <c r="AR1014">
        <v>2441.25</v>
      </c>
      <c r="AS1014">
        <v>12086.21</v>
      </c>
      <c r="AT1014">
        <v>2922.91</v>
      </c>
    </row>
    <row r="1015" spans="1:46">
      <c r="A1015" s="11" t="s">
        <v>107</v>
      </c>
      <c r="C1015"/>
      <c r="D1015" s="11">
        <f t="shared" si="75"/>
        <v>0</v>
      </c>
      <c r="U1015" s="11">
        <f t="shared" si="76"/>
        <v>0</v>
      </c>
      <c r="V1015" s="15">
        <f t="shared" si="77"/>
        <v>0</v>
      </c>
      <c r="AI1015" s="11">
        <f t="shared" si="78"/>
        <v>0</v>
      </c>
      <c r="AJ1015" s="11">
        <f t="shared" si="79"/>
        <v>0</v>
      </c>
    </row>
    <row r="1016" spans="1:46">
      <c r="A1016">
        <v>59</v>
      </c>
      <c r="B1016" t="s">
        <v>108</v>
      </c>
      <c r="C1016">
        <v>2329541.73</v>
      </c>
      <c r="D1016" s="11">
        <f t="shared" si="75"/>
        <v>0</v>
      </c>
      <c r="P1016">
        <v>2301659.7999999998</v>
      </c>
      <c r="U1016" s="11">
        <f t="shared" si="76"/>
        <v>0</v>
      </c>
      <c r="V1016" s="15">
        <f t="shared" si="77"/>
        <v>0</v>
      </c>
      <c r="AI1016" s="11">
        <f t="shared" si="78"/>
        <v>27881.93</v>
      </c>
      <c r="AJ1016" s="11">
        <f t="shared" si="79"/>
        <v>0</v>
      </c>
      <c r="AS1016">
        <v>27881.93</v>
      </c>
    </row>
    <row r="1017" spans="1:46">
      <c r="A1017">
        <v>5600</v>
      </c>
      <c r="B1017" t="s">
        <v>109</v>
      </c>
      <c r="C1017">
        <v>410285.19</v>
      </c>
      <c r="D1017" s="11">
        <f t="shared" si="75"/>
        <v>398519.03999999998</v>
      </c>
      <c r="E1017">
        <v>398519.03999999998</v>
      </c>
      <c r="U1017" s="11">
        <f t="shared" si="76"/>
        <v>0</v>
      </c>
      <c r="V1017" s="15">
        <f t="shared" si="77"/>
        <v>0</v>
      </c>
      <c r="AI1017" s="11">
        <f t="shared" si="78"/>
        <v>11766.15</v>
      </c>
      <c r="AJ1017" s="11">
        <f t="shared" si="79"/>
        <v>11766.15</v>
      </c>
      <c r="AK1017">
        <v>11766.15</v>
      </c>
    </row>
    <row r="1018" spans="1:46">
      <c r="A1018" s="11" t="s">
        <v>111</v>
      </c>
      <c r="C1018">
        <v>2739826.92</v>
      </c>
      <c r="D1018" s="11">
        <f t="shared" si="75"/>
        <v>398519.03999999998</v>
      </c>
      <c r="E1018">
        <v>398519.03999999998</v>
      </c>
      <c r="P1018">
        <v>2301659.7999999998</v>
      </c>
      <c r="U1018" s="11">
        <f t="shared" si="76"/>
        <v>0</v>
      </c>
      <c r="V1018" s="15">
        <f t="shared" si="77"/>
        <v>0</v>
      </c>
      <c r="AI1018" s="11">
        <f t="shared" si="78"/>
        <v>39648.080000000002</v>
      </c>
      <c r="AJ1018" s="11">
        <f t="shared" si="79"/>
        <v>11766.15</v>
      </c>
      <c r="AK1018">
        <v>11766.15</v>
      </c>
      <c r="AS1018">
        <v>27881.93</v>
      </c>
    </row>
    <row r="1019" spans="1:46">
      <c r="A1019" s="11" t="s">
        <v>118</v>
      </c>
      <c r="C1019"/>
      <c r="D1019" s="11">
        <f t="shared" si="75"/>
        <v>0</v>
      </c>
      <c r="U1019" s="11">
        <f t="shared" si="76"/>
        <v>0</v>
      </c>
      <c r="V1019" s="15">
        <f t="shared" si="77"/>
        <v>0</v>
      </c>
      <c r="AI1019" s="11">
        <f t="shared" si="78"/>
        <v>0</v>
      </c>
      <c r="AJ1019" s="11">
        <f t="shared" si="79"/>
        <v>0</v>
      </c>
    </row>
    <row r="1020" spans="1:46">
      <c r="A1020">
        <v>6285</v>
      </c>
      <c r="B1020" t="s">
        <v>119</v>
      </c>
      <c r="C1020">
        <v>1957920.2000000002</v>
      </c>
      <c r="D1020" s="11">
        <f t="shared" si="75"/>
        <v>1343665.51</v>
      </c>
      <c r="G1020">
        <v>88126.75</v>
      </c>
      <c r="H1020">
        <v>1255538.76</v>
      </c>
      <c r="R1020">
        <v>484429.68</v>
      </c>
      <c r="U1020" s="11">
        <f t="shared" si="76"/>
        <v>93757.23</v>
      </c>
      <c r="V1020" s="15">
        <f t="shared" si="77"/>
        <v>74734.429999999993</v>
      </c>
      <c r="W1020">
        <v>17030.849999999999</v>
      </c>
      <c r="Y1020">
        <v>19339.060000000001</v>
      </c>
      <c r="Z1020">
        <v>19378.259999999998</v>
      </c>
      <c r="AA1020">
        <v>18986.259999999998</v>
      </c>
      <c r="AF1020">
        <v>19022.8</v>
      </c>
      <c r="AI1020" s="11">
        <f t="shared" si="78"/>
        <v>36067.78</v>
      </c>
      <c r="AJ1020" s="11">
        <f t="shared" si="79"/>
        <v>29999</v>
      </c>
      <c r="AM1020">
        <v>2037.85</v>
      </c>
      <c r="AN1020">
        <v>27961.15</v>
      </c>
      <c r="AT1020">
        <v>6068.78</v>
      </c>
    </row>
    <row r="1021" spans="1:46">
      <c r="A1021">
        <v>7201</v>
      </c>
      <c r="B1021" t="s">
        <v>120</v>
      </c>
      <c r="C1021">
        <v>715962.54</v>
      </c>
      <c r="D1021" s="11">
        <f t="shared" si="75"/>
        <v>567964.80000000005</v>
      </c>
      <c r="E1021">
        <v>567964.80000000005</v>
      </c>
      <c r="U1021" s="11">
        <f t="shared" si="76"/>
        <v>137797.90000000002</v>
      </c>
      <c r="V1021" s="15">
        <f t="shared" si="77"/>
        <v>65526.31</v>
      </c>
      <c r="W1021">
        <v>30807.51</v>
      </c>
      <c r="Y1021">
        <v>34718.800000000003</v>
      </c>
      <c r="AD1021">
        <v>37364.26</v>
      </c>
      <c r="AF1021">
        <v>34907.33</v>
      </c>
      <c r="AI1021" s="11">
        <f t="shared" si="78"/>
        <v>10199.84</v>
      </c>
      <c r="AJ1021" s="11">
        <f t="shared" si="79"/>
        <v>10199.84</v>
      </c>
      <c r="AK1021">
        <v>10199.84</v>
      </c>
    </row>
    <row r="1022" spans="1:46">
      <c r="A1022">
        <v>7203</v>
      </c>
      <c r="B1022" t="s">
        <v>121</v>
      </c>
      <c r="C1022">
        <v>48626.22</v>
      </c>
      <c r="D1022" s="11">
        <f t="shared" si="75"/>
        <v>0</v>
      </c>
      <c r="U1022" s="11">
        <f t="shared" si="76"/>
        <v>48626.22</v>
      </c>
      <c r="V1022" s="15">
        <f t="shared" si="77"/>
        <v>48626.22</v>
      </c>
      <c r="Z1022">
        <v>27220.12</v>
      </c>
      <c r="AA1022">
        <v>21406.1</v>
      </c>
      <c r="AI1022" s="11">
        <f t="shared" si="78"/>
        <v>0</v>
      </c>
      <c r="AJ1022" s="11">
        <f t="shared" si="79"/>
        <v>0</v>
      </c>
    </row>
    <row r="1023" spans="1:46">
      <c r="A1023">
        <v>8922</v>
      </c>
      <c r="B1023" t="s">
        <v>122</v>
      </c>
      <c r="C1023">
        <v>611669.18999999994</v>
      </c>
      <c r="D1023" s="11">
        <f t="shared" si="75"/>
        <v>242506.18</v>
      </c>
      <c r="E1023">
        <v>242506.18</v>
      </c>
      <c r="R1023">
        <v>331368.43</v>
      </c>
      <c r="U1023" s="11">
        <f t="shared" si="76"/>
        <v>28223.05</v>
      </c>
      <c r="V1023" s="15">
        <f t="shared" si="77"/>
        <v>13442.07</v>
      </c>
      <c r="W1023">
        <v>13442.07</v>
      </c>
      <c r="AF1023">
        <v>14780.98</v>
      </c>
      <c r="AI1023" s="11">
        <f t="shared" si="78"/>
        <v>9571.5299999999988</v>
      </c>
      <c r="AJ1023" s="11">
        <f t="shared" si="79"/>
        <v>5240.74</v>
      </c>
      <c r="AK1023">
        <v>5240.74</v>
      </c>
      <c r="AT1023">
        <v>4330.79</v>
      </c>
    </row>
    <row r="1024" spans="1:46">
      <c r="A1024">
        <v>8924</v>
      </c>
      <c r="B1024" t="s">
        <v>123</v>
      </c>
      <c r="C1024">
        <v>24823.81</v>
      </c>
      <c r="D1024" s="11">
        <f t="shared" si="75"/>
        <v>0</v>
      </c>
      <c r="U1024" s="11">
        <f t="shared" si="76"/>
        <v>24823.81</v>
      </c>
      <c r="V1024" s="15">
        <f t="shared" si="77"/>
        <v>19762.95</v>
      </c>
      <c r="W1024">
        <v>19762.95</v>
      </c>
      <c r="AF1024">
        <v>5060.8599999999997</v>
      </c>
      <c r="AI1024" s="11">
        <f t="shared" si="78"/>
        <v>0</v>
      </c>
      <c r="AJ1024" s="11">
        <f t="shared" si="79"/>
        <v>0</v>
      </c>
    </row>
    <row r="1025" spans="1:46">
      <c r="A1025">
        <v>8925</v>
      </c>
      <c r="B1025" t="s">
        <v>124</v>
      </c>
      <c r="C1025">
        <v>24965.51</v>
      </c>
      <c r="D1025" s="11">
        <f t="shared" si="75"/>
        <v>0</v>
      </c>
      <c r="U1025" s="11">
        <f t="shared" si="76"/>
        <v>24965.51</v>
      </c>
      <c r="V1025" s="15">
        <f t="shared" si="77"/>
        <v>19881.71</v>
      </c>
      <c r="W1025">
        <v>19881.71</v>
      </c>
      <c r="AF1025">
        <v>5083.8</v>
      </c>
      <c r="AI1025" s="11">
        <f t="shared" si="78"/>
        <v>0</v>
      </c>
      <c r="AJ1025" s="11">
        <f t="shared" si="79"/>
        <v>0</v>
      </c>
    </row>
    <row r="1026" spans="1:46">
      <c r="A1026">
        <v>9176</v>
      </c>
      <c r="B1026" t="s">
        <v>125</v>
      </c>
      <c r="C1026">
        <v>2225128.15</v>
      </c>
      <c r="D1026" s="11">
        <f t="shared" si="75"/>
        <v>1625389.81</v>
      </c>
      <c r="E1026">
        <v>235767.24</v>
      </c>
      <c r="G1026">
        <v>93607.21</v>
      </c>
      <c r="H1026">
        <v>1117758.32</v>
      </c>
      <c r="I1026">
        <v>178257.04</v>
      </c>
      <c r="R1026">
        <v>469595.42</v>
      </c>
      <c r="U1026" s="11">
        <f t="shared" si="76"/>
        <v>86528.03</v>
      </c>
      <c r="V1026" s="15">
        <f t="shared" si="77"/>
        <v>69100.899999999994</v>
      </c>
      <c r="W1026">
        <v>15680.83</v>
      </c>
      <c r="Y1026">
        <v>17649.89</v>
      </c>
      <c r="Z1026">
        <v>18081.09</v>
      </c>
      <c r="AA1026">
        <v>17689.09</v>
      </c>
      <c r="AF1026">
        <v>17427.13</v>
      </c>
      <c r="AI1026" s="11">
        <f t="shared" si="78"/>
        <v>43614.89</v>
      </c>
      <c r="AJ1026" s="11">
        <f t="shared" si="79"/>
        <v>37886.54</v>
      </c>
      <c r="AK1026">
        <v>5459.15</v>
      </c>
      <c r="AM1026">
        <v>1950.67</v>
      </c>
      <c r="AN1026">
        <v>26931.75</v>
      </c>
      <c r="AO1026">
        <v>3544.97</v>
      </c>
      <c r="AT1026">
        <v>5728.35</v>
      </c>
    </row>
    <row r="1027" spans="1:46">
      <c r="A1027">
        <v>10638</v>
      </c>
      <c r="B1027" t="s">
        <v>126</v>
      </c>
      <c r="C1027">
        <v>709023.44</v>
      </c>
      <c r="D1027" s="11">
        <f t="shared" si="75"/>
        <v>316605.82</v>
      </c>
      <c r="E1027">
        <v>316605.82</v>
      </c>
      <c r="R1027">
        <v>366576.44</v>
      </c>
      <c r="U1027" s="11">
        <f t="shared" si="76"/>
        <v>16009.9</v>
      </c>
      <c r="V1027" s="15">
        <f t="shared" si="77"/>
        <v>16009.9</v>
      </c>
      <c r="W1027">
        <v>16009.9</v>
      </c>
      <c r="AI1027" s="11">
        <f t="shared" si="78"/>
        <v>9831.2799999999988</v>
      </c>
      <c r="AJ1027" s="11">
        <f t="shared" si="79"/>
        <v>6685.58</v>
      </c>
      <c r="AK1027">
        <v>6685.58</v>
      </c>
      <c r="AT1027">
        <v>3145.7</v>
      </c>
    </row>
    <row r="1028" spans="1:46">
      <c r="A1028">
        <v>10739</v>
      </c>
      <c r="B1028" t="s">
        <v>127</v>
      </c>
      <c r="C1028">
        <v>476726.29000000004</v>
      </c>
      <c r="D1028" s="11">
        <f t="shared" si="75"/>
        <v>216579.66</v>
      </c>
      <c r="E1028">
        <v>216579.66</v>
      </c>
      <c r="R1028">
        <v>222313.25</v>
      </c>
      <c r="U1028" s="11">
        <f t="shared" si="76"/>
        <v>30472.2</v>
      </c>
      <c r="V1028" s="15">
        <f t="shared" si="77"/>
        <v>14472.86</v>
      </c>
      <c r="W1028">
        <v>14472.86</v>
      </c>
      <c r="AF1028">
        <v>15999.34</v>
      </c>
      <c r="AI1028" s="11">
        <f t="shared" si="78"/>
        <v>7361.18</v>
      </c>
      <c r="AJ1028" s="11">
        <f t="shared" si="79"/>
        <v>4765.21</v>
      </c>
      <c r="AK1028">
        <v>4765.21</v>
      </c>
      <c r="AT1028">
        <v>2595.9699999999998</v>
      </c>
    </row>
    <row r="1029" spans="1:46">
      <c r="A1029">
        <v>11095</v>
      </c>
      <c r="B1029" t="s">
        <v>128</v>
      </c>
      <c r="C1029">
        <v>263610.48</v>
      </c>
      <c r="D1029" s="11">
        <f t="shared" si="75"/>
        <v>242804.68</v>
      </c>
      <c r="E1029">
        <v>242804.68</v>
      </c>
      <c r="U1029" s="11">
        <f t="shared" si="76"/>
        <v>15190.05</v>
      </c>
      <c r="V1029" s="15">
        <f t="shared" si="77"/>
        <v>15190.05</v>
      </c>
      <c r="W1029">
        <v>15190.05</v>
      </c>
      <c r="AI1029" s="11">
        <f t="shared" si="78"/>
        <v>5615.75</v>
      </c>
      <c r="AJ1029" s="11">
        <f t="shared" si="79"/>
        <v>5615.75</v>
      </c>
      <c r="AK1029">
        <v>5615.75</v>
      </c>
    </row>
    <row r="1030" spans="1:46">
      <c r="A1030">
        <v>11096</v>
      </c>
      <c r="B1030" t="s">
        <v>129</v>
      </c>
      <c r="C1030">
        <v>432577.5</v>
      </c>
      <c r="D1030" s="11">
        <f t="shared" si="75"/>
        <v>409553.94</v>
      </c>
      <c r="E1030">
        <v>409553.94</v>
      </c>
      <c r="U1030" s="11">
        <f t="shared" si="76"/>
        <v>14748.49</v>
      </c>
      <c r="V1030" s="15">
        <f t="shared" si="77"/>
        <v>14748.49</v>
      </c>
      <c r="W1030">
        <v>14748.49</v>
      </c>
      <c r="AI1030" s="11">
        <f t="shared" si="78"/>
        <v>8275.07</v>
      </c>
      <c r="AJ1030" s="11">
        <f t="shared" si="79"/>
        <v>8275.07</v>
      </c>
      <c r="AK1030">
        <v>8275.07</v>
      </c>
    </row>
    <row r="1031" spans="1:46">
      <c r="A1031">
        <v>11097</v>
      </c>
      <c r="B1031" t="s">
        <v>130</v>
      </c>
      <c r="C1031">
        <v>772710.47</v>
      </c>
      <c r="D1031" s="11">
        <f t="shared" si="75"/>
        <v>246475.03</v>
      </c>
      <c r="E1031">
        <v>246475.03</v>
      </c>
      <c r="R1031">
        <v>481031.56</v>
      </c>
      <c r="U1031" s="11">
        <f t="shared" si="76"/>
        <v>33786.090000000004</v>
      </c>
      <c r="V1031" s="15">
        <f t="shared" si="77"/>
        <v>15991.62</v>
      </c>
      <c r="W1031">
        <v>15991.62</v>
      </c>
      <c r="AF1031">
        <v>17794.47</v>
      </c>
      <c r="AI1031" s="11">
        <f t="shared" si="78"/>
        <v>11417.79</v>
      </c>
      <c r="AJ1031" s="11">
        <f t="shared" si="79"/>
        <v>5615.75</v>
      </c>
      <c r="AK1031">
        <v>5615.75</v>
      </c>
      <c r="AT1031">
        <v>5802.04</v>
      </c>
    </row>
    <row r="1032" spans="1:46">
      <c r="A1032">
        <v>11098</v>
      </c>
      <c r="B1032" t="s">
        <v>131</v>
      </c>
      <c r="C1032">
        <v>831203.41</v>
      </c>
      <c r="D1032" s="11">
        <f t="shared" si="75"/>
        <v>251252.22</v>
      </c>
      <c r="E1032">
        <v>251252.22</v>
      </c>
      <c r="R1032">
        <v>535489.9</v>
      </c>
      <c r="U1032" s="11">
        <f t="shared" si="76"/>
        <v>32813.39</v>
      </c>
      <c r="V1032" s="15">
        <f t="shared" si="77"/>
        <v>15545.83</v>
      </c>
      <c r="W1032">
        <v>15545.83</v>
      </c>
      <c r="AF1032">
        <v>17267.560000000001</v>
      </c>
      <c r="AI1032" s="11">
        <f t="shared" si="78"/>
        <v>11647.900000000001</v>
      </c>
      <c r="AJ1032" s="11">
        <f t="shared" si="79"/>
        <v>5770.8</v>
      </c>
      <c r="AK1032">
        <v>5770.8</v>
      </c>
      <c r="AT1032">
        <v>5877.1</v>
      </c>
    </row>
    <row r="1033" spans="1:46">
      <c r="A1033">
        <v>11099</v>
      </c>
      <c r="B1033" t="s">
        <v>132</v>
      </c>
      <c r="C1033">
        <v>766894.43</v>
      </c>
      <c r="D1033" s="11">
        <f t="shared" ref="D1033:D1096" si="80">E1033+F1033+G1033+H1033+I1033+J1033</f>
        <v>260013.79</v>
      </c>
      <c r="E1033">
        <v>260013.79</v>
      </c>
      <c r="R1033">
        <v>460638.04</v>
      </c>
      <c r="U1033" s="11">
        <f t="shared" ref="U1033:U1096" si="81">V1033+AC1033+AD1033+AE1033+AF1033+AG1033+AH1033</f>
        <v>34743.43</v>
      </c>
      <c r="V1033" s="15">
        <f t="shared" ref="V1033:V1096" si="82">W1033+X1033+Y1033+Z1033+AA1033</f>
        <v>16430.37</v>
      </c>
      <c r="W1033">
        <v>16430.37</v>
      </c>
      <c r="AF1033">
        <v>18313.060000000001</v>
      </c>
      <c r="AI1033" s="11">
        <f t="shared" ref="AI1033:AI1096" si="83">AJ1033+AR1033+AS1033+AT1033+AU1033+AV1033+AW1033</f>
        <v>11499.17</v>
      </c>
      <c r="AJ1033" s="11">
        <f t="shared" ref="AJ1033:AJ1096" si="84">AK1033+AL1033+AM1033+AN1033+AO1033+AP1033</f>
        <v>5615.75</v>
      </c>
      <c r="AK1033">
        <v>5615.75</v>
      </c>
      <c r="AT1033">
        <v>5883.42</v>
      </c>
    </row>
    <row r="1034" spans="1:46">
      <c r="A1034">
        <v>11100</v>
      </c>
      <c r="B1034" t="s">
        <v>133</v>
      </c>
      <c r="C1034">
        <v>787854.26</v>
      </c>
      <c r="D1034" s="11">
        <f t="shared" si="80"/>
        <v>239129.54</v>
      </c>
      <c r="E1034">
        <v>239129.54</v>
      </c>
      <c r="R1034">
        <v>503156.38</v>
      </c>
      <c r="U1034" s="11">
        <f t="shared" si="81"/>
        <v>34003.949999999997</v>
      </c>
      <c r="V1034" s="15">
        <f t="shared" si="82"/>
        <v>16091.47</v>
      </c>
      <c r="W1034">
        <v>16091.47</v>
      </c>
      <c r="AF1034">
        <v>17912.48</v>
      </c>
      <c r="AI1034" s="11">
        <f t="shared" si="83"/>
        <v>11564.39</v>
      </c>
      <c r="AJ1034" s="11">
        <f t="shared" si="84"/>
        <v>5615.75</v>
      </c>
      <c r="AK1034">
        <v>5615.75</v>
      </c>
      <c r="AT1034">
        <v>5948.64</v>
      </c>
    </row>
    <row r="1035" spans="1:46">
      <c r="A1035">
        <v>11101</v>
      </c>
      <c r="B1035" t="s">
        <v>134</v>
      </c>
      <c r="C1035">
        <v>733800.18</v>
      </c>
      <c r="D1035" s="11">
        <f t="shared" si="80"/>
        <v>238334.34</v>
      </c>
      <c r="E1035">
        <v>238334.34</v>
      </c>
      <c r="R1035">
        <v>450216.8</v>
      </c>
      <c r="U1035" s="11">
        <f t="shared" si="81"/>
        <v>33832.11</v>
      </c>
      <c r="V1035" s="15">
        <f t="shared" si="82"/>
        <v>16012.71</v>
      </c>
      <c r="W1035">
        <v>16012.71</v>
      </c>
      <c r="AF1035">
        <v>17819.400000000001</v>
      </c>
      <c r="AI1035" s="11">
        <f t="shared" si="83"/>
        <v>11416.93</v>
      </c>
      <c r="AJ1035" s="11">
        <f t="shared" si="84"/>
        <v>5615.75</v>
      </c>
      <c r="AK1035">
        <v>5615.75</v>
      </c>
      <c r="AT1035">
        <v>5801.18</v>
      </c>
    </row>
    <row r="1036" spans="1:46">
      <c r="A1036">
        <v>11268</v>
      </c>
      <c r="B1036" t="s">
        <v>135</v>
      </c>
      <c r="C1036">
        <v>95689.95</v>
      </c>
      <c r="D1036" s="11">
        <f t="shared" si="80"/>
        <v>0</v>
      </c>
      <c r="U1036" s="11">
        <f t="shared" si="81"/>
        <v>95689.95</v>
      </c>
      <c r="V1036" s="15">
        <f t="shared" si="82"/>
        <v>82844.28</v>
      </c>
      <c r="W1036">
        <v>22114.11</v>
      </c>
      <c r="Y1036">
        <v>20312.11</v>
      </c>
      <c r="Z1036">
        <v>25945.14</v>
      </c>
      <c r="AA1036">
        <v>14472.92</v>
      </c>
      <c r="AE1036">
        <v>8043.81</v>
      </c>
      <c r="AF1036">
        <v>4801.8599999999997</v>
      </c>
      <c r="AI1036" s="11">
        <f t="shared" si="83"/>
        <v>0</v>
      </c>
      <c r="AJ1036" s="11">
        <f t="shared" si="84"/>
        <v>0</v>
      </c>
    </row>
    <row r="1037" spans="1:46">
      <c r="A1037">
        <v>11482</v>
      </c>
      <c r="B1037" t="s">
        <v>136</v>
      </c>
      <c r="C1037">
        <v>885851.11999999988</v>
      </c>
      <c r="D1037" s="11">
        <f t="shared" si="80"/>
        <v>749746.14999999991</v>
      </c>
      <c r="E1037">
        <v>308076</v>
      </c>
      <c r="G1037">
        <v>104828.42</v>
      </c>
      <c r="I1037">
        <v>336841.73</v>
      </c>
      <c r="U1037" s="11">
        <f t="shared" si="81"/>
        <v>120012.34</v>
      </c>
      <c r="V1037" s="15">
        <f t="shared" si="82"/>
        <v>70837.13</v>
      </c>
      <c r="W1037">
        <v>21415.55</v>
      </c>
      <c r="Y1037">
        <v>24887.19</v>
      </c>
      <c r="AA1037">
        <v>24534.39</v>
      </c>
      <c r="AD1037">
        <v>25465.64</v>
      </c>
      <c r="AF1037">
        <v>23709.57</v>
      </c>
      <c r="AI1037" s="11">
        <f t="shared" si="83"/>
        <v>16092.630000000001</v>
      </c>
      <c r="AJ1037" s="11">
        <f t="shared" si="84"/>
        <v>16092.630000000001</v>
      </c>
      <c r="AK1037">
        <v>6568.81</v>
      </c>
      <c r="AM1037">
        <v>2756.13</v>
      </c>
      <c r="AO1037">
        <v>6767.69</v>
      </c>
    </row>
    <row r="1038" spans="1:46">
      <c r="A1038">
        <v>11545</v>
      </c>
      <c r="B1038" t="s">
        <v>137</v>
      </c>
      <c r="C1038">
        <v>1492573.5799999996</v>
      </c>
      <c r="D1038" s="11">
        <f t="shared" si="80"/>
        <v>1103513.8999999999</v>
      </c>
      <c r="E1038">
        <v>138869.35999999999</v>
      </c>
      <c r="H1038">
        <v>833966.02</v>
      </c>
      <c r="I1038">
        <v>130678.52</v>
      </c>
      <c r="R1038">
        <v>281349.38</v>
      </c>
      <c r="U1038" s="11">
        <f t="shared" si="81"/>
        <v>81027.26999999999</v>
      </c>
      <c r="V1038" s="15">
        <f t="shared" si="82"/>
        <v>65716.06</v>
      </c>
      <c r="W1038">
        <v>13890.66</v>
      </c>
      <c r="Y1038">
        <v>20122.64</v>
      </c>
      <c r="Z1038">
        <v>15968.98</v>
      </c>
      <c r="AA1038">
        <v>15733.78</v>
      </c>
      <c r="AF1038">
        <v>15311.21</v>
      </c>
      <c r="AI1038" s="11">
        <f t="shared" si="83"/>
        <v>26683.030000000002</v>
      </c>
      <c r="AJ1038" s="11">
        <f t="shared" si="84"/>
        <v>23025.530000000002</v>
      </c>
      <c r="AK1038">
        <v>3295.99</v>
      </c>
      <c r="AN1038">
        <v>16941.740000000002</v>
      </c>
      <c r="AO1038">
        <v>2787.8</v>
      </c>
      <c r="AT1038">
        <v>3657.5</v>
      </c>
    </row>
    <row r="1039" spans="1:46">
      <c r="A1039">
        <v>11981</v>
      </c>
      <c r="B1039" t="s">
        <v>138</v>
      </c>
      <c r="C1039">
        <v>793209.8</v>
      </c>
      <c r="D1039" s="11">
        <f t="shared" si="80"/>
        <v>242990.94</v>
      </c>
      <c r="E1039">
        <v>242990.94</v>
      </c>
      <c r="R1039">
        <v>507172.99</v>
      </c>
      <c r="U1039" s="11">
        <f t="shared" si="81"/>
        <v>33028.19</v>
      </c>
      <c r="V1039" s="15">
        <f t="shared" si="82"/>
        <v>15644.27</v>
      </c>
      <c r="W1039">
        <v>15644.27</v>
      </c>
      <c r="AF1039">
        <v>17383.919999999998</v>
      </c>
      <c r="AI1039" s="11">
        <f t="shared" si="83"/>
        <v>10017.68</v>
      </c>
      <c r="AJ1039" s="11">
        <f t="shared" si="84"/>
        <v>5615.75</v>
      </c>
      <c r="AK1039">
        <v>5615.75</v>
      </c>
      <c r="AT1039">
        <v>4401.93</v>
      </c>
    </row>
    <row r="1040" spans="1:46">
      <c r="A1040">
        <v>11982</v>
      </c>
      <c r="B1040" t="s">
        <v>139</v>
      </c>
      <c r="C1040">
        <v>1028632.0000000001</v>
      </c>
      <c r="D1040" s="11">
        <f t="shared" si="80"/>
        <v>561051.05000000005</v>
      </c>
      <c r="E1040">
        <v>392119.15</v>
      </c>
      <c r="G1040">
        <v>168931.9</v>
      </c>
      <c r="R1040">
        <v>402509.34</v>
      </c>
      <c r="U1040" s="11">
        <f t="shared" si="81"/>
        <v>50505.94</v>
      </c>
      <c r="V1040" s="15">
        <f t="shared" si="82"/>
        <v>33173.550000000003</v>
      </c>
      <c r="W1040">
        <v>15600.68</v>
      </c>
      <c r="Y1040">
        <v>17572.87</v>
      </c>
      <c r="AF1040">
        <v>17332.39</v>
      </c>
      <c r="AI1040" s="11">
        <f t="shared" si="83"/>
        <v>14565.67</v>
      </c>
      <c r="AJ1040" s="11">
        <f t="shared" si="84"/>
        <v>10991.35</v>
      </c>
      <c r="AK1040">
        <v>8066.32</v>
      </c>
      <c r="AM1040">
        <v>2925.03</v>
      </c>
      <c r="AT1040">
        <v>3574.32</v>
      </c>
    </row>
    <row r="1041" spans="1:46">
      <c r="A1041">
        <v>12378</v>
      </c>
      <c r="B1041" t="s">
        <v>140</v>
      </c>
      <c r="C1041">
        <v>1489530.4</v>
      </c>
      <c r="D1041" s="11">
        <f t="shared" si="80"/>
        <v>946944.68</v>
      </c>
      <c r="H1041">
        <v>946944.68</v>
      </c>
      <c r="R1041">
        <v>476102.72</v>
      </c>
      <c r="U1041" s="11">
        <f t="shared" si="81"/>
        <v>36704.539999999994</v>
      </c>
      <c r="V1041" s="15">
        <f t="shared" si="82"/>
        <v>18617.53</v>
      </c>
      <c r="Z1041">
        <v>18617.53</v>
      </c>
      <c r="AF1041">
        <v>18087.009999999998</v>
      </c>
      <c r="AI1041" s="11">
        <f t="shared" si="83"/>
        <v>29778.46</v>
      </c>
      <c r="AJ1041" s="11">
        <f t="shared" si="84"/>
        <v>23890.41</v>
      </c>
      <c r="AN1041">
        <v>23890.41</v>
      </c>
      <c r="AT1041">
        <v>5888.05</v>
      </c>
    </row>
    <row r="1042" spans="1:46">
      <c r="A1042">
        <v>12411</v>
      </c>
      <c r="B1042" t="s">
        <v>141</v>
      </c>
      <c r="C1042">
        <v>102003.37</v>
      </c>
      <c r="D1042" s="11">
        <f t="shared" si="80"/>
        <v>0</v>
      </c>
      <c r="U1042" s="11">
        <f t="shared" si="81"/>
        <v>102003.37</v>
      </c>
      <c r="V1042" s="15">
        <f t="shared" si="82"/>
        <v>86034.33</v>
      </c>
      <c r="W1042">
        <v>22787.09</v>
      </c>
      <c r="Y1042">
        <v>19268.12</v>
      </c>
      <c r="Z1042">
        <v>26566.18</v>
      </c>
      <c r="AA1042">
        <v>17412.939999999999</v>
      </c>
      <c r="AE1042">
        <v>10801.62</v>
      </c>
      <c r="AF1042">
        <v>5167.42</v>
      </c>
      <c r="AI1042" s="11">
        <f t="shared" si="83"/>
        <v>0</v>
      </c>
      <c r="AJ1042" s="11">
        <f t="shared" si="84"/>
        <v>0</v>
      </c>
    </row>
    <row r="1043" spans="1:46">
      <c r="A1043">
        <v>12423</v>
      </c>
      <c r="B1043" t="s">
        <v>142</v>
      </c>
      <c r="C1043">
        <v>2302009.3299999996</v>
      </c>
      <c r="D1043" s="11">
        <f t="shared" si="80"/>
        <v>1702743.09</v>
      </c>
      <c r="E1043">
        <v>265387.99</v>
      </c>
      <c r="G1043">
        <v>92889.61</v>
      </c>
      <c r="H1043">
        <v>1188450.29</v>
      </c>
      <c r="I1043">
        <v>156015.20000000001</v>
      </c>
      <c r="R1043">
        <v>469402</v>
      </c>
      <c r="U1043" s="11">
        <f t="shared" si="81"/>
        <v>88401.14</v>
      </c>
      <c r="V1043" s="15">
        <f t="shared" si="82"/>
        <v>70536.86</v>
      </c>
      <c r="W1043">
        <v>16050.68</v>
      </c>
      <c r="Y1043">
        <v>18005.259999999998</v>
      </c>
      <c r="Z1043">
        <v>18436.46</v>
      </c>
      <c r="AA1043">
        <v>18044.46</v>
      </c>
      <c r="AF1043">
        <v>17864.28</v>
      </c>
      <c r="AI1043" s="11">
        <f t="shared" si="83"/>
        <v>41463.100000000006</v>
      </c>
      <c r="AJ1043" s="11">
        <f t="shared" si="84"/>
        <v>35676.370000000003</v>
      </c>
      <c r="AK1043">
        <v>5776</v>
      </c>
      <c r="AM1043">
        <v>2037.06</v>
      </c>
      <c r="AN1043">
        <v>24259.27</v>
      </c>
      <c r="AO1043">
        <v>3604.04</v>
      </c>
      <c r="AT1043">
        <v>5786.73</v>
      </c>
    </row>
    <row r="1044" spans="1:46">
      <c r="A1044">
        <v>12424</v>
      </c>
      <c r="B1044" t="s">
        <v>143</v>
      </c>
      <c r="C1044">
        <v>1622876.73</v>
      </c>
      <c r="D1044" s="11">
        <f t="shared" si="80"/>
        <v>1095217.99</v>
      </c>
      <c r="G1044">
        <v>128266.64</v>
      </c>
      <c r="H1044">
        <v>966951.35</v>
      </c>
      <c r="R1044">
        <v>409343.8</v>
      </c>
      <c r="U1044" s="11">
        <f t="shared" si="81"/>
        <v>86513.799999999988</v>
      </c>
      <c r="V1044" s="15">
        <f t="shared" si="82"/>
        <v>69089.989999999991</v>
      </c>
      <c r="W1044">
        <v>15678.02</v>
      </c>
      <c r="Y1044">
        <v>17647.189999999999</v>
      </c>
      <c r="Z1044">
        <v>18078.39</v>
      </c>
      <c r="AA1044">
        <v>17686.39</v>
      </c>
      <c r="AF1044">
        <v>17423.810000000001</v>
      </c>
      <c r="AI1044" s="11">
        <f t="shared" si="83"/>
        <v>31801.14</v>
      </c>
      <c r="AJ1044" s="11">
        <f t="shared" si="84"/>
        <v>26045.309999999998</v>
      </c>
      <c r="AM1044">
        <v>2037.85</v>
      </c>
      <c r="AN1044">
        <v>24007.46</v>
      </c>
      <c r="AT1044">
        <v>5755.83</v>
      </c>
    </row>
    <row r="1045" spans="1:46">
      <c r="A1045">
        <v>12762</v>
      </c>
      <c r="B1045" t="s">
        <v>144</v>
      </c>
      <c r="C1045">
        <v>772080.44000000006</v>
      </c>
      <c r="D1045" s="11">
        <f t="shared" si="80"/>
        <v>244141.96</v>
      </c>
      <c r="E1045">
        <v>244141.96</v>
      </c>
      <c r="R1045">
        <v>482681.66</v>
      </c>
      <c r="U1045" s="11">
        <f t="shared" si="81"/>
        <v>32466.670000000002</v>
      </c>
      <c r="V1045" s="15">
        <f t="shared" si="82"/>
        <v>15386.93</v>
      </c>
      <c r="W1045">
        <v>15386.93</v>
      </c>
      <c r="AF1045">
        <v>17079.740000000002</v>
      </c>
      <c r="AI1045" s="11">
        <f t="shared" si="83"/>
        <v>12790.15</v>
      </c>
      <c r="AJ1045" s="11">
        <f t="shared" si="84"/>
        <v>5615.75</v>
      </c>
      <c r="AK1045">
        <v>5615.75</v>
      </c>
      <c r="AT1045">
        <v>7174.4</v>
      </c>
    </row>
    <row r="1046" spans="1:46">
      <c r="A1046">
        <v>12804</v>
      </c>
      <c r="B1046" t="s">
        <v>145</v>
      </c>
      <c r="C1046">
        <v>1983228.43</v>
      </c>
      <c r="D1046" s="11">
        <f t="shared" si="80"/>
        <v>1487449.38</v>
      </c>
      <c r="G1046">
        <v>91949.94</v>
      </c>
      <c r="H1046">
        <v>1218082.98</v>
      </c>
      <c r="I1046">
        <v>177416.46</v>
      </c>
      <c r="R1046">
        <v>368578.25</v>
      </c>
      <c r="U1046" s="11">
        <f t="shared" si="81"/>
        <v>93621.930000000008</v>
      </c>
      <c r="V1046" s="15">
        <f t="shared" si="82"/>
        <v>75774.27</v>
      </c>
      <c r="W1046">
        <v>16036.62</v>
      </c>
      <c r="Y1046">
        <v>17991.75</v>
      </c>
      <c r="Z1046">
        <v>18422.95</v>
      </c>
      <c r="AA1046">
        <v>23322.95</v>
      </c>
      <c r="AF1046">
        <v>17847.66</v>
      </c>
      <c r="AI1046" s="11">
        <f t="shared" si="83"/>
        <v>33578.869999999995</v>
      </c>
      <c r="AJ1046" s="11">
        <f t="shared" si="84"/>
        <v>29649.639999999996</v>
      </c>
      <c r="AM1046">
        <v>2037.85</v>
      </c>
      <c r="AN1046">
        <v>24007.599999999999</v>
      </c>
      <c r="AO1046">
        <v>3604.19</v>
      </c>
      <c r="AT1046">
        <v>3929.23</v>
      </c>
    </row>
    <row r="1047" spans="1:46">
      <c r="A1047">
        <v>12831</v>
      </c>
      <c r="B1047" t="s">
        <v>146</v>
      </c>
      <c r="C1047">
        <v>18596.669999999998</v>
      </c>
      <c r="D1047" s="11">
        <f t="shared" si="80"/>
        <v>0</v>
      </c>
      <c r="U1047" s="11">
        <f t="shared" si="81"/>
        <v>18596.669999999998</v>
      </c>
      <c r="V1047" s="15">
        <f t="shared" si="82"/>
        <v>0</v>
      </c>
      <c r="AD1047">
        <v>18596.669999999998</v>
      </c>
      <c r="AI1047" s="11">
        <f t="shared" si="83"/>
        <v>0</v>
      </c>
      <c r="AJ1047" s="11">
        <f t="shared" si="84"/>
        <v>0</v>
      </c>
    </row>
    <row r="1048" spans="1:46">
      <c r="A1048">
        <v>12834</v>
      </c>
      <c r="B1048" t="s">
        <v>147</v>
      </c>
      <c r="C1048">
        <v>115109.8</v>
      </c>
      <c r="D1048" s="11">
        <f t="shared" si="80"/>
        <v>0</v>
      </c>
      <c r="U1048" s="11">
        <f t="shared" si="81"/>
        <v>115109.8</v>
      </c>
      <c r="V1048" s="15">
        <f t="shared" si="82"/>
        <v>66742</v>
      </c>
      <c r="W1048">
        <v>18826.759999999998</v>
      </c>
      <c r="Y1048">
        <v>17589.18</v>
      </c>
      <c r="Z1048">
        <v>12810.88</v>
      </c>
      <c r="AA1048">
        <v>17515.18</v>
      </c>
      <c r="AC1048">
        <v>24105.75</v>
      </c>
      <c r="AE1048">
        <v>19612.63</v>
      </c>
      <c r="AF1048">
        <v>4649.42</v>
      </c>
      <c r="AI1048" s="11">
        <f t="shared" si="83"/>
        <v>0</v>
      </c>
      <c r="AJ1048" s="11">
        <f t="shared" si="84"/>
        <v>0</v>
      </c>
    </row>
    <row r="1049" spans="1:46">
      <c r="A1049">
        <v>12837</v>
      </c>
      <c r="B1049" t="s">
        <v>148</v>
      </c>
      <c r="C1049">
        <v>670057.55000000005</v>
      </c>
      <c r="D1049" s="11">
        <f t="shared" si="80"/>
        <v>242976.61000000002</v>
      </c>
      <c r="E1049">
        <v>149061.35</v>
      </c>
      <c r="G1049">
        <v>30191.48</v>
      </c>
      <c r="I1049">
        <v>63723.78</v>
      </c>
      <c r="R1049">
        <v>324030.11</v>
      </c>
      <c r="U1049" s="11">
        <f t="shared" si="81"/>
        <v>94224.05</v>
      </c>
      <c r="V1049" s="15">
        <f t="shared" si="82"/>
        <v>63472.409999999996</v>
      </c>
      <c r="W1049">
        <v>14392.7</v>
      </c>
      <c r="Y1049">
        <v>16412.169999999998</v>
      </c>
      <c r="Z1049">
        <v>16451.37</v>
      </c>
      <c r="AA1049">
        <v>16216.17</v>
      </c>
      <c r="AE1049">
        <v>14847.04</v>
      </c>
      <c r="AF1049">
        <v>15904.6</v>
      </c>
      <c r="AI1049" s="11">
        <f t="shared" si="83"/>
        <v>8826.7799999999988</v>
      </c>
      <c r="AJ1049" s="11">
        <f t="shared" si="84"/>
        <v>5167.2199999999993</v>
      </c>
      <c r="AK1049">
        <v>3020.16</v>
      </c>
      <c r="AM1049">
        <v>926.44</v>
      </c>
      <c r="AO1049">
        <v>1220.6199999999999</v>
      </c>
      <c r="AT1049">
        <v>3659.56</v>
      </c>
    </row>
    <row r="1050" spans="1:46">
      <c r="A1050">
        <v>12839</v>
      </c>
      <c r="B1050" t="s">
        <v>149</v>
      </c>
      <c r="C1050">
        <v>400297.76999999996</v>
      </c>
      <c r="D1050" s="11">
        <f t="shared" si="80"/>
        <v>0</v>
      </c>
      <c r="R1050">
        <v>362928.24</v>
      </c>
      <c r="U1050" s="11">
        <f t="shared" si="81"/>
        <v>33663.81</v>
      </c>
      <c r="V1050" s="15">
        <f t="shared" si="82"/>
        <v>0</v>
      </c>
      <c r="AC1050">
        <v>17981.939999999999</v>
      </c>
      <c r="AF1050">
        <v>15681.87</v>
      </c>
      <c r="AI1050" s="11">
        <f t="shared" si="83"/>
        <v>3705.72</v>
      </c>
      <c r="AJ1050" s="11">
        <f t="shared" si="84"/>
        <v>0</v>
      </c>
      <c r="AT1050">
        <v>3705.72</v>
      </c>
    </row>
    <row r="1051" spans="1:46">
      <c r="A1051">
        <v>12840</v>
      </c>
      <c r="B1051" t="s">
        <v>150</v>
      </c>
      <c r="C1051">
        <v>354965.55</v>
      </c>
      <c r="D1051" s="11">
        <f t="shared" si="80"/>
        <v>0</v>
      </c>
      <c r="R1051">
        <v>335521.15999999997</v>
      </c>
      <c r="U1051" s="11">
        <f t="shared" si="81"/>
        <v>16950.09</v>
      </c>
      <c r="V1051" s="15">
        <f t="shared" si="82"/>
        <v>0</v>
      </c>
      <c r="AF1051">
        <v>16950.09</v>
      </c>
      <c r="AI1051" s="11">
        <f t="shared" si="83"/>
        <v>2494.3000000000002</v>
      </c>
      <c r="AJ1051" s="11">
        <f t="shared" si="84"/>
        <v>0</v>
      </c>
      <c r="AT1051">
        <v>2494.3000000000002</v>
      </c>
    </row>
    <row r="1052" spans="1:46">
      <c r="A1052">
        <v>12841</v>
      </c>
      <c r="B1052" t="s">
        <v>151</v>
      </c>
      <c r="C1052">
        <v>396709.33</v>
      </c>
      <c r="D1052" s="11">
        <f t="shared" si="80"/>
        <v>0</v>
      </c>
      <c r="R1052">
        <v>337615.44</v>
      </c>
      <c r="U1052" s="11">
        <f t="shared" si="81"/>
        <v>55636.45</v>
      </c>
      <c r="V1052" s="15">
        <f t="shared" si="82"/>
        <v>23156.2</v>
      </c>
      <c r="Y1052">
        <v>7575.11</v>
      </c>
      <c r="AA1052">
        <v>15581.09</v>
      </c>
      <c r="AC1052">
        <v>17356.87</v>
      </c>
      <c r="AF1052">
        <v>15123.38</v>
      </c>
      <c r="AI1052" s="11">
        <f t="shared" si="83"/>
        <v>3457.44</v>
      </c>
      <c r="AJ1052" s="11">
        <f t="shared" si="84"/>
        <v>0</v>
      </c>
      <c r="AT1052">
        <v>3457.44</v>
      </c>
    </row>
    <row r="1053" spans="1:46">
      <c r="A1053">
        <v>13119</v>
      </c>
      <c r="B1053" t="s">
        <v>152</v>
      </c>
      <c r="C1053">
        <v>1708419.3600000003</v>
      </c>
      <c r="D1053" s="11">
        <f t="shared" si="80"/>
        <v>1215484.83</v>
      </c>
      <c r="G1053">
        <v>38277.25</v>
      </c>
      <c r="H1053">
        <v>1127549.1200000001</v>
      </c>
      <c r="I1053">
        <v>49658.46</v>
      </c>
      <c r="R1053">
        <v>378939.78</v>
      </c>
      <c r="U1053" s="11">
        <f t="shared" si="81"/>
        <v>82739.090000000011</v>
      </c>
      <c r="V1053" s="15">
        <f t="shared" si="82"/>
        <v>66196.23000000001</v>
      </c>
      <c r="W1053">
        <v>14932.71</v>
      </c>
      <c r="Y1053">
        <v>16931.04</v>
      </c>
      <c r="Z1053">
        <v>17362.240000000002</v>
      </c>
      <c r="AA1053">
        <v>16970.240000000002</v>
      </c>
      <c r="AF1053">
        <v>16542.86</v>
      </c>
      <c r="AI1053" s="11">
        <f t="shared" si="83"/>
        <v>31255.66</v>
      </c>
      <c r="AJ1053" s="11">
        <f t="shared" si="84"/>
        <v>26661.16</v>
      </c>
      <c r="AM1053">
        <v>774.56</v>
      </c>
      <c r="AN1053">
        <v>24899.73</v>
      </c>
      <c r="AO1053">
        <v>986.87</v>
      </c>
      <c r="AT1053">
        <v>4594.5</v>
      </c>
    </row>
    <row r="1054" spans="1:46">
      <c r="A1054">
        <v>13120</v>
      </c>
      <c r="B1054" t="s">
        <v>153</v>
      </c>
      <c r="C1054">
        <v>83138.299999999988</v>
      </c>
      <c r="D1054" s="11">
        <f t="shared" si="80"/>
        <v>0</v>
      </c>
      <c r="U1054" s="11">
        <f t="shared" si="81"/>
        <v>83138.299999999988</v>
      </c>
      <c r="V1054" s="15">
        <f t="shared" si="82"/>
        <v>77444.739999999991</v>
      </c>
      <c r="W1054">
        <v>14651.45</v>
      </c>
      <c r="Y1054">
        <v>19491.78</v>
      </c>
      <c r="Z1054">
        <v>24179.73</v>
      </c>
      <c r="AA1054">
        <v>19121.78</v>
      </c>
      <c r="AF1054">
        <v>5693.56</v>
      </c>
      <c r="AI1054" s="11">
        <f t="shared" si="83"/>
        <v>0</v>
      </c>
      <c r="AJ1054" s="11">
        <f t="shared" si="84"/>
        <v>0</v>
      </c>
    </row>
    <row r="1055" spans="1:46">
      <c r="A1055">
        <v>13299</v>
      </c>
      <c r="B1055" t="s">
        <v>154</v>
      </c>
      <c r="C1055">
        <v>4047544.12</v>
      </c>
      <c r="D1055" s="11">
        <f t="shared" si="80"/>
        <v>1805668.83</v>
      </c>
      <c r="E1055">
        <v>263744.40000000002</v>
      </c>
      <c r="G1055">
        <v>94548.08</v>
      </c>
      <c r="H1055">
        <v>1215714.08</v>
      </c>
      <c r="I1055">
        <v>231662.27</v>
      </c>
      <c r="L1055">
        <v>2062224.26</v>
      </c>
      <c r="U1055" s="11">
        <f t="shared" si="81"/>
        <v>107280.73</v>
      </c>
      <c r="V1055" s="15">
        <f t="shared" si="82"/>
        <v>69597.759999999995</v>
      </c>
      <c r="W1055">
        <v>15808.81</v>
      </c>
      <c r="Y1055">
        <v>17772.849999999999</v>
      </c>
      <c r="Z1055">
        <v>18204.05</v>
      </c>
      <c r="AA1055">
        <v>17812.05</v>
      </c>
      <c r="AC1055">
        <v>20104.580000000002</v>
      </c>
      <c r="AF1055">
        <v>17578.39</v>
      </c>
      <c r="AI1055" s="11">
        <f t="shared" si="83"/>
        <v>36291.01</v>
      </c>
      <c r="AJ1055" s="11">
        <f t="shared" si="84"/>
        <v>36291.01</v>
      </c>
      <c r="AK1055">
        <v>5624.99</v>
      </c>
      <c r="AM1055">
        <v>2683.12</v>
      </c>
      <c r="AN1055">
        <v>23288.880000000001</v>
      </c>
      <c r="AO1055">
        <v>4694.0200000000004</v>
      </c>
      <c r="AQ1055">
        <v>36079.29</v>
      </c>
    </row>
    <row r="1056" spans="1:46">
      <c r="A1056">
        <v>13300</v>
      </c>
      <c r="B1056" t="s">
        <v>155</v>
      </c>
      <c r="C1056">
        <v>1093132.05</v>
      </c>
      <c r="D1056" s="11">
        <f t="shared" si="80"/>
        <v>984524.64</v>
      </c>
      <c r="E1056">
        <v>163386.96</v>
      </c>
      <c r="H1056">
        <v>821137.68</v>
      </c>
      <c r="U1056" s="11">
        <f t="shared" si="81"/>
        <v>87176.15</v>
      </c>
      <c r="V1056" s="15">
        <f t="shared" si="82"/>
        <v>69597.759999999995</v>
      </c>
      <c r="W1056">
        <v>15808.81</v>
      </c>
      <c r="Y1056">
        <v>17772.849999999999</v>
      </c>
      <c r="Z1056">
        <v>18204.05</v>
      </c>
      <c r="AA1056">
        <v>17812.05</v>
      </c>
      <c r="AF1056">
        <v>17578.39</v>
      </c>
      <c r="AI1056" s="11">
        <f t="shared" si="83"/>
        <v>21431.26</v>
      </c>
      <c r="AJ1056" s="11">
        <f t="shared" si="84"/>
        <v>21431.26</v>
      </c>
      <c r="AK1056">
        <v>3015.53</v>
      </c>
      <c r="AN1056">
        <v>18415.73</v>
      </c>
    </row>
    <row r="1057" spans="1:46">
      <c r="A1057">
        <v>13304</v>
      </c>
      <c r="B1057" t="s">
        <v>156</v>
      </c>
      <c r="C1057">
        <v>769852.15999999992</v>
      </c>
      <c r="D1057" s="11">
        <f t="shared" si="80"/>
        <v>321424.8</v>
      </c>
      <c r="E1057">
        <v>321424.8</v>
      </c>
      <c r="R1057">
        <v>398095.42</v>
      </c>
      <c r="U1057" s="11">
        <f t="shared" si="81"/>
        <v>40488.04</v>
      </c>
      <c r="V1057" s="15">
        <f t="shared" si="82"/>
        <v>16032.4</v>
      </c>
      <c r="W1057">
        <v>16032.4</v>
      </c>
      <c r="AE1057">
        <v>24455.64</v>
      </c>
      <c r="AI1057" s="11">
        <f t="shared" si="83"/>
        <v>9843.9</v>
      </c>
      <c r="AJ1057" s="11">
        <f t="shared" si="84"/>
        <v>6685.58</v>
      </c>
      <c r="AK1057">
        <v>6685.58</v>
      </c>
      <c r="AT1057">
        <v>3158.32</v>
      </c>
    </row>
    <row r="1058" spans="1:46">
      <c r="A1058">
        <v>13307</v>
      </c>
      <c r="B1058" t="s">
        <v>157</v>
      </c>
      <c r="C1058">
        <v>241675.04</v>
      </c>
      <c r="D1058" s="11">
        <f t="shared" si="80"/>
        <v>0</v>
      </c>
      <c r="R1058">
        <v>239839.72</v>
      </c>
      <c r="U1058" s="11">
        <f t="shared" si="81"/>
        <v>0</v>
      </c>
      <c r="V1058" s="15">
        <f t="shared" si="82"/>
        <v>0</v>
      </c>
      <c r="AI1058" s="11">
        <f t="shared" si="83"/>
        <v>1835.32</v>
      </c>
      <c r="AJ1058" s="11">
        <f t="shared" si="84"/>
        <v>0</v>
      </c>
      <c r="AT1058">
        <v>1835.32</v>
      </c>
    </row>
    <row r="1059" spans="1:46">
      <c r="A1059">
        <v>13308</v>
      </c>
      <c r="B1059" t="s">
        <v>158</v>
      </c>
      <c r="C1059">
        <v>2625125.9700000002</v>
      </c>
      <c r="D1059" s="11">
        <f t="shared" si="80"/>
        <v>0</v>
      </c>
      <c r="L1059">
        <v>2074407.84</v>
      </c>
      <c r="R1059">
        <v>454441.18</v>
      </c>
      <c r="U1059" s="11">
        <f t="shared" si="81"/>
        <v>55821.56</v>
      </c>
      <c r="V1059" s="15">
        <f t="shared" si="82"/>
        <v>17902.580000000002</v>
      </c>
      <c r="AA1059">
        <v>17902.580000000002</v>
      </c>
      <c r="AC1059">
        <v>20229.23</v>
      </c>
      <c r="AF1059">
        <v>17689.75</v>
      </c>
      <c r="AI1059" s="11">
        <f t="shared" si="83"/>
        <v>5502.69</v>
      </c>
      <c r="AJ1059" s="11">
        <f t="shared" si="84"/>
        <v>0</v>
      </c>
      <c r="AQ1059">
        <v>34952.699999999997</v>
      </c>
      <c r="AT1059">
        <v>5502.69</v>
      </c>
    </row>
    <row r="1060" spans="1:46">
      <c r="A1060">
        <v>14278</v>
      </c>
      <c r="B1060" t="s">
        <v>159</v>
      </c>
      <c r="C1060">
        <v>401459.10000000003</v>
      </c>
      <c r="D1060" s="11">
        <f t="shared" si="80"/>
        <v>249553.16</v>
      </c>
      <c r="E1060">
        <v>249553.16</v>
      </c>
      <c r="R1060">
        <v>114466.39</v>
      </c>
      <c r="U1060" s="11">
        <f t="shared" si="81"/>
        <v>31862.19</v>
      </c>
      <c r="V1060" s="15">
        <f t="shared" si="82"/>
        <v>15109.89</v>
      </c>
      <c r="W1060">
        <v>15109.89</v>
      </c>
      <c r="AF1060">
        <v>16752.3</v>
      </c>
      <c r="AI1060" s="11">
        <f t="shared" si="83"/>
        <v>5577.3600000000006</v>
      </c>
      <c r="AJ1060" s="11">
        <f t="shared" si="84"/>
        <v>4781.5200000000004</v>
      </c>
      <c r="AK1060">
        <v>4781.5200000000004</v>
      </c>
      <c r="AT1060">
        <v>795.84</v>
      </c>
    </row>
    <row r="1061" spans="1:46">
      <c r="A1061">
        <v>15749</v>
      </c>
      <c r="B1061" t="s">
        <v>160</v>
      </c>
      <c r="C1061">
        <v>525033.32000000007</v>
      </c>
      <c r="D1061" s="11">
        <f t="shared" si="80"/>
        <v>210058.03</v>
      </c>
      <c r="E1061">
        <v>210058.03</v>
      </c>
      <c r="R1061">
        <v>275926.24</v>
      </c>
      <c r="U1061" s="11">
        <f t="shared" si="81"/>
        <v>30450.720000000001</v>
      </c>
      <c r="V1061" s="15">
        <f t="shared" si="82"/>
        <v>14463.02</v>
      </c>
      <c r="W1061">
        <v>14463.02</v>
      </c>
      <c r="AF1061">
        <v>15987.7</v>
      </c>
      <c r="AI1061" s="11">
        <f t="shared" si="83"/>
        <v>8598.33</v>
      </c>
      <c r="AJ1061" s="11">
        <f t="shared" si="84"/>
        <v>4765.21</v>
      </c>
      <c r="AK1061">
        <v>4765.21</v>
      </c>
      <c r="AT1061">
        <v>3833.12</v>
      </c>
    </row>
    <row r="1062" spans="1:46">
      <c r="A1062" s="11" t="s">
        <v>162</v>
      </c>
      <c r="C1062">
        <v>37402297.32</v>
      </c>
      <c r="D1062" s="11">
        <f t="shared" si="80"/>
        <v>19363765.359999999</v>
      </c>
      <c r="E1062">
        <v>6415801.3399999999</v>
      </c>
      <c r="G1062">
        <v>931617.27999999991</v>
      </c>
      <c r="H1062">
        <v>10692093.279999999</v>
      </c>
      <c r="I1062">
        <v>1324253.46</v>
      </c>
      <c r="L1062">
        <v>4136632.1</v>
      </c>
      <c r="R1062">
        <v>10923759.719999999</v>
      </c>
      <c r="U1062" s="11">
        <f t="shared" si="81"/>
        <v>2363434.1499999994</v>
      </c>
      <c r="V1062" s="15">
        <f t="shared" si="82"/>
        <v>1554938.0799999998</v>
      </c>
      <c r="W1062">
        <v>571730.38000000012</v>
      </c>
      <c r="Y1062">
        <v>341059.85999999987</v>
      </c>
      <c r="Z1062">
        <v>313927.41999999993</v>
      </c>
      <c r="AA1062">
        <v>328220.42</v>
      </c>
      <c r="AC1062">
        <v>99778.37</v>
      </c>
      <c r="AD1062">
        <v>81426.570000000007</v>
      </c>
      <c r="AE1062">
        <v>77760.739999999991</v>
      </c>
      <c r="AF1062">
        <v>549530.3899999999</v>
      </c>
      <c r="AI1062" s="11">
        <f t="shared" si="83"/>
        <v>543674</v>
      </c>
      <c r="AJ1062" s="11">
        <f t="shared" si="84"/>
        <v>419287.23000000004</v>
      </c>
      <c r="AK1062">
        <v>137306.75</v>
      </c>
      <c r="AM1062">
        <v>20166.560000000001</v>
      </c>
      <c r="AN1062">
        <v>234603.72000000003</v>
      </c>
      <c r="AO1062">
        <v>27210.199999999997</v>
      </c>
      <c r="AQ1062">
        <v>71031.989999999991</v>
      </c>
      <c r="AT1062">
        <v>124386.77</v>
      </c>
    </row>
    <row r="1063" spans="1:46">
      <c r="A1063" s="11" t="s">
        <v>163</v>
      </c>
      <c r="C1063"/>
      <c r="D1063" s="11">
        <f t="shared" si="80"/>
        <v>0</v>
      </c>
      <c r="U1063" s="11">
        <f t="shared" si="81"/>
        <v>0</v>
      </c>
      <c r="V1063" s="15">
        <f t="shared" si="82"/>
        <v>0</v>
      </c>
      <c r="AI1063" s="11">
        <f t="shared" si="83"/>
        <v>0</v>
      </c>
      <c r="AJ1063" s="11">
        <f t="shared" si="84"/>
        <v>0</v>
      </c>
    </row>
    <row r="1064" spans="1:46">
      <c r="A1064">
        <v>152</v>
      </c>
      <c r="B1064" t="s">
        <v>164</v>
      </c>
      <c r="C1064">
        <v>107114.28</v>
      </c>
      <c r="D1064" s="11">
        <f t="shared" si="80"/>
        <v>0</v>
      </c>
      <c r="R1064">
        <v>88982.399999999994</v>
      </c>
      <c r="U1064" s="11">
        <f t="shared" si="81"/>
        <v>14559.16</v>
      </c>
      <c r="V1064" s="15">
        <f t="shared" si="82"/>
        <v>0</v>
      </c>
      <c r="AF1064">
        <v>14559.16</v>
      </c>
      <c r="AI1064" s="11">
        <f t="shared" si="83"/>
        <v>3572.72</v>
      </c>
      <c r="AJ1064" s="11">
        <f t="shared" si="84"/>
        <v>0</v>
      </c>
      <c r="AT1064">
        <v>3572.72</v>
      </c>
    </row>
    <row r="1065" spans="1:46">
      <c r="A1065">
        <v>647</v>
      </c>
      <c r="B1065" t="s">
        <v>165</v>
      </c>
      <c r="C1065">
        <v>260662.52000000002</v>
      </c>
      <c r="D1065" s="11">
        <f t="shared" si="80"/>
        <v>236409.60000000001</v>
      </c>
      <c r="E1065">
        <v>236409.60000000001</v>
      </c>
      <c r="U1065" s="11">
        <f t="shared" si="81"/>
        <v>17370.48</v>
      </c>
      <c r="V1065" s="15">
        <f t="shared" si="82"/>
        <v>17370.48</v>
      </c>
      <c r="W1065">
        <v>17370.48</v>
      </c>
      <c r="AI1065" s="11">
        <f t="shared" si="83"/>
        <v>6882.44</v>
      </c>
      <c r="AJ1065" s="11">
        <f t="shared" si="84"/>
        <v>6882.44</v>
      </c>
      <c r="AK1065">
        <v>6882.44</v>
      </c>
    </row>
    <row r="1066" spans="1:46">
      <c r="A1066">
        <v>769</v>
      </c>
      <c r="B1066" t="s">
        <v>166</v>
      </c>
      <c r="C1066">
        <v>223381.94</v>
      </c>
      <c r="D1066" s="11">
        <f t="shared" si="80"/>
        <v>0</v>
      </c>
      <c r="R1066">
        <v>191842.8</v>
      </c>
      <c r="U1066" s="11">
        <f t="shared" si="81"/>
        <v>20967.79</v>
      </c>
      <c r="V1066" s="15">
        <f t="shared" si="82"/>
        <v>0</v>
      </c>
      <c r="AF1066">
        <v>20967.79</v>
      </c>
      <c r="AI1066" s="11">
        <f t="shared" si="83"/>
        <v>10571.35</v>
      </c>
      <c r="AJ1066" s="11">
        <f t="shared" si="84"/>
        <v>0</v>
      </c>
      <c r="AT1066">
        <v>10571.35</v>
      </c>
    </row>
    <row r="1067" spans="1:46">
      <c r="A1067">
        <v>770</v>
      </c>
      <c r="B1067" t="s">
        <v>167</v>
      </c>
      <c r="C1067">
        <v>211801.24999999997</v>
      </c>
      <c r="D1067" s="11">
        <f t="shared" si="80"/>
        <v>187882.8</v>
      </c>
      <c r="E1067">
        <v>187882.8</v>
      </c>
      <c r="U1067" s="11">
        <f t="shared" si="81"/>
        <v>16196.11</v>
      </c>
      <c r="V1067" s="15">
        <f t="shared" si="82"/>
        <v>16196.11</v>
      </c>
      <c r="W1067">
        <v>16196.11</v>
      </c>
      <c r="AI1067" s="11">
        <f t="shared" si="83"/>
        <v>7722.34</v>
      </c>
      <c r="AJ1067" s="11">
        <f t="shared" si="84"/>
        <v>7722.34</v>
      </c>
      <c r="AK1067">
        <v>7722.34</v>
      </c>
    </row>
    <row r="1068" spans="1:46">
      <c r="A1068">
        <v>819</v>
      </c>
      <c r="B1068" t="s">
        <v>168</v>
      </c>
      <c r="C1068">
        <v>242735.25999999998</v>
      </c>
      <c r="D1068" s="11">
        <f t="shared" si="80"/>
        <v>218594.4</v>
      </c>
      <c r="E1068">
        <v>218594.4</v>
      </c>
      <c r="U1068" s="11">
        <f t="shared" si="81"/>
        <v>16301.87</v>
      </c>
      <c r="V1068" s="15">
        <f t="shared" si="82"/>
        <v>16301.87</v>
      </c>
      <c r="W1068">
        <v>16301.87</v>
      </c>
      <c r="AI1068" s="11">
        <f t="shared" si="83"/>
        <v>7838.99</v>
      </c>
      <c r="AJ1068" s="11">
        <f t="shared" si="84"/>
        <v>7838.99</v>
      </c>
      <c r="AK1068">
        <v>7838.99</v>
      </c>
    </row>
    <row r="1069" spans="1:46">
      <c r="A1069">
        <v>840</v>
      </c>
      <c r="B1069" t="s">
        <v>169</v>
      </c>
      <c r="C1069">
        <v>16994.810000000001</v>
      </c>
      <c r="D1069" s="11">
        <f t="shared" si="80"/>
        <v>0</v>
      </c>
      <c r="U1069" s="11">
        <f t="shared" si="81"/>
        <v>16994.810000000001</v>
      </c>
      <c r="V1069" s="15">
        <f t="shared" si="82"/>
        <v>16994.810000000001</v>
      </c>
      <c r="W1069">
        <v>16994.810000000001</v>
      </c>
      <c r="AI1069" s="11">
        <f t="shared" si="83"/>
        <v>0</v>
      </c>
      <c r="AJ1069" s="11">
        <f t="shared" si="84"/>
        <v>0</v>
      </c>
    </row>
    <row r="1070" spans="1:46">
      <c r="A1070">
        <v>851</v>
      </c>
      <c r="B1070" t="s">
        <v>170</v>
      </c>
      <c r="C1070">
        <v>203299.47</v>
      </c>
      <c r="D1070" s="11">
        <f t="shared" si="80"/>
        <v>0</v>
      </c>
      <c r="R1070">
        <v>179424</v>
      </c>
      <c r="U1070" s="11">
        <f t="shared" si="81"/>
        <v>16607.68</v>
      </c>
      <c r="V1070" s="15">
        <f t="shared" si="82"/>
        <v>0</v>
      </c>
      <c r="AF1070">
        <v>16607.68</v>
      </c>
      <c r="AI1070" s="11">
        <f t="shared" si="83"/>
        <v>7267.79</v>
      </c>
      <c r="AJ1070" s="11">
        <f t="shared" si="84"/>
        <v>0</v>
      </c>
      <c r="AT1070">
        <v>7267.79</v>
      </c>
    </row>
    <row r="1071" spans="1:46">
      <c r="A1071">
        <v>1289</v>
      </c>
      <c r="B1071" t="s">
        <v>171</v>
      </c>
      <c r="C1071">
        <v>5792.72</v>
      </c>
      <c r="D1071" s="11">
        <f t="shared" si="80"/>
        <v>0</v>
      </c>
      <c r="U1071" s="11">
        <f t="shared" si="81"/>
        <v>5792.72</v>
      </c>
      <c r="V1071" s="15">
        <f t="shared" si="82"/>
        <v>0</v>
      </c>
      <c r="AF1071">
        <v>5792.72</v>
      </c>
      <c r="AI1071" s="11">
        <f t="shared" si="83"/>
        <v>0</v>
      </c>
      <c r="AJ1071" s="11">
        <f t="shared" si="84"/>
        <v>0</v>
      </c>
    </row>
    <row r="1072" spans="1:46">
      <c r="A1072">
        <v>1931</v>
      </c>
      <c r="B1072" t="s">
        <v>172</v>
      </c>
      <c r="C1072">
        <v>18698.95</v>
      </c>
      <c r="D1072" s="11">
        <f t="shared" si="80"/>
        <v>0</v>
      </c>
      <c r="U1072" s="11">
        <f t="shared" si="81"/>
        <v>18698.95</v>
      </c>
      <c r="V1072" s="15">
        <f t="shared" si="82"/>
        <v>12906.23</v>
      </c>
      <c r="W1072">
        <v>12906.23</v>
      </c>
      <c r="AF1072">
        <v>5792.72</v>
      </c>
      <c r="AI1072" s="11">
        <f t="shared" si="83"/>
        <v>0</v>
      </c>
      <c r="AJ1072" s="11">
        <f t="shared" si="84"/>
        <v>0</v>
      </c>
    </row>
    <row r="1073" spans="1:46">
      <c r="A1073">
        <v>1932</v>
      </c>
      <c r="B1073" t="s">
        <v>173</v>
      </c>
      <c r="C1073">
        <v>11706.6</v>
      </c>
      <c r="D1073" s="11">
        <f t="shared" si="80"/>
        <v>0</v>
      </c>
      <c r="U1073" s="11">
        <f t="shared" si="81"/>
        <v>11706.6</v>
      </c>
      <c r="V1073" s="15">
        <f t="shared" si="82"/>
        <v>11706.6</v>
      </c>
      <c r="W1073">
        <v>11706.6</v>
      </c>
      <c r="AI1073" s="11">
        <f t="shared" si="83"/>
        <v>0</v>
      </c>
      <c r="AJ1073" s="11">
        <f t="shared" si="84"/>
        <v>0</v>
      </c>
    </row>
    <row r="1074" spans="1:46">
      <c r="A1074">
        <v>1934</v>
      </c>
      <c r="B1074" t="s">
        <v>174</v>
      </c>
      <c r="C1074">
        <v>15694.16</v>
      </c>
      <c r="D1074" s="11">
        <f t="shared" si="80"/>
        <v>0</v>
      </c>
      <c r="U1074" s="11">
        <f t="shared" si="81"/>
        <v>15694.16</v>
      </c>
      <c r="V1074" s="15">
        <f t="shared" si="82"/>
        <v>15694.16</v>
      </c>
      <c r="W1074">
        <v>15694.16</v>
      </c>
      <c r="AI1074" s="11">
        <f t="shared" si="83"/>
        <v>0</v>
      </c>
      <c r="AJ1074" s="11">
        <f t="shared" si="84"/>
        <v>0</v>
      </c>
    </row>
    <row r="1075" spans="1:46">
      <c r="A1075">
        <v>1936</v>
      </c>
      <c r="B1075" t="s">
        <v>175</v>
      </c>
      <c r="C1075">
        <v>15709.95</v>
      </c>
      <c r="D1075" s="11">
        <f t="shared" si="80"/>
        <v>0</v>
      </c>
      <c r="U1075" s="11">
        <f t="shared" si="81"/>
        <v>15709.95</v>
      </c>
      <c r="V1075" s="15">
        <f t="shared" si="82"/>
        <v>15709.95</v>
      </c>
      <c r="W1075">
        <v>15709.95</v>
      </c>
      <c r="AI1075" s="11">
        <f t="shared" si="83"/>
        <v>0</v>
      </c>
      <c r="AJ1075" s="11">
        <f t="shared" si="84"/>
        <v>0</v>
      </c>
    </row>
    <row r="1076" spans="1:46">
      <c r="A1076">
        <v>18392</v>
      </c>
      <c r="B1076" t="s">
        <v>176</v>
      </c>
      <c r="C1076">
        <v>877570.92</v>
      </c>
      <c r="D1076" s="11">
        <f t="shared" si="80"/>
        <v>120717.6</v>
      </c>
      <c r="E1076">
        <v>120717.6</v>
      </c>
      <c r="L1076">
        <v>502929.6</v>
      </c>
      <c r="R1076">
        <v>164594.4</v>
      </c>
      <c r="U1076" s="11">
        <f t="shared" si="81"/>
        <v>63184.29</v>
      </c>
      <c r="V1076" s="15">
        <f t="shared" si="82"/>
        <v>17947.689999999999</v>
      </c>
      <c r="W1076">
        <v>13465.38</v>
      </c>
      <c r="Y1076">
        <v>4482.3100000000004</v>
      </c>
      <c r="AC1076">
        <v>16905.439999999999</v>
      </c>
      <c r="AE1076">
        <v>13658.2</v>
      </c>
      <c r="AF1076">
        <v>14672.96</v>
      </c>
      <c r="AI1076" s="11">
        <f t="shared" si="83"/>
        <v>7883.2300000000005</v>
      </c>
      <c r="AJ1076" s="11">
        <f t="shared" si="84"/>
        <v>3429.55</v>
      </c>
      <c r="AK1076">
        <v>3429.55</v>
      </c>
      <c r="AQ1076">
        <v>18261.8</v>
      </c>
      <c r="AT1076">
        <v>4453.68</v>
      </c>
    </row>
    <row r="1077" spans="1:46">
      <c r="A1077">
        <v>23813</v>
      </c>
      <c r="B1077" t="s">
        <v>177</v>
      </c>
      <c r="C1077">
        <v>1576309.09</v>
      </c>
      <c r="D1077" s="11">
        <f t="shared" si="80"/>
        <v>121297.2</v>
      </c>
      <c r="E1077">
        <v>121297.2</v>
      </c>
      <c r="L1077">
        <v>470492.4</v>
      </c>
      <c r="P1077">
        <v>761734.8</v>
      </c>
      <c r="R1077">
        <v>117416.4</v>
      </c>
      <c r="U1077" s="11">
        <f t="shared" si="81"/>
        <v>64972.03</v>
      </c>
      <c r="V1077" s="15">
        <f t="shared" si="82"/>
        <v>18334.420000000002</v>
      </c>
      <c r="W1077">
        <v>13852.11</v>
      </c>
      <c r="Y1077">
        <v>4482.3100000000004</v>
      </c>
      <c r="AC1077">
        <v>17417.03</v>
      </c>
      <c r="AE1077">
        <v>14090.52</v>
      </c>
      <c r="AF1077">
        <v>15130.06</v>
      </c>
      <c r="AI1077" s="11">
        <f t="shared" si="83"/>
        <v>22134.46</v>
      </c>
      <c r="AJ1077" s="11">
        <f t="shared" si="84"/>
        <v>3429.55</v>
      </c>
      <c r="AK1077">
        <v>3429.55</v>
      </c>
      <c r="AQ1077">
        <v>18261.8</v>
      </c>
      <c r="AS1077">
        <v>14251.23</v>
      </c>
      <c r="AT1077">
        <v>4453.68</v>
      </c>
    </row>
    <row r="1078" spans="1:46">
      <c r="A1078" s="11" t="s">
        <v>179</v>
      </c>
      <c r="C1078">
        <v>3787471.92</v>
      </c>
      <c r="D1078" s="11">
        <f t="shared" si="80"/>
        <v>884901.6</v>
      </c>
      <c r="E1078">
        <v>884901.6</v>
      </c>
      <c r="L1078">
        <v>973422</v>
      </c>
      <c r="P1078">
        <v>761734.8</v>
      </c>
      <c r="R1078">
        <v>742260</v>
      </c>
      <c r="U1078" s="11">
        <f t="shared" si="81"/>
        <v>314756.59999999998</v>
      </c>
      <c r="V1078" s="15">
        <f t="shared" si="82"/>
        <v>159162.32</v>
      </c>
      <c r="W1078">
        <v>150197.70000000001</v>
      </c>
      <c r="Y1078">
        <v>8964.6200000000008</v>
      </c>
      <c r="AC1078">
        <v>34322.47</v>
      </c>
      <c r="AE1078">
        <v>27748.720000000001</v>
      </c>
      <c r="AF1078">
        <v>93523.09</v>
      </c>
      <c r="AI1078" s="11">
        <f t="shared" si="83"/>
        <v>73873.319999999992</v>
      </c>
      <c r="AJ1078" s="11">
        <f t="shared" si="84"/>
        <v>29302.869999999995</v>
      </c>
      <c r="AK1078">
        <v>29302.869999999995</v>
      </c>
      <c r="AQ1078">
        <v>36523.599999999999</v>
      </c>
      <c r="AS1078">
        <v>14251.23</v>
      </c>
      <c r="AT1078">
        <v>30319.22</v>
      </c>
    </row>
    <row r="1079" spans="1:46">
      <c r="A1079" s="11" t="s">
        <v>198</v>
      </c>
      <c r="C1079"/>
      <c r="D1079" s="11">
        <f t="shared" si="80"/>
        <v>0</v>
      </c>
      <c r="U1079" s="11">
        <f t="shared" si="81"/>
        <v>0</v>
      </c>
      <c r="V1079" s="15">
        <f t="shared" si="82"/>
        <v>0</v>
      </c>
      <c r="AI1079" s="11">
        <f t="shared" si="83"/>
        <v>0</v>
      </c>
      <c r="AJ1079" s="11">
        <f t="shared" si="84"/>
        <v>0</v>
      </c>
    </row>
    <row r="1080" spans="1:46">
      <c r="A1080">
        <v>2550</v>
      </c>
      <c r="B1080" t="s">
        <v>199</v>
      </c>
      <c r="C1080">
        <v>456462.56</v>
      </c>
      <c r="D1080" s="11">
        <f t="shared" si="80"/>
        <v>442266.36</v>
      </c>
      <c r="E1080">
        <v>442266.36</v>
      </c>
      <c r="U1080" s="11">
        <f t="shared" si="81"/>
        <v>0</v>
      </c>
      <c r="V1080" s="15">
        <f t="shared" si="82"/>
        <v>0</v>
      </c>
      <c r="AI1080" s="11">
        <f t="shared" si="83"/>
        <v>14196.2</v>
      </c>
      <c r="AJ1080" s="11">
        <f t="shared" si="84"/>
        <v>14196.2</v>
      </c>
      <c r="AK1080">
        <v>14196.2</v>
      </c>
    </row>
    <row r="1081" spans="1:46">
      <c r="A1081">
        <v>2781</v>
      </c>
      <c r="B1081" t="s">
        <v>200</v>
      </c>
      <c r="C1081">
        <v>410512.39999999997</v>
      </c>
      <c r="D1081" s="11">
        <f t="shared" si="80"/>
        <v>401517.42</v>
      </c>
      <c r="H1081">
        <v>401517.42</v>
      </c>
      <c r="U1081" s="11">
        <f t="shared" si="81"/>
        <v>0</v>
      </c>
      <c r="V1081" s="15">
        <f t="shared" si="82"/>
        <v>0</v>
      </c>
      <c r="AI1081" s="11">
        <f t="shared" si="83"/>
        <v>8994.98</v>
      </c>
      <c r="AJ1081" s="11">
        <f t="shared" si="84"/>
        <v>8994.98</v>
      </c>
      <c r="AN1081">
        <v>8994.98</v>
      </c>
    </row>
    <row r="1082" spans="1:46">
      <c r="A1082">
        <v>3102</v>
      </c>
      <c r="B1082" t="s">
        <v>201</v>
      </c>
      <c r="C1082">
        <v>640805.41</v>
      </c>
      <c r="D1082" s="11">
        <f t="shared" si="80"/>
        <v>631933.66</v>
      </c>
      <c r="H1082">
        <v>631933.66</v>
      </c>
      <c r="U1082" s="11">
        <f t="shared" si="81"/>
        <v>0</v>
      </c>
      <c r="V1082" s="15">
        <f t="shared" si="82"/>
        <v>0</v>
      </c>
      <c r="AI1082" s="11">
        <f t="shared" si="83"/>
        <v>8871.75</v>
      </c>
      <c r="AJ1082" s="11">
        <f t="shared" si="84"/>
        <v>8871.75</v>
      </c>
      <c r="AN1082">
        <v>8871.75</v>
      </c>
    </row>
    <row r="1083" spans="1:46">
      <c r="A1083">
        <v>11019</v>
      </c>
      <c r="B1083" t="s">
        <v>202</v>
      </c>
      <c r="C1083">
        <v>481968.85</v>
      </c>
      <c r="D1083" s="11">
        <f t="shared" si="80"/>
        <v>470430.6</v>
      </c>
      <c r="E1083">
        <v>470430.6</v>
      </c>
      <c r="U1083" s="11">
        <f t="shared" si="81"/>
        <v>0</v>
      </c>
      <c r="V1083" s="15">
        <f t="shared" si="82"/>
        <v>0</v>
      </c>
      <c r="AI1083" s="11">
        <f t="shared" si="83"/>
        <v>11538.25</v>
      </c>
      <c r="AJ1083" s="11">
        <f t="shared" si="84"/>
        <v>11538.25</v>
      </c>
      <c r="AK1083">
        <v>11538.25</v>
      </c>
    </row>
    <row r="1084" spans="1:46">
      <c r="A1084">
        <v>13344</v>
      </c>
      <c r="B1084" t="s">
        <v>203</v>
      </c>
      <c r="C1084">
        <v>615222.64</v>
      </c>
      <c r="D1084" s="11">
        <f t="shared" si="80"/>
        <v>603295.06000000006</v>
      </c>
      <c r="H1084">
        <v>603295.06000000006</v>
      </c>
      <c r="U1084" s="11">
        <f t="shared" si="81"/>
        <v>0</v>
      </c>
      <c r="V1084" s="15">
        <f t="shared" si="82"/>
        <v>0</v>
      </c>
      <c r="AI1084" s="11">
        <f t="shared" si="83"/>
        <v>11927.58</v>
      </c>
      <c r="AJ1084" s="11">
        <f t="shared" si="84"/>
        <v>11927.58</v>
      </c>
      <c r="AN1084">
        <v>11927.58</v>
      </c>
    </row>
    <row r="1085" spans="1:46">
      <c r="A1085" s="11" t="s">
        <v>205</v>
      </c>
      <c r="C1085">
        <v>2604971.8600000003</v>
      </c>
      <c r="D1085" s="11">
        <f t="shared" si="80"/>
        <v>2549443.1</v>
      </c>
      <c r="E1085">
        <v>912696.96</v>
      </c>
      <c r="H1085">
        <v>1636746.1400000001</v>
      </c>
      <c r="U1085" s="11">
        <f t="shared" si="81"/>
        <v>0</v>
      </c>
      <c r="V1085" s="15">
        <f t="shared" si="82"/>
        <v>0</v>
      </c>
      <c r="AI1085" s="11">
        <f t="shared" si="83"/>
        <v>55528.759999999995</v>
      </c>
      <c r="AJ1085" s="11">
        <f t="shared" si="84"/>
        <v>55528.759999999995</v>
      </c>
      <c r="AK1085">
        <v>25734.45</v>
      </c>
      <c r="AN1085">
        <v>29794.309999999998</v>
      </c>
    </row>
    <row r="1086" spans="1:46">
      <c r="A1086" s="11" t="s">
        <v>206</v>
      </c>
      <c r="C1086"/>
      <c r="D1086" s="11">
        <f t="shared" si="80"/>
        <v>0</v>
      </c>
      <c r="U1086" s="11">
        <f t="shared" si="81"/>
        <v>0</v>
      </c>
      <c r="V1086" s="15">
        <f t="shared" si="82"/>
        <v>0</v>
      </c>
      <c r="AI1086" s="11">
        <f t="shared" si="83"/>
        <v>0</v>
      </c>
      <c r="AJ1086" s="11">
        <f t="shared" si="84"/>
        <v>0</v>
      </c>
    </row>
    <row r="1087" spans="1:46">
      <c r="A1087">
        <v>5048</v>
      </c>
      <c r="B1087" t="s">
        <v>207</v>
      </c>
      <c r="C1087">
        <v>1561053.72</v>
      </c>
      <c r="D1087" s="11">
        <f t="shared" si="80"/>
        <v>1465688</v>
      </c>
      <c r="F1087">
        <v>941247.2</v>
      </c>
      <c r="G1087">
        <v>524440.80000000005</v>
      </c>
      <c r="U1087" s="11">
        <f t="shared" si="81"/>
        <v>64000</v>
      </c>
      <c r="V1087" s="15">
        <f t="shared" si="82"/>
        <v>64000</v>
      </c>
      <c r="AA1087">
        <v>64000</v>
      </c>
      <c r="AI1087" s="11">
        <f t="shared" si="83"/>
        <v>31365.72</v>
      </c>
      <c r="AJ1087" s="11">
        <f t="shared" si="84"/>
        <v>31365.72</v>
      </c>
      <c r="AL1087">
        <v>20142.689999999999</v>
      </c>
      <c r="AM1087">
        <v>11223.03</v>
      </c>
    </row>
    <row r="1088" spans="1:46">
      <c r="A1088">
        <v>18638</v>
      </c>
      <c r="B1088" t="s">
        <v>208</v>
      </c>
      <c r="C1088">
        <v>1730627.26</v>
      </c>
      <c r="D1088" s="11">
        <f t="shared" si="80"/>
        <v>278561.75</v>
      </c>
      <c r="E1088">
        <v>184394.75</v>
      </c>
      <c r="G1088">
        <v>22903</v>
      </c>
      <c r="I1088">
        <v>71264</v>
      </c>
      <c r="L1088">
        <v>1029024.69</v>
      </c>
      <c r="R1088">
        <v>206032.25</v>
      </c>
      <c r="U1088" s="11">
        <f t="shared" si="81"/>
        <v>175254.18</v>
      </c>
      <c r="V1088" s="15">
        <f t="shared" si="82"/>
        <v>95964.979999999981</v>
      </c>
      <c r="W1088">
        <v>23555.16</v>
      </c>
      <c r="Y1088">
        <v>22245.1</v>
      </c>
      <c r="Z1088">
        <v>27995.119999999999</v>
      </c>
      <c r="AA1088">
        <v>22169.599999999999</v>
      </c>
      <c r="AC1088">
        <v>29712.94</v>
      </c>
      <c r="AE1088">
        <v>23982.25</v>
      </c>
      <c r="AF1088">
        <v>25594.01</v>
      </c>
      <c r="AI1088" s="11">
        <f t="shared" si="83"/>
        <v>20265.22</v>
      </c>
      <c r="AJ1088" s="11">
        <f t="shared" si="84"/>
        <v>14134.52</v>
      </c>
      <c r="AK1088">
        <v>7832.97</v>
      </c>
      <c r="AM1088">
        <v>2093.08</v>
      </c>
      <c r="AO1088">
        <v>4208.47</v>
      </c>
      <c r="AQ1088">
        <v>21489.17</v>
      </c>
      <c r="AT1088">
        <v>6130.7</v>
      </c>
    </row>
    <row r="1089" spans="1:46">
      <c r="A1089">
        <v>19716</v>
      </c>
      <c r="B1089" t="s">
        <v>209</v>
      </c>
      <c r="C1089">
        <v>640502.66</v>
      </c>
      <c r="D1089" s="11">
        <f t="shared" si="80"/>
        <v>0</v>
      </c>
      <c r="R1089">
        <v>567647</v>
      </c>
      <c r="U1089" s="11">
        <f t="shared" si="81"/>
        <v>63408.59</v>
      </c>
      <c r="V1089" s="15">
        <f t="shared" si="82"/>
        <v>0</v>
      </c>
      <c r="AE1089">
        <v>30722.81</v>
      </c>
      <c r="AF1089">
        <v>32685.78</v>
      </c>
      <c r="AI1089" s="11">
        <f t="shared" si="83"/>
        <v>9447.07</v>
      </c>
      <c r="AJ1089" s="11">
        <f t="shared" si="84"/>
        <v>0</v>
      </c>
      <c r="AT1089">
        <v>9447.07</v>
      </c>
    </row>
    <row r="1090" spans="1:46">
      <c r="A1090">
        <v>23281</v>
      </c>
      <c r="B1090" t="s">
        <v>210</v>
      </c>
      <c r="C1090">
        <v>1510433.9600000002</v>
      </c>
      <c r="D1090" s="11">
        <f t="shared" si="80"/>
        <v>0</v>
      </c>
      <c r="L1090">
        <v>1442370.11</v>
      </c>
      <c r="U1090" s="11">
        <f t="shared" si="81"/>
        <v>35629.99</v>
      </c>
      <c r="V1090" s="15">
        <f t="shared" si="82"/>
        <v>0</v>
      </c>
      <c r="AC1090">
        <v>35629.99</v>
      </c>
      <c r="AI1090" s="11">
        <f t="shared" si="83"/>
        <v>0</v>
      </c>
      <c r="AJ1090" s="11">
        <f t="shared" si="84"/>
        <v>0</v>
      </c>
      <c r="AQ1090">
        <v>32433.86</v>
      </c>
    </row>
    <row r="1091" spans="1:46">
      <c r="A1091">
        <v>23640</v>
      </c>
      <c r="B1091" t="s">
        <v>211</v>
      </c>
      <c r="C1091">
        <v>1189716.1000000001</v>
      </c>
      <c r="D1091" s="11">
        <f t="shared" si="80"/>
        <v>1164789.6000000001</v>
      </c>
      <c r="F1091">
        <v>759625.6</v>
      </c>
      <c r="G1091">
        <v>405164</v>
      </c>
      <c r="U1091" s="11">
        <f t="shared" si="81"/>
        <v>0</v>
      </c>
      <c r="V1091" s="15">
        <f t="shared" si="82"/>
        <v>0</v>
      </c>
      <c r="AI1091" s="11">
        <f t="shared" si="83"/>
        <v>24926.5</v>
      </c>
      <c r="AJ1091" s="11">
        <f t="shared" si="84"/>
        <v>24926.5</v>
      </c>
      <c r="AL1091">
        <v>16255.99</v>
      </c>
      <c r="AM1091">
        <v>8670.51</v>
      </c>
    </row>
    <row r="1092" spans="1:46">
      <c r="A1092" s="11" t="s">
        <v>213</v>
      </c>
      <c r="C1092">
        <v>6632333.7000000011</v>
      </c>
      <c r="D1092" s="11">
        <f t="shared" si="80"/>
        <v>2909039.3499999996</v>
      </c>
      <c r="E1092">
        <v>184394.75</v>
      </c>
      <c r="F1092">
        <v>1700872.7999999998</v>
      </c>
      <c r="G1092">
        <v>952507.8</v>
      </c>
      <c r="I1092">
        <v>71264</v>
      </c>
      <c r="L1092">
        <v>2471394.7999999998</v>
      </c>
      <c r="R1092">
        <v>773679.25</v>
      </c>
      <c r="U1092" s="11">
        <f t="shared" si="81"/>
        <v>338292.75999999995</v>
      </c>
      <c r="V1092" s="15">
        <f t="shared" si="82"/>
        <v>159964.97999999998</v>
      </c>
      <c r="W1092">
        <v>23555.16</v>
      </c>
      <c r="Y1092">
        <v>22245.1</v>
      </c>
      <c r="Z1092">
        <v>27995.119999999999</v>
      </c>
      <c r="AA1092">
        <v>86169.600000000006</v>
      </c>
      <c r="AC1092">
        <v>65342.929999999993</v>
      </c>
      <c r="AE1092">
        <v>54705.06</v>
      </c>
      <c r="AF1092">
        <v>58279.789999999994</v>
      </c>
      <c r="AI1092" s="11">
        <f t="shared" si="83"/>
        <v>86004.510000000009</v>
      </c>
      <c r="AJ1092" s="11">
        <f t="shared" si="84"/>
        <v>70426.740000000005</v>
      </c>
      <c r="AK1092">
        <v>7832.97</v>
      </c>
      <c r="AL1092">
        <v>36398.68</v>
      </c>
      <c r="AM1092">
        <v>21986.620000000003</v>
      </c>
      <c r="AO1092">
        <v>4208.47</v>
      </c>
      <c r="AQ1092">
        <v>53923.03</v>
      </c>
      <c r="AT1092">
        <v>15577.77</v>
      </c>
    </row>
    <row r="1093" spans="1:46">
      <c r="A1093" s="11" t="s">
        <v>214</v>
      </c>
      <c r="C1093"/>
      <c r="D1093" s="11">
        <f t="shared" si="80"/>
        <v>0</v>
      </c>
      <c r="U1093" s="11">
        <f t="shared" si="81"/>
        <v>0</v>
      </c>
      <c r="V1093" s="15">
        <f t="shared" si="82"/>
        <v>0</v>
      </c>
      <c r="AI1093" s="11">
        <f t="shared" si="83"/>
        <v>0</v>
      </c>
      <c r="AJ1093" s="11">
        <f t="shared" si="84"/>
        <v>0</v>
      </c>
    </row>
    <row r="1094" spans="1:46">
      <c r="A1094">
        <v>1750</v>
      </c>
      <c r="B1094" t="s">
        <v>215</v>
      </c>
      <c r="C1094">
        <v>823947.14</v>
      </c>
      <c r="D1094" s="11">
        <f t="shared" si="80"/>
        <v>800511</v>
      </c>
      <c r="E1094">
        <v>338554</v>
      </c>
      <c r="F1094">
        <v>88517</v>
      </c>
      <c r="G1094">
        <v>101490</v>
      </c>
      <c r="I1094">
        <v>271950</v>
      </c>
      <c r="U1094" s="11">
        <f t="shared" si="81"/>
        <v>0</v>
      </c>
      <c r="V1094" s="15">
        <f t="shared" si="82"/>
        <v>0</v>
      </c>
      <c r="AI1094" s="11">
        <f t="shared" si="83"/>
        <v>23436.140000000003</v>
      </c>
      <c r="AJ1094" s="11">
        <f t="shared" si="84"/>
        <v>23436.140000000003</v>
      </c>
      <c r="AK1094">
        <v>10335.09</v>
      </c>
      <c r="AL1094">
        <v>4219.88</v>
      </c>
      <c r="AM1094">
        <v>2283.36</v>
      </c>
      <c r="AO1094">
        <v>6597.81</v>
      </c>
    </row>
    <row r="1095" spans="1:46">
      <c r="A1095">
        <v>2517</v>
      </c>
      <c r="B1095" t="s">
        <v>216</v>
      </c>
      <c r="C1095">
        <v>155732.69</v>
      </c>
      <c r="D1095" s="11">
        <f t="shared" si="80"/>
        <v>149567.6</v>
      </c>
      <c r="G1095">
        <v>149567.6</v>
      </c>
      <c r="U1095" s="11">
        <f t="shared" si="81"/>
        <v>0</v>
      </c>
      <c r="V1095" s="15">
        <f t="shared" si="82"/>
        <v>0</v>
      </c>
      <c r="AI1095" s="11">
        <f t="shared" si="83"/>
        <v>6165.09</v>
      </c>
      <c r="AJ1095" s="11">
        <f t="shared" si="84"/>
        <v>6165.09</v>
      </c>
      <c r="AM1095">
        <v>6165.09</v>
      </c>
    </row>
    <row r="1096" spans="1:46">
      <c r="A1096">
        <v>2813</v>
      </c>
      <c r="B1096" t="s">
        <v>217</v>
      </c>
      <c r="C1096">
        <v>372187.39</v>
      </c>
      <c r="D1096" s="11">
        <f t="shared" si="80"/>
        <v>351632</v>
      </c>
      <c r="G1096">
        <v>70390</v>
      </c>
      <c r="I1096">
        <v>281242</v>
      </c>
      <c r="U1096" s="11">
        <f t="shared" si="81"/>
        <v>0</v>
      </c>
      <c r="V1096" s="15">
        <f t="shared" si="82"/>
        <v>0</v>
      </c>
      <c r="AI1096" s="11">
        <f t="shared" si="83"/>
        <v>20555.39</v>
      </c>
      <c r="AJ1096" s="11">
        <f t="shared" si="84"/>
        <v>20555.39</v>
      </c>
      <c r="AM1096">
        <v>6165.09</v>
      </c>
      <c r="AO1096">
        <v>14390.3</v>
      </c>
    </row>
    <row r="1097" spans="1:46">
      <c r="A1097">
        <v>4527</v>
      </c>
      <c r="B1097" t="s">
        <v>218</v>
      </c>
      <c r="C1097">
        <v>223741.63999999998</v>
      </c>
      <c r="D1097" s="11">
        <f t="shared" ref="D1097:D1160" si="85">E1097+F1097+G1097+H1097+I1097+J1097</f>
        <v>208539.55</v>
      </c>
      <c r="E1097">
        <v>162853</v>
      </c>
      <c r="G1097">
        <v>45686.55</v>
      </c>
      <c r="U1097" s="11">
        <f t="shared" ref="U1097:U1160" si="86">V1097+AC1097+AD1097+AE1097+AF1097+AG1097+AH1097</f>
        <v>0</v>
      </c>
      <c r="V1097" s="15">
        <f t="shared" ref="V1097:V1160" si="87">W1097+X1097+Y1097+Z1097+AA1097</f>
        <v>0</v>
      </c>
      <c r="AI1097" s="11">
        <f t="shared" ref="AI1097:AI1160" si="88">AJ1097+AR1097+AS1097+AT1097+AU1097+AV1097+AW1097</f>
        <v>15202.09</v>
      </c>
      <c r="AJ1097" s="11">
        <f t="shared" ref="AJ1097:AJ1160" si="89">AK1097+AL1097+AM1097+AN1097+AO1097+AP1097</f>
        <v>15202.09</v>
      </c>
      <c r="AK1097">
        <v>8884.7800000000007</v>
      </c>
      <c r="AM1097">
        <v>6317.31</v>
      </c>
    </row>
    <row r="1098" spans="1:46">
      <c r="A1098">
        <v>5454</v>
      </c>
      <c r="B1098" t="s">
        <v>219</v>
      </c>
      <c r="C1098">
        <v>800438.07</v>
      </c>
      <c r="D1098" s="11">
        <f t="shared" si="85"/>
        <v>779115.75</v>
      </c>
      <c r="E1098">
        <v>169484</v>
      </c>
      <c r="H1098">
        <v>609631.75</v>
      </c>
      <c r="U1098" s="11">
        <f t="shared" si="86"/>
        <v>0</v>
      </c>
      <c r="V1098" s="15">
        <f t="shared" si="87"/>
        <v>0</v>
      </c>
      <c r="AI1098" s="11">
        <f t="shared" si="88"/>
        <v>21322.32</v>
      </c>
      <c r="AJ1098" s="11">
        <f t="shared" si="89"/>
        <v>21322.32</v>
      </c>
      <c r="AK1098">
        <v>6576.47</v>
      </c>
      <c r="AN1098">
        <v>14745.85</v>
      </c>
    </row>
    <row r="1099" spans="1:46">
      <c r="A1099">
        <v>18154</v>
      </c>
      <c r="B1099" t="s">
        <v>220</v>
      </c>
      <c r="C1099">
        <v>740636.09</v>
      </c>
      <c r="D1099" s="11">
        <f t="shared" si="85"/>
        <v>715163</v>
      </c>
      <c r="E1099">
        <v>301504</v>
      </c>
      <c r="F1099">
        <v>94643</v>
      </c>
      <c r="G1099">
        <v>87610</v>
      </c>
      <c r="I1099">
        <v>231406</v>
      </c>
      <c r="U1099" s="11">
        <f t="shared" si="86"/>
        <v>0</v>
      </c>
      <c r="V1099" s="15">
        <f t="shared" si="87"/>
        <v>0</v>
      </c>
      <c r="AI1099" s="11">
        <f t="shared" si="88"/>
        <v>25473.09</v>
      </c>
      <c r="AJ1099" s="11">
        <f t="shared" si="89"/>
        <v>25473.09</v>
      </c>
      <c r="AK1099">
        <v>11791.91</v>
      </c>
      <c r="AL1099">
        <v>4197.88</v>
      </c>
      <c r="AM1099">
        <v>3394.59</v>
      </c>
      <c r="AO1099">
        <v>6088.71</v>
      </c>
    </row>
    <row r="1100" spans="1:46">
      <c r="A1100">
        <v>19041</v>
      </c>
      <c r="B1100" t="s">
        <v>221</v>
      </c>
      <c r="C1100">
        <v>1976484.1</v>
      </c>
      <c r="D1100" s="11">
        <f t="shared" si="85"/>
        <v>0</v>
      </c>
      <c r="L1100">
        <v>1941805</v>
      </c>
      <c r="U1100" s="11">
        <f t="shared" si="86"/>
        <v>0</v>
      </c>
      <c r="V1100" s="15">
        <f t="shared" si="87"/>
        <v>0</v>
      </c>
      <c r="AI1100" s="11">
        <f t="shared" si="88"/>
        <v>0</v>
      </c>
      <c r="AJ1100" s="11">
        <f t="shared" si="89"/>
        <v>0</v>
      </c>
      <c r="AQ1100">
        <v>34679.1</v>
      </c>
    </row>
    <row r="1101" spans="1:46">
      <c r="A1101">
        <v>19045</v>
      </c>
      <c r="B1101" t="s">
        <v>222</v>
      </c>
      <c r="C1101">
        <v>1724301.42</v>
      </c>
      <c r="D1101" s="11">
        <f t="shared" si="85"/>
        <v>1685937.74</v>
      </c>
      <c r="E1101">
        <v>407638</v>
      </c>
      <c r="H1101">
        <v>1278299.74</v>
      </c>
      <c r="U1101" s="11">
        <f t="shared" si="86"/>
        <v>0</v>
      </c>
      <c r="V1101" s="15">
        <f t="shared" si="87"/>
        <v>0</v>
      </c>
      <c r="AI1101" s="11">
        <f t="shared" si="88"/>
        <v>38363.68</v>
      </c>
      <c r="AJ1101" s="11">
        <f t="shared" si="89"/>
        <v>38363.68</v>
      </c>
      <c r="AK1101">
        <v>15679.01</v>
      </c>
      <c r="AN1101">
        <v>22684.67</v>
      </c>
    </row>
    <row r="1102" spans="1:46">
      <c r="A1102" s="11" t="s">
        <v>224</v>
      </c>
      <c r="C1102">
        <v>6817468.54</v>
      </c>
      <c r="D1102" s="11">
        <f t="shared" si="85"/>
        <v>4690466.6399999997</v>
      </c>
      <c r="E1102">
        <v>1380033</v>
      </c>
      <c r="F1102">
        <v>183160</v>
      </c>
      <c r="G1102">
        <v>454744.14999999997</v>
      </c>
      <c r="H1102">
        <v>1887931.49</v>
      </c>
      <c r="I1102">
        <v>784598</v>
      </c>
      <c r="L1102">
        <v>1941805</v>
      </c>
      <c r="U1102" s="11">
        <f t="shared" si="86"/>
        <v>0</v>
      </c>
      <c r="V1102" s="15">
        <f t="shared" si="87"/>
        <v>0</v>
      </c>
      <c r="AI1102" s="11">
        <f t="shared" si="88"/>
        <v>150517.80000000002</v>
      </c>
      <c r="AJ1102" s="11">
        <f t="shared" si="89"/>
        <v>150517.80000000002</v>
      </c>
      <c r="AK1102">
        <v>53267.26</v>
      </c>
      <c r="AL1102">
        <v>8417.76</v>
      </c>
      <c r="AM1102">
        <v>24325.440000000002</v>
      </c>
      <c r="AN1102">
        <v>37430.519999999997</v>
      </c>
      <c r="AO1102">
        <v>27076.82</v>
      </c>
      <c r="AQ1102">
        <v>34679.1</v>
      </c>
    </row>
    <row r="1103" spans="1:46">
      <c r="A1103" s="11" t="s">
        <v>287</v>
      </c>
      <c r="C1103"/>
      <c r="D1103" s="11">
        <f t="shared" si="85"/>
        <v>0</v>
      </c>
      <c r="U1103" s="11">
        <f t="shared" si="86"/>
        <v>0</v>
      </c>
      <c r="V1103" s="15">
        <f t="shared" si="87"/>
        <v>0</v>
      </c>
      <c r="AI1103" s="11">
        <f t="shared" si="88"/>
        <v>0</v>
      </c>
      <c r="AJ1103" s="11">
        <f t="shared" si="89"/>
        <v>0</v>
      </c>
    </row>
    <row r="1104" spans="1:46">
      <c r="A1104">
        <v>111</v>
      </c>
      <c r="B1104" t="s">
        <v>288</v>
      </c>
      <c r="C1104">
        <v>2960840.5999999996</v>
      </c>
      <c r="D1104" s="11">
        <f t="shared" si="85"/>
        <v>1688811.26</v>
      </c>
      <c r="E1104">
        <v>421036.57</v>
      </c>
      <c r="H1104">
        <v>1267774.69</v>
      </c>
      <c r="P1104">
        <v>1258003.83</v>
      </c>
      <c r="U1104" s="11">
        <f t="shared" si="86"/>
        <v>0</v>
      </c>
      <c r="V1104" s="15">
        <f t="shared" si="87"/>
        <v>0</v>
      </c>
      <c r="AI1104" s="11">
        <f t="shared" si="88"/>
        <v>14025.510000000002</v>
      </c>
      <c r="AJ1104" s="11">
        <f t="shared" si="89"/>
        <v>7496.4500000000007</v>
      </c>
      <c r="AK1104">
        <v>2056.86</v>
      </c>
      <c r="AN1104">
        <v>5439.59</v>
      </c>
      <c r="AS1104">
        <v>6529.06</v>
      </c>
    </row>
    <row r="1105" spans="1:46">
      <c r="A1105">
        <v>2358</v>
      </c>
      <c r="B1105" t="s">
        <v>289</v>
      </c>
      <c r="C1105">
        <v>116373.85</v>
      </c>
      <c r="D1105" s="11">
        <f t="shared" si="85"/>
        <v>0</v>
      </c>
      <c r="U1105" s="11">
        <f t="shared" si="86"/>
        <v>116373.85</v>
      </c>
      <c r="V1105" s="15">
        <f t="shared" si="87"/>
        <v>78402.570000000007</v>
      </c>
      <c r="W1105">
        <v>17774.240000000002</v>
      </c>
      <c r="Y1105">
        <v>20274.11</v>
      </c>
      <c r="Z1105">
        <v>20322.61</v>
      </c>
      <c r="AA1105">
        <v>20031.61</v>
      </c>
      <c r="AE1105">
        <v>18332.47</v>
      </c>
      <c r="AF1105">
        <v>19638.810000000001</v>
      </c>
      <c r="AI1105" s="11">
        <f t="shared" si="88"/>
        <v>0</v>
      </c>
      <c r="AJ1105" s="11">
        <f t="shared" si="89"/>
        <v>0</v>
      </c>
    </row>
    <row r="1106" spans="1:46">
      <c r="A1106">
        <v>2430</v>
      </c>
      <c r="B1106" t="s">
        <v>290</v>
      </c>
      <c r="C1106">
        <v>2664125.5000000005</v>
      </c>
      <c r="D1106" s="11">
        <f t="shared" si="85"/>
        <v>1544517.79</v>
      </c>
      <c r="E1106">
        <v>296179.93</v>
      </c>
      <c r="H1106">
        <v>1248337.8600000001</v>
      </c>
      <c r="P1106">
        <v>1109065.79</v>
      </c>
      <c r="U1106" s="11">
        <f t="shared" si="86"/>
        <v>0</v>
      </c>
      <c r="V1106" s="15">
        <f t="shared" si="87"/>
        <v>0</v>
      </c>
      <c r="AI1106" s="11">
        <f t="shared" si="88"/>
        <v>10541.920000000002</v>
      </c>
      <c r="AJ1106" s="11">
        <f t="shared" si="89"/>
        <v>6036.4500000000007</v>
      </c>
      <c r="AK1106">
        <v>1371.39</v>
      </c>
      <c r="AN1106">
        <v>4665.0600000000004</v>
      </c>
      <c r="AS1106">
        <v>4505.47</v>
      </c>
    </row>
    <row r="1107" spans="1:46">
      <c r="A1107">
        <v>2741</v>
      </c>
      <c r="B1107" t="s">
        <v>291</v>
      </c>
      <c r="C1107">
        <v>1240949.7699999998</v>
      </c>
      <c r="D1107" s="11">
        <f t="shared" si="85"/>
        <v>1238446.46</v>
      </c>
      <c r="G1107">
        <v>74256.289999999994</v>
      </c>
      <c r="H1107">
        <v>969443.03</v>
      </c>
      <c r="I1107">
        <v>194747.14</v>
      </c>
      <c r="U1107" s="11">
        <f t="shared" si="86"/>
        <v>0</v>
      </c>
      <c r="V1107" s="15">
        <f t="shared" si="87"/>
        <v>0</v>
      </c>
      <c r="AI1107" s="11">
        <f t="shared" si="88"/>
        <v>2503.31</v>
      </c>
      <c r="AJ1107" s="11">
        <f t="shared" si="89"/>
        <v>2503.31</v>
      </c>
      <c r="AM1107">
        <v>494.68</v>
      </c>
      <c r="AN1107">
        <v>1282</v>
      </c>
      <c r="AO1107">
        <v>726.63</v>
      </c>
    </row>
    <row r="1108" spans="1:46">
      <c r="A1108">
        <v>4528</v>
      </c>
      <c r="B1108" t="s">
        <v>292</v>
      </c>
      <c r="C1108">
        <v>202051.27</v>
      </c>
      <c r="D1108" s="11">
        <f t="shared" si="85"/>
        <v>175349.65</v>
      </c>
      <c r="E1108">
        <v>175349.65</v>
      </c>
      <c r="U1108" s="11">
        <f t="shared" si="86"/>
        <v>18734.66</v>
      </c>
      <c r="V1108" s="15">
        <f t="shared" si="87"/>
        <v>18734.66</v>
      </c>
      <c r="W1108">
        <v>18734.66</v>
      </c>
      <c r="AI1108" s="11">
        <f t="shared" si="88"/>
        <v>7966.96</v>
      </c>
      <c r="AJ1108" s="11">
        <f t="shared" si="89"/>
        <v>7966.96</v>
      </c>
      <c r="AK1108">
        <v>7966.96</v>
      </c>
    </row>
    <row r="1109" spans="1:46">
      <c r="A1109">
        <v>4529</v>
      </c>
      <c r="B1109" t="s">
        <v>293</v>
      </c>
      <c r="C1109">
        <v>213560.13999999998</v>
      </c>
      <c r="D1109" s="11">
        <f t="shared" si="85"/>
        <v>187262.18</v>
      </c>
      <c r="E1109">
        <v>187262.18</v>
      </c>
      <c r="U1109" s="11">
        <f t="shared" si="86"/>
        <v>18331</v>
      </c>
      <c r="V1109" s="15">
        <f t="shared" si="87"/>
        <v>18331</v>
      </c>
      <c r="W1109">
        <v>18331</v>
      </c>
      <c r="AI1109" s="11">
        <f t="shared" si="88"/>
        <v>7966.96</v>
      </c>
      <c r="AJ1109" s="11">
        <f t="shared" si="89"/>
        <v>7966.96</v>
      </c>
      <c r="AK1109">
        <v>7966.96</v>
      </c>
    </row>
    <row r="1110" spans="1:46">
      <c r="A1110">
        <v>5421</v>
      </c>
      <c r="B1110" t="s">
        <v>294</v>
      </c>
      <c r="C1110">
        <v>1142817.5899999999</v>
      </c>
      <c r="D1110" s="11">
        <f t="shared" si="85"/>
        <v>1141347.3299999998</v>
      </c>
      <c r="G1110">
        <v>71242.42</v>
      </c>
      <c r="H1110">
        <v>1070104.9099999999</v>
      </c>
      <c r="U1110" s="11">
        <f t="shared" si="86"/>
        <v>0</v>
      </c>
      <c r="V1110" s="15">
        <f t="shared" si="87"/>
        <v>0</v>
      </c>
      <c r="AI1110" s="11">
        <f t="shared" si="88"/>
        <v>1470.26</v>
      </c>
      <c r="AJ1110" s="11">
        <f t="shared" si="89"/>
        <v>1470.26</v>
      </c>
      <c r="AM1110">
        <v>241.68</v>
      </c>
      <c r="AN1110">
        <v>1228.58</v>
      </c>
    </row>
    <row r="1111" spans="1:46">
      <c r="A1111">
        <v>8825</v>
      </c>
      <c r="B1111" t="s">
        <v>295</v>
      </c>
      <c r="C1111">
        <v>17744.66</v>
      </c>
      <c r="D1111" s="11">
        <f t="shared" si="85"/>
        <v>0</v>
      </c>
      <c r="U1111" s="11">
        <f t="shared" si="86"/>
        <v>17744.66</v>
      </c>
      <c r="V1111" s="15">
        <f t="shared" si="87"/>
        <v>17744.66</v>
      </c>
      <c r="W1111">
        <v>17744.66</v>
      </c>
      <c r="AI1111" s="11">
        <f t="shared" si="88"/>
        <v>0</v>
      </c>
      <c r="AJ1111" s="11">
        <f t="shared" si="89"/>
        <v>0</v>
      </c>
    </row>
    <row r="1112" spans="1:46">
      <c r="A1112">
        <v>8830</v>
      </c>
      <c r="B1112" t="s">
        <v>296</v>
      </c>
      <c r="C1112">
        <v>17589.810000000001</v>
      </c>
      <c r="D1112" s="11">
        <f t="shared" si="85"/>
        <v>0</v>
      </c>
      <c r="U1112" s="11">
        <f t="shared" si="86"/>
        <v>17589.810000000001</v>
      </c>
      <c r="V1112" s="15">
        <f t="shared" si="87"/>
        <v>17589.810000000001</v>
      </c>
      <c r="W1112">
        <v>17589.810000000001</v>
      </c>
      <c r="AI1112" s="11">
        <f t="shared" si="88"/>
        <v>0</v>
      </c>
      <c r="AJ1112" s="11">
        <f t="shared" si="89"/>
        <v>0</v>
      </c>
    </row>
    <row r="1113" spans="1:46">
      <c r="A1113">
        <v>8833</v>
      </c>
      <c r="B1113" t="s">
        <v>297</v>
      </c>
      <c r="C1113">
        <v>1433633.95</v>
      </c>
      <c r="D1113" s="11">
        <f t="shared" si="85"/>
        <v>0</v>
      </c>
      <c r="L1113">
        <v>1347716.94</v>
      </c>
      <c r="U1113" s="11">
        <f t="shared" si="86"/>
        <v>78957.3</v>
      </c>
      <c r="V1113" s="15">
        <f t="shared" si="87"/>
        <v>40773.94</v>
      </c>
      <c r="Y1113">
        <v>20362.72</v>
      </c>
      <c r="Z1113">
        <v>20411.22</v>
      </c>
      <c r="AE1113">
        <v>18435.560000000001</v>
      </c>
      <c r="AF1113">
        <v>19747.8</v>
      </c>
      <c r="AI1113" s="11">
        <f t="shared" si="88"/>
        <v>0</v>
      </c>
      <c r="AJ1113" s="11">
        <f t="shared" si="89"/>
        <v>0</v>
      </c>
      <c r="AQ1113">
        <v>6959.71</v>
      </c>
    </row>
    <row r="1114" spans="1:46">
      <c r="A1114">
        <v>9424</v>
      </c>
      <c r="B1114" t="s">
        <v>298</v>
      </c>
      <c r="C1114">
        <v>405771.53</v>
      </c>
      <c r="D1114" s="11">
        <f t="shared" si="85"/>
        <v>187375.61</v>
      </c>
      <c r="E1114">
        <v>187375.61</v>
      </c>
      <c r="R1114">
        <v>157068.65</v>
      </c>
      <c r="U1114" s="11">
        <f t="shared" si="86"/>
        <v>38889.850000000006</v>
      </c>
      <c r="V1114" s="15">
        <f t="shared" si="87"/>
        <v>18451.060000000001</v>
      </c>
      <c r="W1114">
        <v>18451.060000000001</v>
      </c>
      <c r="AF1114">
        <v>20438.79</v>
      </c>
      <c r="AI1114" s="11">
        <f t="shared" si="88"/>
        <v>22437.42</v>
      </c>
      <c r="AJ1114" s="11">
        <f t="shared" si="89"/>
        <v>11342.78</v>
      </c>
      <c r="AK1114">
        <v>11342.78</v>
      </c>
      <c r="AT1114">
        <v>11094.64</v>
      </c>
    </row>
    <row r="1115" spans="1:46">
      <c r="A1115">
        <v>9425</v>
      </c>
      <c r="B1115" t="s">
        <v>299</v>
      </c>
      <c r="C1115">
        <v>413299.42000000004</v>
      </c>
      <c r="D1115" s="11">
        <f t="shared" si="85"/>
        <v>187339.79</v>
      </c>
      <c r="E1115">
        <v>187339.79</v>
      </c>
      <c r="R1115">
        <v>164407.22</v>
      </c>
      <c r="U1115" s="11">
        <f t="shared" si="86"/>
        <v>38973.369999999995</v>
      </c>
      <c r="V1115" s="15">
        <f t="shared" si="87"/>
        <v>18489.34</v>
      </c>
      <c r="W1115">
        <v>18489.34</v>
      </c>
      <c r="AF1115">
        <v>20484.03</v>
      </c>
      <c r="AI1115" s="11">
        <f t="shared" si="88"/>
        <v>22579.040000000001</v>
      </c>
      <c r="AJ1115" s="11">
        <f t="shared" si="89"/>
        <v>11342.78</v>
      </c>
      <c r="AK1115">
        <v>11342.78</v>
      </c>
      <c r="AT1115">
        <v>11236.26</v>
      </c>
    </row>
    <row r="1116" spans="1:46">
      <c r="A1116">
        <v>9426</v>
      </c>
      <c r="B1116" t="s">
        <v>300</v>
      </c>
      <c r="C1116">
        <v>2581916.9400000013</v>
      </c>
      <c r="D1116" s="11">
        <f t="shared" si="85"/>
        <v>192944.27</v>
      </c>
      <c r="E1116">
        <v>192944.27</v>
      </c>
      <c r="L1116">
        <v>1898532.83</v>
      </c>
      <c r="R1116">
        <v>265522.90999999997</v>
      </c>
      <c r="U1116" s="11">
        <f t="shared" si="86"/>
        <v>153504.65000000002</v>
      </c>
      <c r="V1116" s="15">
        <f t="shared" si="87"/>
        <v>86339.180000000008</v>
      </c>
      <c r="W1116">
        <v>19618.52</v>
      </c>
      <c r="Y1116">
        <v>22046.22</v>
      </c>
      <c r="Z1116">
        <v>22579.72</v>
      </c>
      <c r="AA1116">
        <v>22094.720000000001</v>
      </c>
      <c r="AC1116">
        <v>24952.560000000001</v>
      </c>
      <c r="AE1116">
        <v>20394.21</v>
      </c>
      <c r="AF1116">
        <v>21818.7</v>
      </c>
      <c r="AI1116" s="11">
        <f t="shared" si="88"/>
        <v>22010.35</v>
      </c>
      <c r="AJ1116" s="11">
        <f t="shared" si="89"/>
        <v>8522.11</v>
      </c>
      <c r="AK1116">
        <v>8522.11</v>
      </c>
      <c r="AQ1116">
        <v>49401.93</v>
      </c>
      <c r="AT1116">
        <v>13488.24</v>
      </c>
    </row>
    <row r="1117" spans="1:46">
      <c r="A1117">
        <v>9473</v>
      </c>
      <c r="B1117" t="s">
        <v>301</v>
      </c>
      <c r="C1117">
        <v>6791769.9899999984</v>
      </c>
      <c r="D1117" s="11">
        <f t="shared" si="85"/>
        <v>2522419.96</v>
      </c>
      <c r="G1117">
        <v>321149.11</v>
      </c>
      <c r="H1117">
        <v>1679123.21</v>
      </c>
      <c r="I1117">
        <v>522147.64</v>
      </c>
      <c r="L1117">
        <v>2976479.15</v>
      </c>
      <c r="P1117">
        <v>1260886.8899999999</v>
      </c>
      <c r="U1117" s="11">
        <f t="shared" si="86"/>
        <v>0</v>
      </c>
      <c r="V1117" s="15">
        <f t="shared" si="87"/>
        <v>0</v>
      </c>
      <c r="AI1117" s="11">
        <f t="shared" si="88"/>
        <v>14554.490000000002</v>
      </c>
      <c r="AJ1117" s="11">
        <f t="shared" si="89"/>
        <v>8025.43</v>
      </c>
      <c r="AM1117">
        <v>1446.87</v>
      </c>
      <c r="AN1117">
        <v>5439.59</v>
      </c>
      <c r="AO1117">
        <v>1138.97</v>
      </c>
      <c r="AQ1117">
        <v>17429.5</v>
      </c>
      <c r="AS1117">
        <v>6529.06</v>
      </c>
    </row>
    <row r="1118" spans="1:46">
      <c r="A1118">
        <v>9474</v>
      </c>
      <c r="B1118" t="s">
        <v>302</v>
      </c>
      <c r="C1118">
        <v>3019386.47</v>
      </c>
      <c r="D1118" s="11">
        <f t="shared" si="85"/>
        <v>756873.69</v>
      </c>
      <c r="H1118">
        <v>756873.69</v>
      </c>
      <c r="L1118">
        <v>1250869.6599999999</v>
      </c>
      <c r="P1118">
        <v>801507.92</v>
      </c>
      <c r="R1118">
        <v>195803.75</v>
      </c>
      <c r="U1118" s="11">
        <f t="shared" si="86"/>
        <v>0</v>
      </c>
      <c r="V1118" s="15">
        <f t="shared" si="87"/>
        <v>0</v>
      </c>
      <c r="AI1118" s="11">
        <f t="shared" si="88"/>
        <v>7692.8099999999995</v>
      </c>
      <c r="AJ1118" s="11">
        <f t="shared" si="89"/>
        <v>2750.96</v>
      </c>
      <c r="AN1118">
        <v>2750.96</v>
      </c>
      <c r="AQ1118">
        <v>6638.64</v>
      </c>
      <c r="AS1118">
        <v>3053.25</v>
      </c>
      <c r="AT1118">
        <v>1888.6</v>
      </c>
    </row>
    <row r="1119" spans="1:46">
      <c r="A1119">
        <v>9476</v>
      </c>
      <c r="B1119" t="s">
        <v>303</v>
      </c>
      <c r="C1119">
        <v>3378000</v>
      </c>
      <c r="D1119" s="11">
        <f t="shared" si="85"/>
        <v>1074048.42</v>
      </c>
      <c r="G1119">
        <v>76328</v>
      </c>
      <c r="H1119">
        <v>768114.99</v>
      </c>
      <c r="I1119">
        <v>229605.43</v>
      </c>
      <c r="L1119">
        <v>1269841.6399999999</v>
      </c>
      <c r="P1119">
        <v>804019.15</v>
      </c>
      <c r="R1119">
        <v>215140.43</v>
      </c>
      <c r="U1119" s="11">
        <f t="shared" si="86"/>
        <v>0</v>
      </c>
      <c r="V1119" s="15">
        <f t="shared" si="87"/>
        <v>0</v>
      </c>
      <c r="AI1119" s="11">
        <f t="shared" si="88"/>
        <v>8311.7200000000012</v>
      </c>
      <c r="AJ1119" s="11">
        <f t="shared" si="89"/>
        <v>3407.7599999999998</v>
      </c>
      <c r="AM1119">
        <v>484.99</v>
      </c>
      <c r="AN1119">
        <v>2403.75</v>
      </c>
      <c r="AO1119">
        <v>519.02</v>
      </c>
      <c r="AQ1119">
        <v>6638.64</v>
      </c>
      <c r="AS1119">
        <v>3053.25</v>
      </c>
      <c r="AT1119">
        <v>1850.71</v>
      </c>
    </row>
    <row r="1120" spans="1:46">
      <c r="A1120">
        <v>9556</v>
      </c>
      <c r="B1120" t="s">
        <v>304</v>
      </c>
      <c r="C1120">
        <v>21682.97</v>
      </c>
      <c r="D1120" s="11">
        <f t="shared" si="85"/>
        <v>0</v>
      </c>
      <c r="U1120" s="11">
        <f t="shared" si="86"/>
        <v>21682.97</v>
      </c>
      <c r="V1120" s="15">
        <f t="shared" si="87"/>
        <v>0</v>
      </c>
      <c r="AF1120">
        <v>21682.97</v>
      </c>
      <c r="AI1120" s="11">
        <f t="shared" si="88"/>
        <v>0</v>
      </c>
      <c r="AJ1120" s="11">
        <f t="shared" si="89"/>
        <v>0</v>
      </c>
    </row>
    <row r="1121" spans="1:46">
      <c r="A1121">
        <v>9627</v>
      </c>
      <c r="B1121" t="s">
        <v>305</v>
      </c>
      <c r="C1121">
        <v>2768205.16</v>
      </c>
      <c r="D1121" s="11">
        <f t="shared" si="85"/>
        <v>2760179.73</v>
      </c>
      <c r="G1121">
        <v>325922.24</v>
      </c>
      <c r="H1121">
        <v>1930753.68</v>
      </c>
      <c r="I1121">
        <v>503503.81</v>
      </c>
      <c r="U1121" s="11">
        <f t="shared" si="86"/>
        <v>0</v>
      </c>
      <c r="V1121" s="15">
        <f t="shared" si="87"/>
        <v>0</v>
      </c>
      <c r="AI1121" s="11">
        <f t="shared" si="88"/>
        <v>8025.43</v>
      </c>
      <c r="AJ1121" s="11">
        <f t="shared" si="89"/>
        <v>8025.43</v>
      </c>
      <c r="AM1121">
        <v>1446.87</v>
      </c>
      <c r="AN1121">
        <v>5439.59</v>
      </c>
      <c r="AO1121">
        <v>1138.97</v>
      </c>
    </row>
    <row r="1122" spans="1:46">
      <c r="A1122">
        <v>10918</v>
      </c>
      <c r="B1122" t="s">
        <v>306</v>
      </c>
      <c r="C1122">
        <v>1678037.76</v>
      </c>
      <c r="D1122" s="11">
        <f t="shared" si="85"/>
        <v>82901.75</v>
      </c>
      <c r="G1122">
        <v>82901.75</v>
      </c>
      <c r="L1122">
        <v>1346421.22</v>
      </c>
      <c r="R1122">
        <v>239308.58</v>
      </c>
      <c r="U1122" s="11">
        <f t="shared" si="86"/>
        <v>0</v>
      </c>
      <c r="V1122" s="15">
        <f t="shared" si="87"/>
        <v>0</v>
      </c>
      <c r="AI1122" s="11">
        <f t="shared" si="88"/>
        <v>2308</v>
      </c>
      <c r="AJ1122" s="11">
        <f t="shared" si="89"/>
        <v>388.79</v>
      </c>
      <c r="AM1122">
        <v>388.79</v>
      </c>
      <c r="AQ1122">
        <v>7098.21</v>
      </c>
      <c r="AT1122">
        <v>1919.21</v>
      </c>
    </row>
    <row r="1123" spans="1:46">
      <c r="A1123">
        <v>10921</v>
      </c>
      <c r="B1123" t="s">
        <v>307</v>
      </c>
      <c r="C1123">
        <v>328975.07</v>
      </c>
      <c r="D1123" s="11">
        <f t="shared" si="85"/>
        <v>327885.25</v>
      </c>
      <c r="E1123">
        <v>173103.65</v>
      </c>
      <c r="I1123">
        <v>154781.6</v>
      </c>
      <c r="U1123" s="11">
        <f t="shared" si="86"/>
        <v>0</v>
      </c>
      <c r="V1123" s="15">
        <f t="shared" si="87"/>
        <v>0</v>
      </c>
      <c r="AI1123" s="11">
        <f t="shared" si="88"/>
        <v>1089.82</v>
      </c>
      <c r="AJ1123" s="11">
        <f t="shared" si="89"/>
        <v>1089.82</v>
      </c>
      <c r="AK1123">
        <v>655.86</v>
      </c>
      <c r="AO1123">
        <v>433.96</v>
      </c>
    </row>
    <row r="1124" spans="1:46">
      <c r="A1124">
        <v>11256</v>
      </c>
      <c r="B1124" t="s">
        <v>308</v>
      </c>
      <c r="C1124">
        <v>329931.25</v>
      </c>
      <c r="D1124" s="11">
        <f t="shared" si="85"/>
        <v>284430.71999999997</v>
      </c>
      <c r="E1124">
        <v>284430.71999999997</v>
      </c>
      <c r="U1124" s="11">
        <f t="shared" si="86"/>
        <v>44129.14</v>
      </c>
      <c r="V1124" s="15">
        <f t="shared" si="87"/>
        <v>44129.14</v>
      </c>
      <c r="X1124">
        <v>21967.57</v>
      </c>
      <c r="Y1124">
        <v>22161.57</v>
      </c>
      <c r="AI1124" s="11">
        <f t="shared" si="88"/>
        <v>1371.39</v>
      </c>
      <c r="AJ1124" s="11">
        <f t="shared" si="89"/>
        <v>1371.39</v>
      </c>
      <c r="AK1124">
        <v>1371.39</v>
      </c>
    </row>
    <row r="1125" spans="1:46">
      <c r="A1125">
        <v>11259</v>
      </c>
      <c r="B1125" t="s">
        <v>309</v>
      </c>
      <c r="C1125">
        <v>2015052.34</v>
      </c>
      <c r="D1125" s="11">
        <f t="shared" si="85"/>
        <v>551922.6</v>
      </c>
      <c r="H1125">
        <v>551922.6</v>
      </c>
      <c r="L1125">
        <v>1451997.23</v>
      </c>
      <c r="U1125" s="11">
        <f t="shared" si="86"/>
        <v>0</v>
      </c>
      <c r="V1125" s="15">
        <f t="shared" si="87"/>
        <v>0</v>
      </c>
      <c r="AI1125" s="11">
        <f t="shared" si="88"/>
        <v>2403.75</v>
      </c>
      <c r="AJ1125" s="11">
        <f t="shared" si="89"/>
        <v>2403.75</v>
      </c>
      <c r="AN1125">
        <v>2403.75</v>
      </c>
      <c r="AQ1125">
        <v>8728.76</v>
      </c>
    </row>
    <row r="1126" spans="1:46">
      <c r="A1126">
        <v>11260</v>
      </c>
      <c r="B1126" t="s">
        <v>310</v>
      </c>
      <c r="C1126">
        <v>1603678</v>
      </c>
      <c r="D1126" s="11">
        <f t="shared" si="85"/>
        <v>199181.55</v>
      </c>
      <c r="G1126">
        <v>58404.78</v>
      </c>
      <c r="I1126">
        <v>140776.76999999999</v>
      </c>
      <c r="L1126">
        <v>1091071.1599999999</v>
      </c>
      <c r="N1126">
        <v>66491.63</v>
      </c>
      <c r="R1126">
        <v>238706.27</v>
      </c>
      <c r="U1126" s="11">
        <f t="shared" si="86"/>
        <v>0</v>
      </c>
      <c r="V1126" s="15">
        <f t="shared" si="87"/>
        <v>0</v>
      </c>
      <c r="AI1126" s="11">
        <f t="shared" si="88"/>
        <v>2207.2800000000002</v>
      </c>
      <c r="AJ1126" s="11">
        <f t="shared" si="89"/>
        <v>582.82999999999993</v>
      </c>
      <c r="AM1126">
        <v>323.32</v>
      </c>
      <c r="AO1126">
        <v>259.51</v>
      </c>
      <c r="AQ1126">
        <v>6020.11</v>
      </c>
      <c r="AR1126">
        <v>613.82000000000005</v>
      </c>
      <c r="AT1126">
        <v>1010.63</v>
      </c>
    </row>
    <row r="1127" spans="1:46">
      <c r="A1127">
        <v>11553</v>
      </c>
      <c r="B1127" t="s">
        <v>311</v>
      </c>
      <c r="C1127">
        <v>23371.35</v>
      </c>
      <c r="D1127" s="11">
        <f t="shared" si="85"/>
        <v>0</v>
      </c>
      <c r="U1127" s="11">
        <f t="shared" si="86"/>
        <v>23371.35</v>
      </c>
      <c r="V1127" s="15">
        <f t="shared" si="87"/>
        <v>0</v>
      </c>
      <c r="AF1127">
        <v>23371.35</v>
      </c>
      <c r="AI1127" s="11">
        <f t="shared" si="88"/>
        <v>0</v>
      </c>
      <c r="AJ1127" s="11">
        <f t="shared" si="89"/>
        <v>0</v>
      </c>
    </row>
    <row r="1128" spans="1:46">
      <c r="A1128">
        <v>12384</v>
      </c>
      <c r="B1128" t="s">
        <v>312</v>
      </c>
      <c r="C1128">
        <v>2479214.84</v>
      </c>
      <c r="D1128" s="11">
        <f t="shared" si="85"/>
        <v>1052220.47</v>
      </c>
      <c r="G1128">
        <v>50126.35</v>
      </c>
      <c r="H1128">
        <v>857308.27</v>
      </c>
      <c r="I1128">
        <v>144785.85</v>
      </c>
      <c r="P1128">
        <v>1140923.32</v>
      </c>
      <c r="R1128">
        <v>275913.12</v>
      </c>
      <c r="U1128" s="11">
        <f t="shared" si="86"/>
        <v>0</v>
      </c>
      <c r="V1128" s="15">
        <f t="shared" si="87"/>
        <v>0</v>
      </c>
      <c r="AI1128" s="11">
        <f t="shared" si="88"/>
        <v>10157.93</v>
      </c>
      <c r="AJ1128" s="11">
        <f t="shared" si="89"/>
        <v>3196.66</v>
      </c>
      <c r="AM1128">
        <v>502.77</v>
      </c>
      <c r="AN1128">
        <v>1958.61</v>
      </c>
      <c r="AO1128">
        <v>735.28</v>
      </c>
      <c r="AS1128">
        <v>4686.3999999999996</v>
      </c>
      <c r="AT1128">
        <v>2274.87</v>
      </c>
    </row>
    <row r="1129" spans="1:46">
      <c r="A1129">
        <v>12575</v>
      </c>
      <c r="B1129" t="s">
        <v>313</v>
      </c>
      <c r="C1129">
        <v>1283253.44</v>
      </c>
      <c r="D1129" s="11">
        <f t="shared" si="85"/>
        <v>0</v>
      </c>
      <c r="L1129">
        <v>1276126.8899999999</v>
      </c>
      <c r="U1129" s="11">
        <f t="shared" si="86"/>
        <v>0</v>
      </c>
      <c r="V1129" s="15">
        <f t="shared" si="87"/>
        <v>0</v>
      </c>
      <c r="AI1129" s="11">
        <f t="shared" si="88"/>
        <v>0</v>
      </c>
      <c r="AJ1129" s="11">
        <f t="shared" si="89"/>
        <v>0</v>
      </c>
      <c r="AQ1129">
        <v>7126.55</v>
      </c>
    </row>
    <row r="1130" spans="1:46">
      <c r="A1130">
        <v>12579</v>
      </c>
      <c r="B1130" t="s">
        <v>314</v>
      </c>
      <c r="C1130">
        <v>280598.2</v>
      </c>
      <c r="D1130" s="11">
        <f t="shared" si="85"/>
        <v>279226.81</v>
      </c>
      <c r="E1130">
        <v>279226.81</v>
      </c>
      <c r="U1130" s="11">
        <f t="shared" si="86"/>
        <v>0</v>
      </c>
      <c r="V1130" s="15">
        <f t="shared" si="87"/>
        <v>0</v>
      </c>
      <c r="AI1130" s="11">
        <f t="shared" si="88"/>
        <v>1371.39</v>
      </c>
      <c r="AJ1130" s="11">
        <f t="shared" si="89"/>
        <v>1371.39</v>
      </c>
      <c r="AK1130">
        <v>1371.39</v>
      </c>
    </row>
    <row r="1131" spans="1:46">
      <c r="A1131">
        <v>12583</v>
      </c>
      <c r="B1131" t="s">
        <v>315</v>
      </c>
      <c r="C1131">
        <v>296911.65000000002</v>
      </c>
      <c r="D1131" s="11">
        <f t="shared" si="85"/>
        <v>0</v>
      </c>
      <c r="R1131">
        <v>176556.49</v>
      </c>
      <c r="U1131" s="11">
        <f t="shared" si="86"/>
        <v>107065.20000000001</v>
      </c>
      <c r="V1131" s="15">
        <f t="shared" si="87"/>
        <v>85501.510000000009</v>
      </c>
      <c r="W1131">
        <v>19402.78</v>
      </c>
      <c r="Y1131">
        <v>21838.91</v>
      </c>
      <c r="Z1131">
        <v>22372.41</v>
      </c>
      <c r="AA1131">
        <v>21887.41</v>
      </c>
      <c r="AF1131">
        <v>21563.69</v>
      </c>
      <c r="AI1131" s="11">
        <f t="shared" si="88"/>
        <v>13289.96</v>
      </c>
      <c r="AJ1131" s="11">
        <f t="shared" si="89"/>
        <v>0</v>
      </c>
      <c r="AT1131">
        <v>13289.96</v>
      </c>
    </row>
    <row r="1132" spans="1:46">
      <c r="A1132">
        <v>12679</v>
      </c>
      <c r="B1132" t="s">
        <v>316</v>
      </c>
      <c r="C1132">
        <v>1203840.29</v>
      </c>
      <c r="D1132" s="11">
        <f t="shared" si="85"/>
        <v>32029.9</v>
      </c>
      <c r="G1132">
        <v>32029.9</v>
      </c>
      <c r="L1132">
        <v>1165503.24</v>
      </c>
      <c r="U1132" s="11">
        <f t="shared" si="86"/>
        <v>0</v>
      </c>
      <c r="V1132" s="15">
        <f t="shared" si="87"/>
        <v>0</v>
      </c>
      <c r="AI1132" s="11">
        <f t="shared" si="88"/>
        <v>320.08999999999997</v>
      </c>
      <c r="AJ1132" s="11">
        <f t="shared" si="89"/>
        <v>320.08999999999997</v>
      </c>
      <c r="AM1132">
        <v>320.08999999999997</v>
      </c>
      <c r="AQ1132">
        <v>5987.06</v>
      </c>
    </row>
    <row r="1133" spans="1:46">
      <c r="A1133" s="11" t="s">
        <v>318</v>
      </c>
      <c r="C1133">
        <v>40912583.810000002</v>
      </c>
      <c r="D1133" s="11">
        <f t="shared" si="85"/>
        <v>16466715.189999999</v>
      </c>
      <c r="E1133">
        <v>2384249.1800000002</v>
      </c>
      <c r="G1133">
        <v>1092360.8399999999</v>
      </c>
      <c r="H1133">
        <v>11099756.93</v>
      </c>
      <c r="I1133">
        <v>1890348.2400000002</v>
      </c>
      <c r="L1133">
        <v>15074559.960000003</v>
      </c>
      <c r="N1133">
        <v>66491.63</v>
      </c>
      <c r="P1133">
        <v>6374406.9000000004</v>
      </c>
      <c r="R1133">
        <v>1928427.4200000002</v>
      </c>
      <c r="U1133" s="11">
        <f t="shared" si="86"/>
        <v>695347.81</v>
      </c>
      <c r="V1133" s="15">
        <f t="shared" si="87"/>
        <v>444486.87</v>
      </c>
      <c r="W1133">
        <v>166136.06999999998</v>
      </c>
      <c r="X1133">
        <v>21967.57</v>
      </c>
      <c r="Y1133">
        <v>106683.53</v>
      </c>
      <c r="Z1133">
        <v>85685.96</v>
      </c>
      <c r="AA1133">
        <v>64013.740000000005</v>
      </c>
      <c r="AC1133">
        <v>24952.560000000001</v>
      </c>
      <c r="AE1133">
        <v>57162.239999999998</v>
      </c>
      <c r="AF1133">
        <v>168746.13999999998</v>
      </c>
      <c r="AI1133" s="11">
        <f t="shared" si="88"/>
        <v>184605.78999999998</v>
      </c>
      <c r="AJ1133" s="11">
        <f t="shared" si="89"/>
        <v>97582.359999999986</v>
      </c>
      <c r="AK1133">
        <v>53968.479999999996</v>
      </c>
      <c r="AM1133">
        <v>5650.0599999999995</v>
      </c>
      <c r="AN1133">
        <v>33011.479999999996</v>
      </c>
      <c r="AO1133">
        <v>4952.34</v>
      </c>
      <c r="AQ1133">
        <v>122029.11</v>
      </c>
      <c r="AR1133">
        <v>613.82000000000005</v>
      </c>
      <c r="AS1133">
        <v>28356.489999999998</v>
      </c>
      <c r="AT1133">
        <v>58053.119999999995</v>
      </c>
    </row>
    <row r="1134" spans="1:46">
      <c r="A1134" s="11" t="s">
        <v>319</v>
      </c>
      <c r="C1134"/>
      <c r="D1134" s="11">
        <f t="shared" si="85"/>
        <v>0</v>
      </c>
      <c r="U1134" s="11">
        <f t="shared" si="86"/>
        <v>0</v>
      </c>
      <c r="V1134" s="15">
        <f t="shared" si="87"/>
        <v>0</v>
      </c>
      <c r="AI1134" s="11">
        <f t="shared" si="88"/>
        <v>0</v>
      </c>
      <c r="AJ1134" s="11">
        <f t="shared" si="89"/>
        <v>0</v>
      </c>
    </row>
    <row r="1135" spans="1:46">
      <c r="A1135">
        <v>1363</v>
      </c>
      <c r="B1135" t="s">
        <v>320</v>
      </c>
      <c r="C1135">
        <v>1477501.64</v>
      </c>
      <c r="D1135" s="11">
        <f t="shared" si="85"/>
        <v>350268.72</v>
      </c>
      <c r="E1135">
        <v>350268.72</v>
      </c>
      <c r="P1135">
        <v>706899.6</v>
      </c>
      <c r="R1135">
        <v>359881.2</v>
      </c>
      <c r="U1135" s="11">
        <f t="shared" si="86"/>
        <v>30961.9</v>
      </c>
      <c r="V1135" s="15">
        <f t="shared" si="87"/>
        <v>0</v>
      </c>
      <c r="AE1135">
        <v>14953.6</v>
      </c>
      <c r="AF1135">
        <v>16008.3</v>
      </c>
      <c r="AI1135" s="11">
        <f t="shared" si="88"/>
        <v>29490.22</v>
      </c>
      <c r="AJ1135" s="11">
        <f t="shared" si="89"/>
        <v>4242.3999999999996</v>
      </c>
      <c r="AK1135">
        <v>4242.3999999999996</v>
      </c>
      <c r="AS1135">
        <v>18269.96</v>
      </c>
      <c r="AT1135">
        <v>6977.86</v>
      </c>
    </row>
    <row r="1136" spans="1:46">
      <c r="A1136">
        <v>3512</v>
      </c>
      <c r="B1136" t="s">
        <v>321</v>
      </c>
      <c r="C1136">
        <v>1744458</v>
      </c>
      <c r="D1136" s="11">
        <f t="shared" si="85"/>
        <v>247791.74</v>
      </c>
      <c r="E1136">
        <v>247791.74</v>
      </c>
      <c r="P1136">
        <v>1188196.8</v>
      </c>
      <c r="R1136">
        <v>254682</v>
      </c>
      <c r="U1136" s="11">
        <f t="shared" si="86"/>
        <v>25794.97</v>
      </c>
      <c r="V1136" s="15">
        <f t="shared" si="87"/>
        <v>0</v>
      </c>
      <c r="AE1136">
        <v>12442.09</v>
      </c>
      <c r="AF1136">
        <v>13352.88</v>
      </c>
      <c r="AI1136" s="11">
        <f t="shared" si="88"/>
        <v>27992.489999999998</v>
      </c>
      <c r="AJ1136" s="11">
        <f t="shared" si="89"/>
        <v>2159.5300000000002</v>
      </c>
      <c r="AK1136">
        <v>2159.5300000000002</v>
      </c>
      <c r="AS1136">
        <v>21807.3</v>
      </c>
      <c r="AT1136">
        <v>4025.66</v>
      </c>
    </row>
    <row r="1137" spans="1:46">
      <c r="A1137">
        <v>3514</v>
      </c>
      <c r="B1137" t="s">
        <v>322</v>
      </c>
      <c r="C1137">
        <v>422219.65</v>
      </c>
      <c r="D1137" s="11">
        <f t="shared" si="85"/>
        <v>0</v>
      </c>
      <c r="R1137">
        <v>382255.2</v>
      </c>
      <c r="U1137" s="11">
        <f t="shared" si="86"/>
        <v>31537.379999999997</v>
      </c>
      <c r="V1137" s="15">
        <f t="shared" si="87"/>
        <v>0</v>
      </c>
      <c r="AE1137">
        <v>15233.33</v>
      </c>
      <c r="AF1137">
        <v>16304.05</v>
      </c>
      <c r="AI1137" s="11">
        <f t="shared" si="88"/>
        <v>8427.07</v>
      </c>
      <c r="AJ1137" s="11">
        <f t="shared" si="89"/>
        <v>0</v>
      </c>
      <c r="AT1137">
        <v>8427.07</v>
      </c>
    </row>
    <row r="1138" spans="1:46">
      <c r="A1138">
        <v>3516</v>
      </c>
      <c r="B1138" t="s">
        <v>323</v>
      </c>
      <c r="C1138">
        <v>504636.13999999996</v>
      </c>
      <c r="D1138" s="11">
        <f t="shared" si="85"/>
        <v>0</v>
      </c>
      <c r="R1138">
        <v>460518</v>
      </c>
      <c r="U1138" s="11">
        <f t="shared" si="86"/>
        <v>34246.589999999997</v>
      </c>
      <c r="V1138" s="15">
        <f t="shared" si="87"/>
        <v>0</v>
      </c>
      <c r="AF1138">
        <v>34246.589999999997</v>
      </c>
      <c r="AI1138" s="11">
        <f t="shared" si="88"/>
        <v>9871.5499999999993</v>
      </c>
      <c r="AJ1138" s="11">
        <f t="shared" si="89"/>
        <v>0</v>
      </c>
      <c r="AT1138">
        <v>9871.5499999999993</v>
      </c>
    </row>
    <row r="1139" spans="1:46">
      <c r="A1139">
        <v>4203</v>
      </c>
      <c r="B1139" t="s">
        <v>324</v>
      </c>
      <c r="C1139">
        <v>486494.14999999997</v>
      </c>
      <c r="D1139" s="11">
        <f t="shared" si="85"/>
        <v>0</v>
      </c>
      <c r="R1139">
        <v>381016.8</v>
      </c>
      <c r="U1139" s="11">
        <f t="shared" si="86"/>
        <v>97028.03</v>
      </c>
      <c r="V1139" s="15">
        <f t="shared" si="87"/>
        <v>49222.62</v>
      </c>
      <c r="Y1139">
        <v>16257.54</v>
      </c>
      <c r="Z1139">
        <v>16670.04</v>
      </c>
      <c r="AA1139">
        <v>16295.04</v>
      </c>
      <c r="AD1139">
        <v>17053.89</v>
      </c>
      <c r="AE1139">
        <v>14851.34</v>
      </c>
      <c r="AF1139">
        <v>15900.18</v>
      </c>
      <c r="AI1139" s="11">
        <f t="shared" si="88"/>
        <v>8449.32</v>
      </c>
      <c r="AJ1139" s="11">
        <f t="shared" si="89"/>
        <v>0</v>
      </c>
      <c r="AT1139">
        <v>8449.32</v>
      </c>
    </row>
    <row r="1140" spans="1:46">
      <c r="A1140">
        <v>4960</v>
      </c>
      <c r="B1140" t="s">
        <v>325</v>
      </c>
      <c r="C1140">
        <v>819439.14</v>
      </c>
      <c r="D1140" s="11">
        <f t="shared" si="85"/>
        <v>234042</v>
      </c>
      <c r="G1140">
        <v>234042</v>
      </c>
      <c r="R1140">
        <v>533217.6</v>
      </c>
      <c r="U1140" s="11">
        <f t="shared" si="86"/>
        <v>35452.89</v>
      </c>
      <c r="V1140" s="15">
        <f t="shared" si="87"/>
        <v>17941.97</v>
      </c>
      <c r="Y1140">
        <v>17941.97</v>
      </c>
      <c r="AF1140">
        <v>17510.919999999998</v>
      </c>
      <c r="AI1140" s="11">
        <f t="shared" si="88"/>
        <v>16726.650000000001</v>
      </c>
      <c r="AJ1140" s="11">
        <f t="shared" si="89"/>
        <v>5369.22</v>
      </c>
      <c r="AM1140">
        <v>5369.22</v>
      </c>
      <c r="AT1140">
        <v>11357.43</v>
      </c>
    </row>
    <row r="1141" spans="1:46">
      <c r="A1141">
        <v>14881</v>
      </c>
      <c r="B1141" t="s">
        <v>326</v>
      </c>
      <c r="C1141">
        <v>254180.06</v>
      </c>
      <c r="D1141" s="11">
        <f t="shared" si="85"/>
        <v>0</v>
      </c>
      <c r="R1141">
        <v>236222.4</v>
      </c>
      <c r="U1141" s="11">
        <f t="shared" si="86"/>
        <v>13239.98</v>
      </c>
      <c r="V1141" s="15">
        <f t="shared" si="87"/>
        <v>0</v>
      </c>
      <c r="AF1141">
        <v>13239.98</v>
      </c>
      <c r="AI1141" s="11">
        <f t="shared" si="88"/>
        <v>4717.68</v>
      </c>
      <c r="AJ1141" s="11">
        <f t="shared" si="89"/>
        <v>0</v>
      </c>
      <c r="AT1141">
        <v>4717.68</v>
      </c>
    </row>
    <row r="1142" spans="1:46">
      <c r="A1142">
        <v>15339</v>
      </c>
      <c r="B1142" t="s">
        <v>327</v>
      </c>
      <c r="C1142">
        <v>1855576.67</v>
      </c>
      <c r="D1142" s="11">
        <f t="shared" si="85"/>
        <v>250912.13</v>
      </c>
      <c r="E1142">
        <v>250912.13</v>
      </c>
      <c r="P1142">
        <v>1313270</v>
      </c>
      <c r="R1142">
        <v>235375</v>
      </c>
      <c r="U1142" s="11">
        <f t="shared" si="86"/>
        <v>27403.86</v>
      </c>
      <c r="V1142" s="15">
        <f t="shared" si="87"/>
        <v>0</v>
      </c>
      <c r="AE1142">
        <v>13224.12</v>
      </c>
      <c r="AF1142">
        <v>14179.74</v>
      </c>
      <c r="AI1142" s="11">
        <f t="shared" si="88"/>
        <v>28615.68</v>
      </c>
      <c r="AJ1142" s="11">
        <f t="shared" si="89"/>
        <v>2286.5300000000002</v>
      </c>
      <c r="AK1142">
        <v>2286.5300000000002</v>
      </c>
      <c r="AS1142">
        <v>21342.5</v>
      </c>
      <c r="AT1142">
        <v>4986.6499999999996</v>
      </c>
    </row>
    <row r="1143" spans="1:46">
      <c r="A1143">
        <v>15360</v>
      </c>
      <c r="B1143" t="s">
        <v>328</v>
      </c>
      <c r="C1143">
        <v>555611.69999999995</v>
      </c>
      <c r="D1143" s="11">
        <f t="shared" si="85"/>
        <v>0</v>
      </c>
      <c r="N1143">
        <v>135681.60000000001</v>
      </c>
      <c r="R1143">
        <v>376323.6</v>
      </c>
      <c r="U1143" s="11">
        <f t="shared" si="86"/>
        <v>33337.229999999996</v>
      </c>
      <c r="V1143" s="15">
        <f t="shared" si="87"/>
        <v>0</v>
      </c>
      <c r="AD1143">
        <v>17251.02</v>
      </c>
      <c r="AF1143">
        <v>16086.21</v>
      </c>
      <c r="AI1143" s="11">
        <f t="shared" si="88"/>
        <v>10269.27</v>
      </c>
      <c r="AJ1143" s="11">
        <f t="shared" si="89"/>
        <v>0</v>
      </c>
      <c r="AR1143">
        <v>3291.41</v>
      </c>
      <c r="AT1143">
        <v>6977.86</v>
      </c>
    </row>
    <row r="1144" spans="1:46">
      <c r="A1144">
        <v>15711</v>
      </c>
      <c r="B1144" t="s">
        <v>329</v>
      </c>
      <c r="C1144">
        <v>179861.69999999998</v>
      </c>
      <c r="D1144" s="11">
        <f t="shared" si="85"/>
        <v>0</v>
      </c>
      <c r="N1144">
        <v>159188.4</v>
      </c>
      <c r="U1144" s="11">
        <f t="shared" si="86"/>
        <v>17338.64</v>
      </c>
      <c r="V1144" s="15">
        <f t="shared" si="87"/>
        <v>0</v>
      </c>
      <c r="AD1144">
        <v>17338.64</v>
      </c>
      <c r="AI1144" s="11">
        <f t="shared" si="88"/>
        <v>3334.66</v>
      </c>
      <c r="AJ1144" s="11">
        <f t="shared" si="89"/>
        <v>0</v>
      </c>
      <c r="AR1144">
        <v>3334.66</v>
      </c>
    </row>
    <row r="1145" spans="1:46">
      <c r="A1145">
        <v>15991</v>
      </c>
      <c r="B1145" t="s">
        <v>330</v>
      </c>
      <c r="C1145">
        <v>350088.23000000004</v>
      </c>
      <c r="D1145" s="11">
        <f t="shared" si="85"/>
        <v>263248.8</v>
      </c>
      <c r="H1145">
        <v>263248.8</v>
      </c>
      <c r="U1145" s="11">
        <f t="shared" si="86"/>
        <v>74566.8</v>
      </c>
      <c r="V1145" s="15">
        <f t="shared" si="87"/>
        <v>50690.1</v>
      </c>
      <c r="W1145">
        <v>11359.14</v>
      </c>
      <c r="Y1145">
        <v>13122.82</v>
      </c>
      <c r="Z1145">
        <v>13197.82</v>
      </c>
      <c r="AA1145">
        <v>13010.32</v>
      </c>
      <c r="AE1145">
        <v>11509.67</v>
      </c>
      <c r="AF1145">
        <v>12367.03</v>
      </c>
      <c r="AI1145" s="11">
        <f t="shared" si="88"/>
        <v>12272.63</v>
      </c>
      <c r="AJ1145" s="11">
        <f t="shared" si="89"/>
        <v>12272.63</v>
      </c>
      <c r="AN1145">
        <v>12272.63</v>
      </c>
    </row>
    <row r="1146" spans="1:46">
      <c r="A1146">
        <v>16233</v>
      </c>
      <c r="B1146" t="s">
        <v>331</v>
      </c>
      <c r="C1146">
        <v>78032.37</v>
      </c>
      <c r="D1146" s="11">
        <f t="shared" si="85"/>
        <v>62663</v>
      </c>
      <c r="G1146">
        <v>62663</v>
      </c>
      <c r="U1146" s="11">
        <f t="shared" si="86"/>
        <v>14017.36</v>
      </c>
      <c r="V1146" s="15">
        <f t="shared" si="87"/>
        <v>14017.36</v>
      </c>
      <c r="Y1146">
        <v>14017.36</v>
      </c>
      <c r="AI1146" s="11">
        <f t="shared" si="88"/>
        <v>1352.01</v>
      </c>
      <c r="AJ1146" s="11">
        <f t="shared" si="89"/>
        <v>1352.01</v>
      </c>
      <c r="AM1146">
        <v>1352.01</v>
      </c>
    </row>
    <row r="1147" spans="1:46">
      <c r="A1147">
        <v>16234</v>
      </c>
      <c r="B1147" t="s">
        <v>332</v>
      </c>
      <c r="C1147">
        <v>14061.31</v>
      </c>
      <c r="D1147" s="11">
        <f t="shared" si="85"/>
        <v>0</v>
      </c>
      <c r="U1147" s="11">
        <f t="shared" si="86"/>
        <v>14061.31</v>
      </c>
      <c r="V1147" s="15">
        <f t="shared" si="87"/>
        <v>14061.31</v>
      </c>
      <c r="Y1147">
        <v>14061.31</v>
      </c>
      <c r="AI1147" s="11">
        <f t="shared" si="88"/>
        <v>0</v>
      </c>
      <c r="AJ1147" s="11">
        <f t="shared" si="89"/>
        <v>0</v>
      </c>
    </row>
    <row r="1148" spans="1:46">
      <c r="A1148">
        <v>17521</v>
      </c>
      <c r="B1148" t="s">
        <v>333</v>
      </c>
      <c r="C1148">
        <v>352428.30000000005</v>
      </c>
      <c r="D1148" s="11">
        <f t="shared" si="85"/>
        <v>0</v>
      </c>
      <c r="R1148">
        <v>279194.40000000002</v>
      </c>
      <c r="U1148" s="11">
        <f t="shared" si="86"/>
        <v>67417.98</v>
      </c>
      <c r="V1148" s="15">
        <f t="shared" si="87"/>
        <v>54155.74</v>
      </c>
      <c r="W1148">
        <v>12116.53</v>
      </c>
      <c r="Y1148">
        <v>13963.07</v>
      </c>
      <c r="Z1148">
        <v>14150.57</v>
      </c>
      <c r="AA1148">
        <v>13925.57</v>
      </c>
      <c r="AF1148">
        <v>13262.24</v>
      </c>
      <c r="AI1148" s="11">
        <f t="shared" si="88"/>
        <v>5815.92</v>
      </c>
      <c r="AJ1148" s="11">
        <f t="shared" si="89"/>
        <v>0</v>
      </c>
      <c r="AT1148">
        <v>5815.92</v>
      </c>
    </row>
    <row r="1149" spans="1:46">
      <c r="A1149">
        <v>17527</v>
      </c>
      <c r="B1149" t="s">
        <v>334</v>
      </c>
      <c r="C1149">
        <v>828622.66000000015</v>
      </c>
      <c r="D1149" s="11">
        <f t="shared" si="85"/>
        <v>0</v>
      </c>
      <c r="P1149">
        <v>555310.80000000005</v>
      </c>
      <c r="R1149">
        <v>230654</v>
      </c>
      <c r="U1149" s="11">
        <f t="shared" si="86"/>
        <v>27218.199999999997</v>
      </c>
      <c r="V1149" s="15">
        <f t="shared" si="87"/>
        <v>0</v>
      </c>
      <c r="AE1149">
        <v>13133.89</v>
      </c>
      <c r="AF1149">
        <v>14084.31</v>
      </c>
      <c r="AI1149" s="11">
        <f t="shared" si="88"/>
        <v>15439.66</v>
      </c>
      <c r="AJ1149" s="11">
        <f t="shared" si="89"/>
        <v>0</v>
      </c>
      <c r="AS1149">
        <v>10553.02</v>
      </c>
      <c r="AT1149">
        <v>4886.6400000000003</v>
      </c>
    </row>
    <row r="1150" spans="1:46">
      <c r="A1150">
        <v>17585</v>
      </c>
      <c r="B1150" t="s">
        <v>335</v>
      </c>
      <c r="C1150">
        <v>528017.41</v>
      </c>
      <c r="D1150" s="11">
        <f t="shared" si="85"/>
        <v>445444.7</v>
      </c>
      <c r="E1150">
        <v>269993.7</v>
      </c>
      <c r="G1150">
        <v>175451</v>
      </c>
      <c r="U1150" s="11">
        <f t="shared" si="86"/>
        <v>75372.490000000005</v>
      </c>
      <c r="V1150" s="15">
        <f t="shared" si="87"/>
        <v>30802.36</v>
      </c>
      <c r="Y1150">
        <v>15382.43</v>
      </c>
      <c r="Z1150">
        <v>15419.93</v>
      </c>
      <c r="AD1150">
        <v>15913.24</v>
      </c>
      <c r="AE1150">
        <v>13833.2</v>
      </c>
      <c r="AF1150">
        <v>14823.69</v>
      </c>
      <c r="AI1150" s="11">
        <f t="shared" si="88"/>
        <v>7200.22</v>
      </c>
      <c r="AJ1150" s="11">
        <f t="shared" si="89"/>
        <v>7200.22</v>
      </c>
      <c r="AK1150">
        <v>3186.19</v>
      </c>
      <c r="AM1150">
        <v>4014.03</v>
      </c>
    </row>
    <row r="1151" spans="1:46">
      <c r="A1151" s="11" t="s">
        <v>337</v>
      </c>
      <c r="C1151">
        <v>10451229.130000001</v>
      </c>
      <c r="D1151" s="11">
        <f t="shared" si="85"/>
        <v>1854371.09</v>
      </c>
      <c r="E1151">
        <v>1118966.29</v>
      </c>
      <c r="G1151">
        <v>472156</v>
      </c>
      <c r="H1151">
        <v>263248.8</v>
      </c>
      <c r="N1151">
        <v>294870</v>
      </c>
      <c r="P1151">
        <v>3763677.2</v>
      </c>
      <c r="R1151">
        <v>3729340.1999999997</v>
      </c>
      <c r="U1151" s="11">
        <f t="shared" si="86"/>
        <v>618995.61</v>
      </c>
      <c r="V1151" s="15">
        <f t="shared" si="87"/>
        <v>230891.46</v>
      </c>
      <c r="W1151">
        <v>23475.67</v>
      </c>
      <c r="Y1151">
        <v>104746.5</v>
      </c>
      <c r="Z1151">
        <v>59438.36</v>
      </c>
      <c r="AA1151">
        <v>43230.93</v>
      </c>
      <c r="AD1151">
        <v>67556.790000000008</v>
      </c>
      <c r="AE1151">
        <v>109181.23999999999</v>
      </c>
      <c r="AF1151">
        <v>211366.11999999997</v>
      </c>
      <c r="AI1151" s="11">
        <f t="shared" si="88"/>
        <v>189975.03</v>
      </c>
      <c r="AJ1151" s="11">
        <f t="shared" si="89"/>
        <v>34882.54</v>
      </c>
      <c r="AK1151">
        <v>11874.650000000001</v>
      </c>
      <c r="AM1151">
        <v>10735.26</v>
      </c>
      <c r="AN1151">
        <v>12272.63</v>
      </c>
      <c r="AR1151">
        <v>6626.07</v>
      </c>
      <c r="AS1151">
        <v>71972.78</v>
      </c>
      <c r="AT1151">
        <v>76493.64</v>
      </c>
    </row>
    <row r="1152" spans="1:46">
      <c r="A1152" s="11" t="s">
        <v>338</v>
      </c>
      <c r="C1152"/>
      <c r="D1152" s="11">
        <f t="shared" si="85"/>
        <v>0</v>
      </c>
      <c r="U1152" s="11">
        <f t="shared" si="86"/>
        <v>0</v>
      </c>
      <c r="V1152" s="15">
        <f t="shared" si="87"/>
        <v>0</v>
      </c>
      <c r="AI1152" s="11">
        <f t="shared" si="88"/>
        <v>0</v>
      </c>
      <c r="AJ1152" s="11">
        <f t="shared" si="89"/>
        <v>0</v>
      </c>
    </row>
    <row r="1153" spans="1:46">
      <c r="A1153">
        <v>3266</v>
      </c>
      <c r="B1153" t="s">
        <v>339</v>
      </c>
      <c r="C1153">
        <v>769931.85000000009</v>
      </c>
      <c r="D1153" s="11">
        <f t="shared" si="85"/>
        <v>675162.23</v>
      </c>
      <c r="G1153">
        <v>67785.37</v>
      </c>
      <c r="H1153">
        <v>607376.86</v>
      </c>
      <c r="U1153" s="11">
        <f t="shared" si="86"/>
        <v>78112.570000000007</v>
      </c>
      <c r="V1153" s="15">
        <f t="shared" si="87"/>
        <v>78112.570000000007</v>
      </c>
      <c r="Y1153">
        <v>23999.79</v>
      </c>
      <c r="Z1153">
        <v>30188.49</v>
      </c>
      <c r="AA1153">
        <v>23924.29</v>
      </c>
      <c r="AI1153" s="11">
        <f t="shared" si="88"/>
        <v>16657.05</v>
      </c>
      <c r="AJ1153" s="11">
        <f t="shared" si="89"/>
        <v>16657.05</v>
      </c>
      <c r="AM1153">
        <v>1902.79</v>
      </c>
      <c r="AN1153">
        <v>14754.26</v>
      </c>
    </row>
    <row r="1154" spans="1:46">
      <c r="A1154">
        <v>5457</v>
      </c>
      <c r="B1154" t="s">
        <v>340</v>
      </c>
      <c r="C1154">
        <v>174970.38999999998</v>
      </c>
      <c r="D1154" s="11">
        <f t="shared" si="85"/>
        <v>145668</v>
      </c>
      <c r="G1154">
        <v>145668</v>
      </c>
      <c r="U1154" s="11">
        <f t="shared" si="86"/>
        <v>26075.59</v>
      </c>
      <c r="V1154" s="15">
        <f t="shared" si="87"/>
        <v>26075.59</v>
      </c>
      <c r="Y1154">
        <v>26075.59</v>
      </c>
      <c r="AI1154" s="11">
        <f t="shared" si="88"/>
        <v>3226.8</v>
      </c>
      <c r="AJ1154" s="11">
        <f t="shared" si="89"/>
        <v>3226.8</v>
      </c>
      <c r="AM1154">
        <v>3226.8</v>
      </c>
    </row>
    <row r="1155" spans="1:46">
      <c r="A1155">
        <v>5868</v>
      </c>
      <c r="B1155" t="s">
        <v>341</v>
      </c>
      <c r="C1155">
        <v>809808.95</v>
      </c>
      <c r="D1155" s="11">
        <f t="shared" si="85"/>
        <v>745164.46</v>
      </c>
      <c r="H1155">
        <v>745164.46</v>
      </c>
      <c r="U1155" s="11">
        <f t="shared" si="86"/>
        <v>38866.46</v>
      </c>
      <c r="V1155" s="15">
        <f t="shared" si="87"/>
        <v>38866.46</v>
      </c>
      <c r="Z1155">
        <v>38866.46</v>
      </c>
      <c r="AI1155" s="11">
        <f t="shared" si="88"/>
        <v>25778.03</v>
      </c>
      <c r="AJ1155" s="11">
        <f t="shared" si="89"/>
        <v>25778.03</v>
      </c>
      <c r="AN1155">
        <v>25778.03</v>
      </c>
    </row>
    <row r="1156" spans="1:46">
      <c r="A1156">
        <v>18404</v>
      </c>
      <c r="B1156" t="s">
        <v>342</v>
      </c>
      <c r="C1156">
        <v>941230.04</v>
      </c>
      <c r="D1156" s="11">
        <f t="shared" si="85"/>
        <v>0</v>
      </c>
      <c r="L1156">
        <v>884104.27</v>
      </c>
      <c r="U1156" s="11">
        <f t="shared" si="86"/>
        <v>32706.62</v>
      </c>
      <c r="V1156" s="15">
        <f t="shared" si="87"/>
        <v>0</v>
      </c>
      <c r="AC1156">
        <v>32706.62</v>
      </c>
      <c r="AI1156" s="11">
        <f t="shared" si="88"/>
        <v>0</v>
      </c>
      <c r="AJ1156" s="11">
        <f t="shared" si="89"/>
        <v>0</v>
      </c>
      <c r="AQ1156">
        <v>24419.15</v>
      </c>
    </row>
    <row r="1157" spans="1:46">
      <c r="A1157" s="11" t="s">
        <v>344</v>
      </c>
      <c r="C1157">
        <v>2695941.23</v>
      </c>
      <c r="D1157" s="11">
        <f t="shared" si="85"/>
        <v>1565994.69</v>
      </c>
      <c r="G1157">
        <v>213453.37</v>
      </c>
      <c r="H1157">
        <v>1352541.3199999998</v>
      </c>
      <c r="L1157">
        <v>884104.27</v>
      </c>
      <c r="U1157" s="11">
        <f t="shared" si="86"/>
        <v>175761.24</v>
      </c>
      <c r="V1157" s="15">
        <f t="shared" si="87"/>
        <v>143054.62</v>
      </c>
      <c r="Y1157">
        <v>50075.380000000005</v>
      </c>
      <c r="Z1157">
        <v>69054.95</v>
      </c>
      <c r="AA1157">
        <v>23924.29</v>
      </c>
      <c r="AC1157">
        <v>32706.62</v>
      </c>
      <c r="AI1157" s="11">
        <f t="shared" si="88"/>
        <v>45661.880000000005</v>
      </c>
      <c r="AJ1157" s="11">
        <f t="shared" si="89"/>
        <v>45661.880000000005</v>
      </c>
      <c r="AM1157">
        <v>5129.59</v>
      </c>
      <c r="AN1157">
        <v>40532.29</v>
      </c>
      <c r="AQ1157">
        <v>24419.15</v>
      </c>
    </row>
    <row r="1158" spans="1:46">
      <c r="A1158" s="11" t="s">
        <v>345</v>
      </c>
      <c r="C1158"/>
      <c r="D1158" s="11">
        <f t="shared" si="85"/>
        <v>0</v>
      </c>
      <c r="U1158" s="11">
        <f t="shared" si="86"/>
        <v>0</v>
      </c>
      <c r="V1158" s="15">
        <f t="shared" si="87"/>
        <v>0</v>
      </c>
      <c r="AI1158" s="11">
        <f t="shared" si="88"/>
        <v>0</v>
      </c>
      <c r="AJ1158" s="11">
        <f t="shared" si="89"/>
        <v>0</v>
      </c>
    </row>
    <row r="1159" spans="1:46">
      <c r="A1159">
        <v>3606</v>
      </c>
      <c r="B1159" t="s">
        <v>346</v>
      </c>
      <c r="C1159">
        <v>893850.17999999993</v>
      </c>
      <c r="D1159" s="11">
        <f t="shared" si="85"/>
        <v>869120.74</v>
      </c>
      <c r="G1159">
        <v>67179.759999999995</v>
      </c>
      <c r="H1159">
        <v>701604.4</v>
      </c>
      <c r="I1159">
        <v>100336.58</v>
      </c>
      <c r="U1159" s="11">
        <f t="shared" si="86"/>
        <v>0</v>
      </c>
      <c r="V1159" s="15">
        <f t="shared" si="87"/>
        <v>0</v>
      </c>
      <c r="AI1159" s="11">
        <f t="shared" si="88"/>
        <v>24729.440000000002</v>
      </c>
      <c r="AJ1159" s="11">
        <f t="shared" si="89"/>
        <v>24729.440000000002</v>
      </c>
      <c r="AM1159">
        <v>2591.6999999999998</v>
      </c>
      <c r="AN1159">
        <v>17379.09</v>
      </c>
      <c r="AO1159">
        <v>4758.6499999999996</v>
      </c>
    </row>
    <row r="1160" spans="1:46">
      <c r="A1160">
        <v>4207</v>
      </c>
      <c r="B1160" t="s">
        <v>347</v>
      </c>
      <c r="C1160">
        <v>1050334.4099999999</v>
      </c>
      <c r="D1160" s="11">
        <f t="shared" si="85"/>
        <v>53941.34</v>
      </c>
      <c r="G1160">
        <v>53941.34</v>
      </c>
      <c r="P1160">
        <v>984456.3</v>
      </c>
      <c r="U1160" s="11">
        <f t="shared" si="86"/>
        <v>0</v>
      </c>
      <c r="V1160" s="15">
        <f t="shared" si="87"/>
        <v>0</v>
      </c>
      <c r="AI1160" s="11">
        <f t="shared" si="88"/>
        <v>11936.77</v>
      </c>
      <c r="AJ1160" s="11">
        <f t="shared" si="89"/>
        <v>2591.6999999999998</v>
      </c>
      <c r="AM1160">
        <v>2591.6999999999998</v>
      </c>
      <c r="AS1160">
        <v>9345.07</v>
      </c>
    </row>
    <row r="1161" spans="1:46">
      <c r="A1161">
        <v>19760</v>
      </c>
      <c r="B1161" t="s">
        <v>348</v>
      </c>
      <c r="C1161">
        <v>219783.66999999998</v>
      </c>
      <c r="D1161" s="11">
        <f t="shared" ref="D1161:D1224" si="90">E1161+F1161+G1161+H1161+I1161+J1161</f>
        <v>0</v>
      </c>
      <c r="R1161">
        <v>208236.96</v>
      </c>
      <c r="U1161" s="11">
        <f t="shared" ref="U1161:U1224" si="91">V1161+AC1161+AD1161+AE1161+AF1161+AG1161+AH1161</f>
        <v>0</v>
      </c>
      <c r="V1161" s="15">
        <f t="shared" ref="V1161:V1224" si="92">W1161+X1161+Y1161+Z1161+AA1161</f>
        <v>0</v>
      </c>
      <c r="AI1161" s="11">
        <f t="shared" ref="AI1161:AI1224" si="93">AJ1161+AR1161+AS1161+AT1161+AU1161+AV1161+AW1161</f>
        <v>11546.71</v>
      </c>
      <c r="AJ1161" s="11">
        <f t="shared" ref="AJ1161:AJ1224" si="94">AK1161+AL1161+AM1161+AN1161+AO1161+AP1161</f>
        <v>0</v>
      </c>
      <c r="AT1161">
        <v>11546.71</v>
      </c>
    </row>
    <row r="1162" spans="1:46">
      <c r="A1162">
        <v>20747</v>
      </c>
      <c r="B1162" t="s">
        <v>349</v>
      </c>
      <c r="C1162">
        <v>317548.94</v>
      </c>
      <c r="D1162" s="11">
        <f t="shared" si="90"/>
        <v>0</v>
      </c>
      <c r="U1162" s="11">
        <f t="shared" si="91"/>
        <v>317548.94</v>
      </c>
      <c r="V1162" s="15">
        <f t="shared" si="92"/>
        <v>126545.23999999999</v>
      </c>
      <c r="W1162">
        <v>40699.79</v>
      </c>
      <c r="Y1162">
        <v>38022.199999999997</v>
      </c>
      <c r="Z1162">
        <v>47823.25</v>
      </c>
      <c r="AC1162">
        <v>52653.93</v>
      </c>
      <c r="AD1162">
        <v>49385.26</v>
      </c>
      <c r="AE1162">
        <v>43145.07</v>
      </c>
      <c r="AF1162">
        <v>45819.44</v>
      </c>
      <c r="AI1162" s="11">
        <f t="shared" si="93"/>
        <v>0</v>
      </c>
      <c r="AJ1162" s="11">
        <f t="shared" si="94"/>
        <v>0</v>
      </c>
    </row>
    <row r="1163" spans="1:46">
      <c r="A1163">
        <v>21312</v>
      </c>
      <c r="B1163" t="s">
        <v>350</v>
      </c>
      <c r="C1163">
        <v>232029.29000000004</v>
      </c>
      <c r="D1163" s="11">
        <f t="shared" si="90"/>
        <v>0</v>
      </c>
      <c r="U1163" s="11">
        <f t="shared" si="91"/>
        <v>232029.29000000004</v>
      </c>
      <c r="V1163" s="15">
        <f t="shared" si="92"/>
        <v>109136.09000000001</v>
      </c>
      <c r="W1163">
        <v>26969.61</v>
      </c>
      <c r="Y1163">
        <v>25024.38</v>
      </c>
      <c r="Z1163">
        <v>32019.22</v>
      </c>
      <c r="AA1163">
        <v>25122.880000000001</v>
      </c>
      <c r="AC1163">
        <v>35383.56</v>
      </c>
      <c r="AE1163">
        <v>56658.13</v>
      </c>
      <c r="AF1163">
        <v>30851.51</v>
      </c>
      <c r="AI1163" s="11">
        <f t="shared" si="93"/>
        <v>0</v>
      </c>
      <c r="AJ1163" s="11">
        <f t="shared" si="94"/>
        <v>0</v>
      </c>
    </row>
    <row r="1164" spans="1:46">
      <c r="A1164">
        <v>23235</v>
      </c>
      <c r="B1164" t="s">
        <v>351</v>
      </c>
      <c r="C1164">
        <v>120559.76999999999</v>
      </c>
      <c r="D1164" s="11">
        <f t="shared" si="90"/>
        <v>0</v>
      </c>
      <c r="U1164" s="11">
        <f t="shared" si="91"/>
        <v>120559.76999999999</v>
      </c>
      <c r="V1164" s="15">
        <f t="shared" si="92"/>
        <v>43453.11</v>
      </c>
      <c r="W1164">
        <v>22434.959999999999</v>
      </c>
      <c r="AA1164">
        <v>21018.15</v>
      </c>
      <c r="AC1164">
        <v>28777.89</v>
      </c>
      <c r="AE1164">
        <v>23409.45</v>
      </c>
      <c r="AF1164">
        <v>24919.32</v>
      </c>
      <c r="AI1164" s="11">
        <f t="shared" si="93"/>
        <v>0</v>
      </c>
      <c r="AJ1164" s="11">
        <f t="shared" si="94"/>
        <v>0</v>
      </c>
    </row>
    <row r="1165" spans="1:46">
      <c r="A1165">
        <v>23819</v>
      </c>
      <c r="B1165" t="s">
        <v>352</v>
      </c>
      <c r="C1165">
        <v>128709.06999999999</v>
      </c>
      <c r="D1165" s="11">
        <f t="shared" si="90"/>
        <v>0</v>
      </c>
      <c r="U1165" s="11">
        <f t="shared" si="91"/>
        <v>128709.06999999999</v>
      </c>
      <c r="V1165" s="15">
        <f t="shared" si="92"/>
        <v>49907.869999999995</v>
      </c>
      <c r="W1165">
        <v>22857.01</v>
      </c>
      <c r="Z1165">
        <v>27050.86</v>
      </c>
      <c r="AC1165">
        <v>29392.7</v>
      </c>
      <c r="AE1165">
        <v>23937.05</v>
      </c>
      <c r="AF1165">
        <v>25471.45</v>
      </c>
      <c r="AI1165" s="11">
        <f t="shared" si="93"/>
        <v>0</v>
      </c>
      <c r="AJ1165" s="11">
        <f t="shared" si="94"/>
        <v>0</v>
      </c>
    </row>
    <row r="1166" spans="1:46">
      <c r="A1166">
        <v>24450</v>
      </c>
      <c r="B1166" t="s">
        <v>353</v>
      </c>
      <c r="C1166">
        <v>226951.18</v>
      </c>
      <c r="D1166" s="11">
        <f t="shared" si="90"/>
        <v>0</v>
      </c>
      <c r="U1166" s="11">
        <f t="shared" si="91"/>
        <v>226951.18</v>
      </c>
      <c r="V1166" s="15">
        <f t="shared" si="92"/>
        <v>120170.19</v>
      </c>
      <c r="W1166">
        <v>29825.84</v>
      </c>
      <c r="Y1166">
        <v>28222.57</v>
      </c>
      <c r="Z1166">
        <v>34785.71</v>
      </c>
      <c r="AA1166">
        <v>27336.07</v>
      </c>
      <c r="AC1166">
        <v>39544.28</v>
      </c>
      <c r="AE1166">
        <v>32648.66</v>
      </c>
      <c r="AF1166">
        <v>34588.050000000003</v>
      </c>
      <c r="AI1166" s="11">
        <f t="shared" si="93"/>
        <v>0</v>
      </c>
      <c r="AJ1166" s="11">
        <f t="shared" si="94"/>
        <v>0</v>
      </c>
    </row>
    <row r="1167" spans="1:46">
      <c r="A1167">
        <v>24451</v>
      </c>
      <c r="B1167" t="s">
        <v>354</v>
      </c>
      <c r="C1167">
        <v>3056769.56</v>
      </c>
      <c r="D1167" s="11">
        <f t="shared" si="90"/>
        <v>0</v>
      </c>
      <c r="L1167">
        <v>1796970.08</v>
      </c>
      <c r="P1167">
        <v>1060660.7</v>
      </c>
      <c r="U1167" s="11">
        <f t="shared" si="91"/>
        <v>133089.87000000002</v>
      </c>
      <c r="V1167" s="15">
        <f t="shared" si="92"/>
        <v>101934.33000000002</v>
      </c>
      <c r="W1167">
        <v>25482.59</v>
      </c>
      <c r="Y1167">
        <v>23478.15</v>
      </c>
      <c r="Z1167">
        <v>29593.94</v>
      </c>
      <c r="AA1167">
        <v>23379.65</v>
      </c>
      <c r="AD1167">
        <v>31155.54</v>
      </c>
      <c r="AI1167" s="11">
        <f t="shared" si="93"/>
        <v>20037.5</v>
      </c>
      <c r="AJ1167" s="11">
        <f t="shared" si="94"/>
        <v>0</v>
      </c>
      <c r="AQ1167">
        <v>46011.41</v>
      </c>
      <c r="AS1167">
        <v>20037.5</v>
      </c>
    </row>
    <row r="1168" spans="1:46">
      <c r="A1168" s="11" t="s">
        <v>356</v>
      </c>
      <c r="C1168">
        <v>6246536.0700000003</v>
      </c>
      <c r="D1168" s="11">
        <f t="shared" si="90"/>
        <v>923062.08</v>
      </c>
      <c r="G1168">
        <v>121121.09999999999</v>
      </c>
      <c r="H1168">
        <v>701604.4</v>
      </c>
      <c r="I1168">
        <v>100336.58</v>
      </c>
      <c r="L1168">
        <v>1796970.08</v>
      </c>
      <c r="P1168">
        <v>2045117</v>
      </c>
      <c r="R1168">
        <v>208236.96</v>
      </c>
      <c r="U1168" s="11">
        <f t="shared" si="91"/>
        <v>1158888.1199999999</v>
      </c>
      <c r="V1168" s="15">
        <f t="shared" si="92"/>
        <v>551146.82999999996</v>
      </c>
      <c r="W1168">
        <v>168269.8</v>
      </c>
      <c r="Y1168">
        <v>114747.29999999999</v>
      </c>
      <c r="Z1168">
        <v>171272.98</v>
      </c>
      <c r="AA1168">
        <v>96856.75</v>
      </c>
      <c r="AC1168">
        <v>185752.36</v>
      </c>
      <c r="AD1168">
        <v>80540.800000000003</v>
      </c>
      <c r="AE1168">
        <v>179798.36</v>
      </c>
      <c r="AF1168">
        <v>161649.76999999999</v>
      </c>
      <c r="AI1168" s="11">
        <f t="shared" si="93"/>
        <v>68250.42</v>
      </c>
      <c r="AJ1168" s="11">
        <f t="shared" si="94"/>
        <v>27321.14</v>
      </c>
      <c r="AM1168">
        <v>5183.3999999999996</v>
      </c>
      <c r="AN1168">
        <v>17379.09</v>
      </c>
      <c r="AO1168">
        <v>4758.6499999999996</v>
      </c>
      <c r="AQ1168">
        <v>46011.41</v>
      </c>
      <c r="AS1168">
        <v>29382.57</v>
      </c>
      <c r="AT1168">
        <v>11546.71</v>
      </c>
    </row>
    <row r="1169" spans="1:46">
      <c r="A1169" s="11" t="s">
        <v>556</v>
      </c>
      <c r="C1169"/>
      <c r="D1169" s="11">
        <f t="shared" si="90"/>
        <v>0</v>
      </c>
      <c r="U1169" s="11">
        <f t="shared" si="91"/>
        <v>0</v>
      </c>
      <c r="V1169" s="15">
        <f t="shared" si="92"/>
        <v>0</v>
      </c>
      <c r="AI1169" s="11">
        <f t="shared" si="93"/>
        <v>0</v>
      </c>
      <c r="AJ1169" s="11">
        <f t="shared" si="94"/>
        <v>0</v>
      </c>
    </row>
    <row r="1170" spans="1:46">
      <c r="A1170">
        <v>18500</v>
      </c>
      <c r="B1170" t="s">
        <v>557</v>
      </c>
      <c r="C1170">
        <v>201859.29</v>
      </c>
      <c r="D1170" s="11">
        <f t="shared" si="90"/>
        <v>193031.48</v>
      </c>
      <c r="E1170">
        <v>193031.48</v>
      </c>
      <c r="U1170" s="11">
        <f t="shared" si="91"/>
        <v>0</v>
      </c>
      <c r="V1170" s="15">
        <f t="shared" si="92"/>
        <v>0</v>
      </c>
      <c r="AI1170" s="11">
        <f t="shared" si="93"/>
        <v>8827.81</v>
      </c>
      <c r="AJ1170" s="11">
        <f t="shared" si="94"/>
        <v>8827.81</v>
      </c>
      <c r="AK1170">
        <v>8827.81</v>
      </c>
    </row>
    <row r="1171" spans="1:46">
      <c r="A1171">
        <v>18933</v>
      </c>
      <c r="B1171" t="s">
        <v>558</v>
      </c>
      <c r="C1171">
        <v>2907567.3000000003</v>
      </c>
      <c r="D1171" s="11">
        <f t="shared" si="90"/>
        <v>0</v>
      </c>
      <c r="L1171">
        <v>2237084.12</v>
      </c>
      <c r="R1171">
        <v>650059.64</v>
      </c>
      <c r="U1171" s="11">
        <f t="shared" si="91"/>
        <v>0</v>
      </c>
      <c r="V1171" s="15">
        <f t="shared" si="92"/>
        <v>0</v>
      </c>
      <c r="AI1171" s="11">
        <f t="shared" si="93"/>
        <v>4303.8599999999997</v>
      </c>
      <c r="AJ1171" s="11">
        <f t="shared" si="94"/>
        <v>0</v>
      </c>
      <c r="AQ1171">
        <v>16119.68</v>
      </c>
      <c r="AT1171">
        <v>4303.8599999999997</v>
      </c>
    </row>
    <row r="1172" spans="1:46">
      <c r="A1172">
        <v>25109</v>
      </c>
      <c r="B1172" t="s">
        <v>559</v>
      </c>
      <c r="C1172">
        <v>216027.87</v>
      </c>
      <c r="D1172" s="11">
        <f t="shared" si="90"/>
        <v>209716.68</v>
      </c>
      <c r="E1172">
        <v>209716.68</v>
      </c>
      <c r="U1172" s="11">
        <f t="shared" si="91"/>
        <v>0</v>
      </c>
      <c r="V1172" s="15">
        <f t="shared" si="92"/>
        <v>0</v>
      </c>
      <c r="AI1172" s="11">
        <f t="shared" si="93"/>
        <v>6311.19</v>
      </c>
      <c r="AJ1172" s="11">
        <f t="shared" si="94"/>
        <v>6311.19</v>
      </c>
      <c r="AK1172">
        <v>6311.19</v>
      </c>
    </row>
    <row r="1173" spans="1:46">
      <c r="A1173">
        <v>25110</v>
      </c>
      <c r="B1173" t="s">
        <v>560</v>
      </c>
      <c r="C1173">
        <v>250120.98</v>
      </c>
      <c r="D1173" s="11">
        <f t="shared" si="90"/>
        <v>243766.76</v>
      </c>
      <c r="E1173">
        <v>243766.76</v>
      </c>
      <c r="U1173" s="11">
        <f t="shared" si="91"/>
        <v>0</v>
      </c>
      <c r="V1173" s="15">
        <f t="shared" si="92"/>
        <v>0</v>
      </c>
      <c r="AI1173" s="11">
        <f t="shared" si="93"/>
        <v>6354.22</v>
      </c>
      <c r="AJ1173" s="11">
        <f t="shared" si="94"/>
        <v>6354.22</v>
      </c>
      <c r="AK1173">
        <v>6354.22</v>
      </c>
    </row>
    <row r="1174" spans="1:46">
      <c r="A1174">
        <v>26383</v>
      </c>
      <c r="B1174" t="s">
        <v>561</v>
      </c>
      <c r="C1174">
        <v>457229.33999999997</v>
      </c>
      <c r="D1174" s="11">
        <f t="shared" si="90"/>
        <v>444195.66</v>
      </c>
      <c r="E1174">
        <v>444195.66</v>
      </c>
      <c r="U1174" s="11">
        <f t="shared" si="91"/>
        <v>0</v>
      </c>
      <c r="V1174" s="15">
        <f t="shared" si="92"/>
        <v>0</v>
      </c>
      <c r="AI1174" s="11">
        <f t="shared" si="93"/>
        <v>13033.68</v>
      </c>
      <c r="AJ1174" s="11">
        <f t="shared" si="94"/>
        <v>13033.68</v>
      </c>
      <c r="AK1174">
        <v>13033.68</v>
      </c>
    </row>
    <row r="1175" spans="1:46">
      <c r="A1175">
        <v>26955</v>
      </c>
      <c r="B1175" t="s">
        <v>562</v>
      </c>
      <c r="C1175">
        <v>215269.62000000002</v>
      </c>
      <c r="D1175" s="11">
        <f t="shared" si="90"/>
        <v>208961.48</v>
      </c>
      <c r="E1175">
        <v>208961.48</v>
      </c>
      <c r="U1175" s="11">
        <f t="shared" si="91"/>
        <v>0</v>
      </c>
      <c r="V1175" s="15">
        <f t="shared" si="92"/>
        <v>0</v>
      </c>
      <c r="AI1175" s="11">
        <f t="shared" si="93"/>
        <v>6308.14</v>
      </c>
      <c r="AJ1175" s="11">
        <f t="shared" si="94"/>
        <v>6308.14</v>
      </c>
      <c r="AK1175">
        <v>6308.14</v>
      </c>
    </row>
    <row r="1176" spans="1:46">
      <c r="A1176">
        <v>27162</v>
      </c>
      <c r="B1176" t="s">
        <v>563</v>
      </c>
      <c r="C1176">
        <v>212228.23</v>
      </c>
      <c r="D1176" s="11">
        <f t="shared" si="90"/>
        <v>205866.34</v>
      </c>
      <c r="E1176">
        <v>205866.34</v>
      </c>
      <c r="U1176" s="11">
        <f t="shared" si="91"/>
        <v>0</v>
      </c>
      <c r="V1176" s="15">
        <f t="shared" si="92"/>
        <v>0</v>
      </c>
      <c r="AI1176" s="11">
        <f t="shared" si="93"/>
        <v>6361.89</v>
      </c>
      <c r="AJ1176" s="11">
        <f t="shared" si="94"/>
        <v>6361.89</v>
      </c>
      <c r="AK1176">
        <v>6361.89</v>
      </c>
    </row>
    <row r="1177" spans="1:46">
      <c r="A1177" s="11" t="s">
        <v>565</v>
      </c>
      <c r="C1177">
        <v>4460302.6300000008</v>
      </c>
      <c r="D1177" s="11">
        <f t="shared" si="90"/>
        <v>1505538.4000000001</v>
      </c>
      <c r="E1177">
        <v>1505538.4000000001</v>
      </c>
      <c r="L1177">
        <v>2237084.12</v>
      </c>
      <c r="R1177">
        <v>650059.64</v>
      </c>
      <c r="U1177" s="11">
        <f t="shared" si="91"/>
        <v>0</v>
      </c>
      <c r="V1177" s="15">
        <f t="shared" si="92"/>
        <v>0</v>
      </c>
      <c r="AI1177" s="11">
        <f t="shared" si="93"/>
        <v>51500.79</v>
      </c>
      <c r="AJ1177" s="11">
        <f t="shared" si="94"/>
        <v>47196.93</v>
      </c>
      <c r="AK1177">
        <v>47196.93</v>
      </c>
      <c r="AQ1177">
        <v>16119.68</v>
      </c>
      <c r="AT1177">
        <v>4303.8599999999997</v>
      </c>
    </row>
    <row r="1178" spans="1:46">
      <c r="A1178" s="11" t="s">
        <v>566</v>
      </c>
      <c r="C1178"/>
      <c r="D1178" s="11">
        <f t="shared" si="90"/>
        <v>0</v>
      </c>
      <c r="U1178" s="11">
        <f t="shared" si="91"/>
        <v>0</v>
      </c>
      <c r="V1178" s="15">
        <f t="shared" si="92"/>
        <v>0</v>
      </c>
      <c r="AI1178" s="11">
        <f t="shared" si="93"/>
        <v>0</v>
      </c>
      <c r="AJ1178" s="11">
        <f t="shared" si="94"/>
        <v>0</v>
      </c>
    </row>
    <row r="1179" spans="1:46">
      <c r="A1179">
        <v>7468</v>
      </c>
      <c r="B1179" t="s">
        <v>567</v>
      </c>
      <c r="C1179">
        <v>35446.160000000003</v>
      </c>
      <c r="D1179" s="11">
        <f t="shared" si="90"/>
        <v>0</v>
      </c>
      <c r="U1179" s="11">
        <f t="shared" si="91"/>
        <v>35446.160000000003</v>
      </c>
      <c r="V1179" s="15">
        <f t="shared" si="92"/>
        <v>35446.160000000003</v>
      </c>
      <c r="Z1179">
        <v>35446.160000000003</v>
      </c>
      <c r="AI1179" s="11">
        <f t="shared" si="93"/>
        <v>0</v>
      </c>
      <c r="AJ1179" s="11">
        <f t="shared" si="94"/>
        <v>0</v>
      </c>
    </row>
    <row r="1180" spans="1:46">
      <c r="A1180">
        <v>7939</v>
      </c>
      <c r="B1180" t="s">
        <v>568</v>
      </c>
      <c r="C1180">
        <v>50216.800000000003</v>
      </c>
      <c r="D1180" s="11">
        <f t="shared" si="90"/>
        <v>0</v>
      </c>
      <c r="U1180" s="11">
        <f t="shared" si="91"/>
        <v>50216.800000000003</v>
      </c>
      <c r="V1180" s="15">
        <f t="shared" si="92"/>
        <v>0</v>
      </c>
      <c r="AC1180">
        <v>50216.800000000003</v>
      </c>
      <c r="AI1180" s="11">
        <f t="shared" si="93"/>
        <v>0</v>
      </c>
      <c r="AJ1180" s="11">
        <f t="shared" si="94"/>
        <v>0</v>
      </c>
    </row>
    <row r="1181" spans="1:46">
      <c r="A1181">
        <v>8728</v>
      </c>
      <c r="B1181" t="s">
        <v>569</v>
      </c>
      <c r="C1181">
        <v>1578926.4200000002</v>
      </c>
      <c r="D1181" s="11">
        <f t="shared" si="90"/>
        <v>0</v>
      </c>
      <c r="L1181">
        <v>1484332.05</v>
      </c>
      <c r="U1181" s="11">
        <f t="shared" si="91"/>
        <v>58507.35</v>
      </c>
      <c r="V1181" s="15">
        <f t="shared" si="92"/>
        <v>0</v>
      </c>
      <c r="AC1181">
        <v>58507.35</v>
      </c>
      <c r="AI1181" s="11">
        <f t="shared" si="93"/>
        <v>0</v>
      </c>
      <c r="AJ1181" s="11">
        <f t="shared" si="94"/>
        <v>0</v>
      </c>
      <c r="AQ1181">
        <v>36087.019999999997</v>
      </c>
    </row>
    <row r="1182" spans="1:46">
      <c r="A1182">
        <v>8730</v>
      </c>
      <c r="B1182" t="s">
        <v>570</v>
      </c>
      <c r="C1182">
        <v>181366</v>
      </c>
      <c r="D1182" s="11">
        <f t="shared" si="90"/>
        <v>178313</v>
      </c>
      <c r="I1182">
        <v>178313</v>
      </c>
      <c r="U1182" s="11">
        <f t="shared" si="91"/>
        <v>0</v>
      </c>
      <c r="V1182" s="15">
        <f t="shared" si="92"/>
        <v>0</v>
      </c>
      <c r="AI1182" s="11">
        <f t="shared" si="93"/>
        <v>3053</v>
      </c>
      <c r="AJ1182" s="11">
        <f t="shared" si="94"/>
        <v>3053</v>
      </c>
      <c r="AO1182">
        <v>3053</v>
      </c>
    </row>
    <row r="1183" spans="1:46">
      <c r="A1183">
        <v>10117</v>
      </c>
      <c r="B1183" t="s">
        <v>571</v>
      </c>
      <c r="C1183">
        <v>171792</v>
      </c>
      <c r="D1183" s="11">
        <f t="shared" si="90"/>
        <v>168900</v>
      </c>
      <c r="I1183">
        <v>168900</v>
      </c>
      <c r="U1183" s="11">
        <f t="shared" si="91"/>
        <v>0</v>
      </c>
      <c r="V1183" s="15">
        <f t="shared" si="92"/>
        <v>0</v>
      </c>
      <c r="AI1183" s="11">
        <f t="shared" si="93"/>
        <v>2892</v>
      </c>
      <c r="AJ1183" s="11">
        <f t="shared" si="94"/>
        <v>2892</v>
      </c>
      <c r="AO1183">
        <v>2892</v>
      </c>
    </row>
    <row r="1184" spans="1:46">
      <c r="A1184">
        <v>10190</v>
      </c>
      <c r="B1184" t="s">
        <v>572</v>
      </c>
      <c r="C1184">
        <v>189567</v>
      </c>
      <c r="D1184" s="11">
        <f t="shared" si="90"/>
        <v>186376</v>
      </c>
      <c r="I1184">
        <v>186376</v>
      </c>
      <c r="U1184" s="11">
        <f t="shared" si="91"/>
        <v>0</v>
      </c>
      <c r="V1184" s="15">
        <f t="shared" si="92"/>
        <v>0</v>
      </c>
      <c r="AI1184" s="11">
        <f t="shared" si="93"/>
        <v>3191</v>
      </c>
      <c r="AJ1184" s="11">
        <f t="shared" si="94"/>
        <v>3191</v>
      </c>
      <c r="AO1184">
        <v>3191</v>
      </c>
    </row>
    <row r="1185" spans="1:45">
      <c r="A1185">
        <v>21794</v>
      </c>
      <c r="B1185" t="s">
        <v>573</v>
      </c>
      <c r="C1185">
        <v>68881.440000000002</v>
      </c>
      <c r="D1185" s="11">
        <f t="shared" si="90"/>
        <v>0</v>
      </c>
      <c r="U1185" s="11">
        <f t="shared" si="91"/>
        <v>68881.440000000002</v>
      </c>
      <c r="V1185" s="15">
        <f t="shared" si="92"/>
        <v>32688.45</v>
      </c>
      <c r="W1185">
        <v>32688.45</v>
      </c>
      <c r="AF1185">
        <v>36192.99</v>
      </c>
      <c r="AI1185" s="11">
        <f t="shared" si="93"/>
        <v>0</v>
      </c>
      <c r="AJ1185" s="11">
        <f t="shared" si="94"/>
        <v>0</v>
      </c>
    </row>
    <row r="1186" spans="1:45">
      <c r="A1186">
        <v>23977</v>
      </c>
      <c r="B1186" t="s">
        <v>574</v>
      </c>
      <c r="C1186">
        <v>48987.24</v>
      </c>
      <c r="D1186" s="11">
        <f t="shared" si="90"/>
        <v>0</v>
      </c>
      <c r="U1186" s="11">
        <f t="shared" si="91"/>
        <v>48987.24</v>
      </c>
      <c r="V1186" s="15">
        <f t="shared" si="92"/>
        <v>0</v>
      </c>
      <c r="AC1186">
        <v>48987.24</v>
      </c>
      <c r="AI1186" s="11">
        <f t="shared" si="93"/>
        <v>0</v>
      </c>
      <c r="AJ1186" s="11">
        <f t="shared" si="94"/>
        <v>0</v>
      </c>
    </row>
    <row r="1187" spans="1:45">
      <c r="A1187" s="11" t="s">
        <v>576</v>
      </c>
      <c r="C1187">
        <v>2325183.06</v>
      </c>
      <c r="D1187" s="11">
        <f t="shared" si="90"/>
        <v>533589</v>
      </c>
      <c r="I1187">
        <v>533589</v>
      </c>
      <c r="L1187">
        <v>1484332.05</v>
      </c>
      <c r="U1187" s="11">
        <f t="shared" si="91"/>
        <v>262038.99</v>
      </c>
      <c r="V1187" s="15">
        <f t="shared" si="92"/>
        <v>68134.61</v>
      </c>
      <c r="W1187">
        <v>32688.45</v>
      </c>
      <c r="Z1187">
        <v>35446.160000000003</v>
      </c>
      <c r="AC1187">
        <v>157711.38999999998</v>
      </c>
      <c r="AF1187">
        <v>36192.99</v>
      </c>
      <c r="AI1187" s="11">
        <f t="shared" si="93"/>
        <v>9136</v>
      </c>
      <c r="AJ1187" s="11">
        <f t="shared" si="94"/>
        <v>9136</v>
      </c>
      <c r="AO1187">
        <v>9136</v>
      </c>
      <c r="AQ1187">
        <v>36087.019999999997</v>
      </c>
    </row>
    <row r="1188" spans="1:45">
      <c r="A1188" s="11" t="s">
        <v>636</v>
      </c>
      <c r="C1188"/>
      <c r="D1188" s="11">
        <f t="shared" si="90"/>
        <v>0</v>
      </c>
      <c r="U1188" s="11">
        <f t="shared" si="91"/>
        <v>0</v>
      </c>
      <c r="V1188" s="15">
        <f t="shared" si="92"/>
        <v>0</v>
      </c>
      <c r="AI1188" s="11">
        <f t="shared" si="93"/>
        <v>0</v>
      </c>
      <c r="AJ1188" s="11">
        <f t="shared" si="94"/>
        <v>0</v>
      </c>
    </row>
    <row r="1189" spans="1:45">
      <c r="A1189">
        <v>203</v>
      </c>
      <c r="B1189" t="s">
        <v>637</v>
      </c>
      <c r="C1189">
        <v>850462.57999999984</v>
      </c>
      <c r="D1189" s="11">
        <f t="shared" si="90"/>
        <v>0</v>
      </c>
      <c r="L1189">
        <v>661061.35</v>
      </c>
      <c r="U1189" s="11">
        <f t="shared" si="91"/>
        <v>170604.08999999997</v>
      </c>
      <c r="V1189" s="15">
        <f t="shared" si="92"/>
        <v>68035.199999999997</v>
      </c>
      <c r="W1189">
        <v>35200.35</v>
      </c>
      <c r="Z1189">
        <v>32834.85</v>
      </c>
      <c r="AC1189">
        <v>37559.31</v>
      </c>
      <c r="AE1189">
        <v>37947.72</v>
      </c>
      <c r="AF1189">
        <v>27061.86</v>
      </c>
      <c r="AI1189" s="11">
        <f t="shared" si="93"/>
        <v>0</v>
      </c>
      <c r="AJ1189" s="11">
        <f t="shared" si="94"/>
        <v>0</v>
      </c>
      <c r="AQ1189">
        <v>18797.14</v>
      </c>
    </row>
    <row r="1190" spans="1:45">
      <c r="A1190">
        <v>23222</v>
      </c>
      <c r="B1190" t="s">
        <v>638</v>
      </c>
      <c r="C1190">
        <v>146385.23000000001</v>
      </c>
      <c r="D1190" s="11">
        <f t="shared" si="90"/>
        <v>0</v>
      </c>
      <c r="U1190" s="11">
        <f t="shared" si="91"/>
        <v>146385.23000000001</v>
      </c>
      <c r="V1190" s="15">
        <f t="shared" si="92"/>
        <v>87647.08</v>
      </c>
      <c r="W1190">
        <v>32243.4</v>
      </c>
      <c r="Y1190">
        <v>24992.46</v>
      </c>
      <c r="Z1190">
        <v>30411.22</v>
      </c>
      <c r="AE1190">
        <v>34393.120000000003</v>
      </c>
      <c r="AF1190">
        <v>24345.03</v>
      </c>
      <c r="AI1190" s="11">
        <f t="shared" si="93"/>
        <v>0</v>
      </c>
      <c r="AJ1190" s="11">
        <f t="shared" si="94"/>
        <v>0</v>
      </c>
    </row>
    <row r="1191" spans="1:45">
      <c r="A1191" s="11" t="s">
        <v>640</v>
      </c>
      <c r="C1191">
        <v>996847.80999999982</v>
      </c>
      <c r="D1191" s="11">
        <f t="shared" si="90"/>
        <v>0</v>
      </c>
      <c r="L1191">
        <v>661061.35</v>
      </c>
      <c r="U1191" s="11">
        <f t="shared" si="91"/>
        <v>316989.32</v>
      </c>
      <c r="V1191" s="15">
        <f t="shared" si="92"/>
        <v>155682.28</v>
      </c>
      <c r="W1191">
        <v>67443.75</v>
      </c>
      <c r="Y1191">
        <v>24992.46</v>
      </c>
      <c r="Z1191">
        <v>63246.07</v>
      </c>
      <c r="AC1191">
        <v>37559.31</v>
      </c>
      <c r="AE1191">
        <v>72340.84</v>
      </c>
      <c r="AF1191">
        <v>51406.89</v>
      </c>
      <c r="AI1191" s="11">
        <f t="shared" si="93"/>
        <v>0</v>
      </c>
      <c r="AJ1191" s="11">
        <f t="shared" si="94"/>
        <v>0</v>
      </c>
      <c r="AQ1191">
        <v>18797.14</v>
      </c>
    </row>
    <row r="1192" spans="1:45">
      <c r="A1192" s="11" t="s">
        <v>641</v>
      </c>
      <c r="C1192"/>
      <c r="D1192" s="11">
        <f t="shared" si="90"/>
        <v>0</v>
      </c>
      <c r="U1192" s="11">
        <f t="shared" si="91"/>
        <v>0</v>
      </c>
      <c r="V1192" s="15">
        <f t="shared" si="92"/>
        <v>0</v>
      </c>
      <c r="AI1192" s="11">
        <f t="shared" si="93"/>
        <v>0</v>
      </c>
      <c r="AJ1192" s="11">
        <f t="shared" si="94"/>
        <v>0</v>
      </c>
    </row>
    <row r="1193" spans="1:45">
      <c r="A1193">
        <v>999</v>
      </c>
      <c r="B1193" t="s">
        <v>642</v>
      </c>
      <c r="C1193">
        <v>32608.03</v>
      </c>
      <c r="D1193" s="11">
        <f t="shared" si="90"/>
        <v>0</v>
      </c>
      <c r="U1193" s="11">
        <f t="shared" si="91"/>
        <v>32608.03</v>
      </c>
      <c r="V1193" s="15">
        <f t="shared" si="92"/>
        <v>32608.03</v>
      </c>
      <c r="W1193">
        <v>32608.03</v>
      </c>
      <c r="AI1193" s="11">
        <f t="shared" si="93"/>
        <v>0</v>
      </c>
      <c r="AJ1193" s="11">
        <f t="shared" si="94"/>
        <v>0</v>
      </c>
    </row>
    <row r="1194" spans="1:45">
      <c r="A1194">
        <v>4093</v>
      </c>
      <c r="B1194" t="s">
        <v>643</v>
      </c>
      <c r="C1194">
        <v>26235.19</v>
      </c>
      <c r="D1194" s="11">
        <f t="shared" si="90"/>
        <v>0</v>
      </c>
      <c r="U1194" s="11">
        <f t="shared" si="91"/>
        <v>0</v>
      </c>
      <c r="V1194" s="15">
        <f t="shared" si="92"/>
        <v>0</v>
      </c>
      <c r="AB1194">
        <v>26235.19</v>
      </c>
      <c r="AI1194" s="11">
        <f t="shared" si="93"/>
        <v>0</v>
      </c>
      <c r="AJ1194" s="11">
        <f t="shared" si="94"/>
        <v>0</v>
      </c>
    </row>
    <row r="1195" spans="1:45">
      <c r="A1195">
        <v>4934</v>
      </c>
      <c r="B1195" t="s">
        <v>644</v>
      </c>
      <c r="C1195">
        <v>2226375.9500000002</v>
      </c>
      <c r="D1195" s="11">
        <f t="shared" si="90"/>
        <v>0</v>
      </c>
      <c r="P1195">
        <v>2141006.87</v>
      </c>
      <c r="U1195" s="11">
        <f t="shared" si="91"/>
        <v>64728.92</v>
      </c>
      <c r="V1195" s="15">
        <f t="shared" si="92"/>
        <v>0</v>
      </c>
      <c r="AE1195">
        <v>64728.92</v>
      </c>
      <c r="AI1195" s="11">
        <f t="shared" si="93"/>
        <v>20640.16</v>
      </c>
      <c r="AJ1195" s="11">
        <f t="shared" si="94"/>
        <v>0</v>
      </c>
      <c r="AS1195">
        <v>20640.16</v>
      </c>
    </row>
    <row r="1196" spans="1:45">
      <c r="A1196">
        <v>4936</v>
      </c>
      <c r="B1196" t="s">
        <v>645</v>
      </c>
      <c r="C1196">
        <v>1939920.05</v>
      </c>
      <c r="D1196" s="11">
        <f t="shared" si="90"/>
        <v>0</v>
      </c>
      <c r="L1196">
        <v>1840740.07</v>
      </c>
      <c r="U1196" s="11">
        <f t="shared" si="91"/>
        <v>66800.179999999993</v>
      </c>
      <c r="V1196" s="15">
        <f t="shared" si="92"/>
        <v>0</v>
      </c>
      <c r="AC1196">
        <v>66800.179999999993</v>
      </c>
      <c r="AI1196" s="11">
        <f t="shared" si="93"/>
        <v>0</v>
      </c>
      <c r="AJ1196" s="11">
        <f t="shared" si="94"/>
        <v>0</v>
      </c>
      <c r="AQ1196">
        <v>32379.8</v>
      </c>
    </row>
    <row r="1197" spans="1:45">
      <c r="A1197">
        <v>5074</v>
      </c>
      <c r="B1197" t="s">
        <v>646</v>
      </c>
      <c r="C1197">
        <v>31512.13</v>
      </c>
      <c r="D1197" s="11">
        <f t="shared" si="90"/>
        <v>0</v>
      </c>
      <c r="U1197" s="11">
        <f t="shared" si="91"/>
        <v>31512.13</v>
      </c>
      <c r="V1197" s="15">
        <f t="shared" si="92"/>
        <v>31512.13</v>
      </c>
      <c r="W1197">
        <v>31512.13</v>
      </c>
      <c r="AI1197" s="11">
        <f t="shared" si="93"/>
        <v>0</v>
      </c>
      <c r="AJ1197" s="11">
        <f t="shared" si="94"/>
        <v>0</v>
      </c>
    </row>
    <row r="1198" spans="1:45">
      <c r="A1198">
        <v>5275</v>
      </c>
      <c r="B1198" t="s">
        <v>647</v>
      </c>
      <c r="C1198">
        <v>4058694.3300000005</v>
      </c>
      <c r="D1198" s="11">
        <f t="shared" si="90"/>
        <v>0</v>
      </c>
      <c r="L1198">
        <v>2341816.2000000002</v>
      </c>
      <c r="P1198">
        <v>1662674.28</v>
      </c>
      <c r="U1198" s="11">
        <f t="shared" si="91"/>
        <v>0</v>
      </c>
      <c r="V1198" s="15">
        <f t="shared" si="92"/>
        <v>0</v>
      </c>
      <c r="AB1198">
        <v>19026.849999999999</v>
      </c>
      <c r="AI1198" s="11">
        <f t="shared" si="93"/>
        <v>14916</v>
      </c>
      <c r="AJ1198" s="11">
        <f t="shared" si="94"/>
        <v>0</v>
      </c>
      <c r="AQ1198">
        <v>20261</v>
      </c>
      <c r="AS1198">
        <v>14916</v>
      </c>
    </row>
    <row r="1199" spans="1:45">
      <c r="A1199">
        <v>5681</v>
      </c>
      <c r="B1199" t="s">
        <v>648</v>
      </c>
      <c r="C1199">
        <v>41721.29</v>
      </c>
      <c r="D1199" s="11">
        <f t="shared" si="90"/>
        <v>0</v>
      </c>
      <c r="U1199" s="11">
        <f t="shared" si="91"/>
        <v>41721.29</v>
      </c>
      <c r="V1199" s="15">
        <f t="shared" si="92"/>
        <v>41721.29</v>
      </c>
      <c r="W1199">
        <v>41721.29</v>
      </c>
      <c r="AI1199" s="11">
        <f t="shared" si="93"/>
        <v>0</v>
      </c>
      <c r="AJ1199" s="11">
        <f t="shared" si="94"/>
        <v>0</v>
      </c>
    </row>
    <row r="1200" spans="1:45">
      <c r="A1200">
        <v>5685</v>
      </c>
      <c r="B1200" t="s">
        <v>649</v>
      </c>
      <c r="C1200">
        <v>820630.94</v>
      </c>
      <c r="D1200" s="11">
        <f t="shared" si="90"/>
        <v>763460.32</v>
      </c>
      <c r="E1200">
        <v>763460.32</v>
      </c>
      <c r="U1200" s="11">
        <f t="shared" si="91"/>
        <v>41612.800000000003</v>
      </c>
      <c r="V1200" s="15">
        <f t="shared" si="92"/>
        <v>41612.800000000003</v>
      </c>
      <c r="W1200">
        <v>41612.800000000003</v>
      </c>
      <c r="AI1200" s="11">
        <f t="shared" si="93"/>
        <v>15557.82</v>
      </c>
      <c r="AJ1200" s="11">
        <f t="shared" si="94"/>
        <v>15557.82</v>
      </c>
      <c r="AK1200">
        <v>15557.82</v>
      </c>
    </row>
    <row r="1201" spans="1:48">
      <c r="A1201">
        <v>12980</v>
      </c>
      <c r="B1201" t="s">
        <v>650</v>
      </c>
      <c r="C1201">
        <v>49769.440000000002</v>
      </c>
      <c r="D1201" s="11">
        <f t="shared" si="90"/>
        <v>0</v>
      </c>
      <c r="U1201" s="11">
        <f t="shared" si="91"/>
        <v>49769.440000000002</v>
      </c>
      <c r="V1201" s="15">
        <f t="shared" si="92"/>
        <v>49769.440000000002</v>
      </c>
      <c r="W1201">
        <v>49769.440000000002</v>
      </c>
      <c r="AI1201" s="11">
        <f t="shared" si="93"/>
        <v>0</v>
      </c>
      <c r="AJ1201" s="11">
        <f t="shared" si="94"/>
        <v>0</v>
      </c>
    </row>
    <row r="1202" spans="1:48">
      <c r="A1202">
        <v>12992</v>
      </c>
      <c r="B1202" t="s">
        <v>651</v>
      </c>
      <c r="C1202">
        <v>212543.33</v>
      </c>
      <c r="D1202" s="11">
        <f t="shared" si="90"/>
        <v>185521.33</v>
      </c>
      <c r="E1202">
        <v>185521.33</v>
      </c>
      <c r="U1202" s="11">
        <f t="shared" si="91"/>
        <v>23241.99</v>
      </c>
      <c r="V1202" s="15">
        <f t="shared" si="92"/>
        <v>23241.99</v>
      </c>
      <c r="W1202">
        <v>23241.99</v>
      </c>
      <c r="AI1202" s="11">
        <f t="shared" si="93"/>
        <v>3780.01</v>
      </c>
      <c r="AJ1202" s="11">
        <f t="shared" si="94"/>
        <v>3780.01</v>
      </c>
      <c r="AK1202">
        <v>3780.01</v>
      </c>
    </row>
    <row r="1203" spans="1:48">
      <c r="A1203">
        <v>13182</v>
      </c>
      <c r="B1203" t="s">
        <v>652</v>
      </c>
      <c r="C1203">
        <v>833266.95</v>
      </c>
      <c r="D1203" s="11">
        <f t="shared" si="90"/>
        <v>0</v>
      </c>
      <c r="L1203">
        <v>796219</v>
      </c>
      <c r="U1203" s="11">
        <f t="shared" si="91"/>
        <v>27819.34</v>
      </c>
      <c r="V1203" s="15">
        <f t="shared" si="92"/>
        <v>0</v>
      </c>
      <c r="AC1203">
        <v>27819.34</v>
      </c>
      <c r="AI1203" s="11">
        <f t="shared" si="93"/>
        <v>0</v>
      </c>
      <c r="AJ1203" s="11">
        <f t="shared" si="94"/>
        <v>0</v>
      </c>
      <c r="AQ1203">
        <v>9228.61</v>
      </c>
    </row>
    <row r="1204" spans="1:48">
      <c r="A1204">
        <v>13614</v>
      </c>
      <c r="B1204" t="s">
        <v>653</v>
      </c>
      <c r="C1204">
        <v>31243.94</v>
      </c>
      <c r="D1204" s="11">
        <f t="shared" si="90"/>
        <v>0</v>
      </c>
      <c r="U1204" s="11">
        <f t="shared" si="91"/>
        <v>31243.94</v>
      </c>
      <c r="V1204" s="15">
        <f t="shared" si="92"/>
        <v>0</v>
      </c>
      <c r="AE1204">
        <v>31243.94</v>
      </c>
      <c r="AI1204" s="11">
        <f t="shared" si="93"/>
        <v>0</v>
      </c>
      <c r="AJ1204" s="11">
        <f t="shared" si="94"/>
        <v>0</v>
      </c>
    </row>
    <row r="1205" spans="1:48">
      <c r="A1205">
        <v>14898</v>
      </c>
      <c r="B1205" t="s">
        <v>654</v>
      </c>
      <c r="C1205">
        <v>432530.85000000003</v>
      </c>
      <c r="D1205" s="11">
        <f t="shared" si="90"/>
        <v>395510.11</v>
      </c>
      <c r="E1205">
        <v>395510.11</v>
      </c>
      <c r="U1205" s="11">
        <f t="shared" si="91"/>
        <v>27610.03</v>
      </c>
      <c r="V1205" s="15">
        <f t="shared" si="92"/>
        <v>27610.03</v>
      </c>
      <c r="W1205">
        <v>27610.03</v>
      </c>
      <c r="AI1205" s="11">
        <f t="shared" si="93"/>
        <v>9410.7099999999991</v>
      </c>
      <c r="AJ1205" s="11">
        <f t="shared" si="94"/>
        <v>9410.7099999999991</v>
      </c>
      <c r="AK1205">
        <v>9410.7099999999991</v>
      </c>
    </row>
    <row r="1206" spans="1:48">
      <c r="A1206">
        <v>14969</v>
      </c>
      <c r="B1206" t="s">
        <v>655</v>
      </c>
      <c r="C1206">
        <v>29718.58</v>
      </c>
      <c r="D1206" s="11">
        <f t="shared" si="90"/>
        <v>0</v>
      </c>
      <c r="U1206" s="11">
        <f t="shared" si="91"/>
        <v>29718.58</v>
      </c>
      <c r="V1206" s="15">
        <f t="shared" si="92"/>
        <v>0</v>
      </c>
      <c r="AC1206">
        <v>29718.58</v>
      </c>
      <c r="AI1206" s="11">
        <f t="shared" si="93"/>
        <v>0</v>
      </c>
      <c r="AJ1206" s="11">
        <f t="shared" si="94"/>
        <v>0</v>
      </c>
    </row>
    <row r="1207" spans="1:48">
      <c r="A1207">
        <v>17397</v>
      </c>
      <c r="B1207" t="s">
        <v>656</v>
      </c>
      <c r="C1207">
        <v>46121.33</v>
      </c>
      <c r="D1207" s="11">
        <f t="shared" si="90"/>
        <v>0</v>
      </c>
      <c r="U1207" s="11">
        <f t="shared" si="91"/>
        <v>46121.33</v>
      </c>
      <c r="V1207" s="15">
        <f t="shared" si="92"/>
        <v>46121.33</v>
      </c>
      <c r="W1207">
        <v>46121.33</v>
      </c>
      <c r="AI1207" s="11">
        <f t="shared" si="93"/>
        <v>0</v>
      </c>
      <c r="AJ1207" s="11">
        <f t="shared" si="94"/>
        <v>0</v>
      </c>
    </row>
    <row r="1208" spans="1:48">
      <c r="A1208" s="11" t="s">
        <v>658</v>
      </c>
      <c r="C1208">
        <v>10812892.33</v>
      </c>
      <c r="D1208" s="11">
        <f t="shared" si="90"/>
        <v>1344491.7599999998</v>
      </c>
      <c r="E1208">
        <v>1344491.7599999998</v>
      </c>
      <c r="L1208">
        <v>4978775.2700000005</v>
      </c>
      <c r="P1208">
        <v>3803681.1500000004</v>
      </c>
      <c r="U1208" s="11">
        <f t="shared" si="91"/>
        <v>514507.99999999994</v>
      </c>
      <c r="V1208" s="15">
        <f t="shared" si="92"/>
        <v>294197.03999999998</v>
      </c>
      <c r="W1208">
        <v>294197.03999999998</v>
      </c>
      <c r="AB1208">
        <v>45262.039999999994</v>
      </c>
      <c r="AC1208">
        <v>124338.09999999999</v>
      </c>
      <c r="AE1208">
        <v>95972.86</v>
      </c>
      <c r="AI1208" s="11">
        <f t="shared" si="93"/>
        <v>64304.700000000004</v>
      </c>
      <c r="AJ1208" s="11">
        <f t="shared" si="94"/>
        <v>28748.54</v>
      </c>
      <c r="AK1208">
        <v>28748.54</v>
      </c>
      <c r="AQ1208">
        <v>61869.41</v>
      </c>
      <c r="AS1208">
        <v>35556.160000000003</v>
      </c>
    </row>
    <row r="1209" spans="1:48">
      <c r="A1209" s="11" t="s">
        <v>659</v>
      </c>
      <c r="C1209"/>
      <c r="D1209" s="11">
        <f t="shared" si="90"/>
        <v>0</v>
      </c>
      <c r="U1209" s="11">
        <f t="shared" si="91"/>
        <v>0</v>
      </c>
      <c r="V1209" s="15">
        <f t="shared" si="92"/>
        <v>0</v>
      </c>
      <c r="AI1209" s="11">
        <f t="shared" si="93"/>
        <v>0</v>
      </c>
      <c r="AJ1209" s="11">
        <f t="shared" si="94"/>
        <v>0</v>
      </c>
    </row>
    <row r="1210" spans="1:48">
      <c r="A1210">
        <v>1443</v>
      </c>
      <c r="B1210" t="s">
        <v>660</v>
      </c>
      <c r="C1210">
        <v>866999.41</v>
      </c>
      <c r="D1210" s="11">
        <f t="shared" si="90"/>
        <v>171607.4</v>
      </c>
      <c r="I1210">
        <v>171607.4</v>
      </c>
      <c r="P1210">
        <v>648706.18000000005</v>
      </c>
      <c r="U1210" s="11">
        <f t="shared" si="91"/>
        <v>25568.48</v>
      </c>
      <c r="V1210" s="15">
        <f t="shared" si="92"/>
        <v>25568.48</v>
      </c>
      <c r="W1210">
        <v>25568.48</v>
      </c>
      <c r="AI1210" s="11">
        <f t="shared" si="93"/>
        <v>21117.350000000002</v>
      </c>
      <c r="AJ1210" s="11">
        <f t="shared" si="94"/>
        <v>4276.3599999999997</v>
      </c>
      <c r="AO1210">
        <v>4276.3599999999997</v>
      </c>
      <c r="AS1210">
        <v>16840.990000000002</v>
      </c>
    </row>
    <row r="1211" spans="1:48">
      <c r="A1211">
        <v>1532</v>
      </c>
      <c r="B1211" t="s">
        <v>661</v>
      </c>
      <c r="C1211">
        <v>593749.54999999993</v>
      </c>
      <c r="D1211" s="11">
        <f t="shared" si="90"/>
        <v>0</v>
      </c>
      <c r="P1211">
        <v>578609.46</v>
      </c>
      <c r="U1211" s="11">
        <f t="shared" si="91"/>
        <v>0</v>
      </c>
      <c r="V1211" s="15">
        <f t="shared" si="92"/>
        <v>0</v>
      </c>
      <c r="AI1211" s="11">
        <f t="shared" si="93"/>
        <v>15140.09</v>
      </c>
      <c r="AJ1211" s="11">
        <f t="shared" si="94"/>
        <v>0</v>
      </c>
      <c r="AS1211">
        <v>15140.09</v>
      </c>
    </row>
    <row r="1212" spans="1:48">
      <c r="A1212">
        <v>1533</v>
      </c>
      <c r="B1212" t="s">
        <v>662</v>
      </c>
      <c r="C1212">
        <v>757416.32999999984</v>
      </c>
      <c r="D1212" s="11">
        <f t="shared" si="90"/>
        <v>88169.600000000006</v>
      </c>
      <c r="I1212">
        <v>88169.600000000006</v>
      </c>
      <c r="P1212">
        <v>603909.84</v>
      </c>
      <c r="R1212">
        <v>46914.44</v>
      </c>
      <c r="U1212" s="11">
        <f t="shared" si="91"/>
        <v>0</v>
      </c>
      <c r="V1212" s="15">
        <f t="shared" si="92"/>
        <v>0</v>
      </c>
      <c r="AI1212" s="11">
        <f t="shared" si="93"/>
        <v>18422.449999999997</v>
      </c>
      <c r="AJ1212" s="11">
        <f t="shared" si="94"/>
        <v>2172.12</v>
      </c>
      <c r="AO1212">
        <v>2172.12</v>
      </c>
      <c r="AS1212">
        <v>14571.25</v>
      </c>
      <c r="AT1212">
        <v>1679.08</v>
      </c>
    </row>
    <row r="1213" spans="1:48">
      <c r="A1213">
        <v>1661</v>
      </c>
      <c r="B1213" t="s">
        <v>663</v>
      </c>
      <c r="C1213">
        <v>600226.56999999995</v>
      </c>
      <c r="D1213" s="11">
        <f t="shared" si="90"/>
        <v>0</v>
      </c>
      <c r="P1213">
        <v>585086.48</v>
      </c>
      <c r="U1213" s="11">
        <f t="shared" si="91"/>
        <v>0</v>
      </c>
      <c r="V1213" s="15">
        <f t="shared" si="92"/>
        <v>0</v>
      </c>
      <c r="AI1213" s="11">
        <f t="shared" si="93"/>
        <v>15140.09</v>
      </c>
      <c r="AJ1213" s="11">
        <f t="shared" si="94"/>
        <v>0</v>
      </c>
      <c r="AS1213">
        <v>15140.09</v>
      </c>
    </row>
    <row r="1214" spans="1:48">
      <c r="A1214">
        <v>2600</v>
      </c>
      <c r="B1214" t="s">
        <v>664</v>
      </c>
      <c r="C1214">
        <v>3139078.6799999997</v>
      </c>
      <c r="D1214" s="11">
        <f t="shared" si="90"/>
        <v>2879014.7399999998</v>
      </c>
      <c r="F1214">
        <v>457713.74</v>
      </c>
      <c r="G1214">
        <v>176522.1</v>
      </c>
      <c r="H1214">
        <v>1830687.4</v>
      </c>
      <c r="I1214">
        <v>414091.5</v>
      </c>
      <c r="T1214">
        <v>106054.86</v>
      </c>
      <c r="U1214" s="11">
        <f t="shared" si="91"/>
        <v>95939.17</v>
      </c>
      <c r="V1214" s="15">
        <f t="shared" si="92"/>
        <v>43217.4</v>
      </c>
      <c r="W1214">
        <v>43217.4</v>
      </c>
      <c r="AD1214">
        <v>52721.77</v>
      </c>
      <c r="AI1214" s="11">
        <f t="shared" si="93"/>
        <v>58069.91</v>
      </c>
      <c r="AJ1214" s="11">
        <f t="shared" si="94"/>
        <v>45550.39</v>
      </c>
      <c r="AL1214">
        <v>1129.46</v>
      </c>
      <c r="AM1214">
        <v>4338.3900000000003</v>
      </c>
      <c r="AN1214">
        <v>34244.97</v>
      </c>
      <c r="AO1214">
        <v>5837.57</v>
      </c>
      <c r="AV1214">
        <v>12519.52</v>
      </c>
    </row>
    <row r="1215" spans="1:48">
      <c r="A1215">
        <v>3014</v>
      </c>
      <c r="B1215" t="s">
        <v>665</v>
      </c>
      <c r="C1215">
        <v>657288.46</v>
      </c>
      <c r="D1215" s="11">
        <f t="shared" si="90"/>
        <v>0</v>
      </c>
      <c r="P1215">
        <v>595253.36</v>
      </c>
      <c r="R1215">
        <v>45425.279999999999</v>
      </c>
      <c r="U1215" s="11">
        <f t="shared" si="91"/>
        <v>0</v>
      </c>
      <c r="V1215" s="15">
        <f t="shared" si="92"/>
        <v>0</v>
      </c>
      <c r="AI1215" s="11">
        <f t="shared" si="93"/>
        <v>16609.82</v>
      </c>
      <c r="AJ1215" s="11">
        <f t="shared" si="94"/>
        <v>0</v>
      </c>
      <c r="AS1215">
        <v>14946.75</v>
      </c>
      <c r="AT1215">
        <v>1663.07</v>
      </c>
    </row>
    <row r="1216" spans="1:48">
      <c r="A1216">
        <v>3930</v>
      </c>
      <c r="B1216" t="s">
        <v>666</v>
      </c>
      <c r="C1216">
        <v>1535431.39</v>
      </c>
      <c r="D1216" s="11">
        <f t="shared" si="90"/>
        <v>1388877.7</v>
      </c>
      <c r="F1216">
        <v>215125.8</v>
      </c>
      <c r="G1216">
        <v>133495.76</v>
      </c>
      <c r="H1216">
        <v>856159.62</v>
      </c>
      <c r="I1216">
        <v>184096.52</v>
      </c>
      <c r="T1216">
        <v>111341.26</v>
      </c>
      <c r="U1216" s="11">
        <f t="shared" si="91"/>
        <v>0</v>
      </c>
      <c r="V1216" s="15">
        <f t="shared" si="92"/>
        <v>0</v>
      </c>
      <c r="AI1216" s="11">
        <f t="shared" si="93"/>
        <v>35212.43</v>
      </c>
      <c r="AJ1216" s="11">
        <f t="shared" si="94"/>
        <v>22692.91</v>
      </c>
      <c r="AL1216">
        <v>564.73</v>
      </c>
      <c r="AM1216">
        <v>2283.36</v>
      </c>
      <c r="AN1216">
        <v>16179.38</v>
      </c>
      <c r="AO1216">
        <v>3665.44</v>
      </c>
      <c r="AV1216">
        <v>12519.52</v>
      </c>
    </row>
    <row r="1217" spans="1:48">
      <c r="A1217">
        <v>5671</v>
      </c>
      <c r="B1217" t="s">
        <v>667</v>
      </c>
      <c r="C1217">
        <v>780205.97</v>
      </c>
      <c r="D1217" s="11">
        <f t="shared" si="90"/>
        <v>742323.84</v>
      </c>
      <c r="H1217">
        <v>742323.84</v>
      </c>
      <c r="U1217" s="11">
        <f t="shared" si="91"/>
        <v>24469.18</v>
      </c>
      <c r="V1217" s="15">
        <f t="shared" si="92"/>
        <v>24469.18</v>
      </c>
      <c r="W1217">
        <v>24469.18</v>
      </c>
      <c r="AI1217" s="11">
        <f t="shared" si="93"/>
        <v>13412.95</v>
      </c>
      <c r="AJ1217" s="11">
        <f t="shared" si="94"/>
        <v>13412.95</v>
      </c>
      <c r="AN1217">
        <v>13412.95</v>
      </c>
    </row>
    <row r="1218" spans="1:48">
      <c r="A1218">
        <v>14032</v>
      </c>
      <c r="B1218" t="s">
        <v>668</v>
      </c>
      <c r="C1218">
        <v>2828751.99</v>
      </c>
      <c r="D1218" s="11">
        <f t="shared" si="90"/>
        <v>2377727.14</v>
      </c>
      <c r="F1218">
        <v>318579.94</v>
      </c>
      <c r="G1218">
        <v>171002.06</v>
      </c>
      <c r="H1218">
        <v>1502656.84</v>
      </c>
      <c r="I1218">
        <v>385488.3</v>
      </c>
      <c r="T1218">
        <v>211068.96</v>
      </c>
      <c r="U1218" s="11">
        <f t="shared" si="91"/>
        <v>172869.81</v>
      </c>
      <c r="V1218" s="15">
        <f t="shared" si="92"/>
        <v>29683.53</v>
      </c>
      <c r="W1218">
        <v>29683.53</v>
      </c>
      <c r="AC1218">
        <v>39336.959999999999</v>
      </c>
      <c r="AD1218">
        <v>36976.699999999997</v>
      </c>
      <c r="AE1218">
        <v>32470.75</v>
      </c>
      <c r="AF1218">
        <v>34401.870000000003</v>
      </c>
      <c r="AI1218" s="11">
        <f t="shared" si="93"/>
        <v>67086.080000000002</v>
      </c>
      <c r="AJ1218" s="11">
        <f t="shared" si="94"/>
        <v>54566.560000000005</v>
      </c>
      <c r="AL1218">
        <v>7524.14</v>
      </c>
      <c r="AM1218">
        <v>4490.6000000000004</v>
      </c>
      <c r="AN1218">
        <v>35628.19</v>
      </c>
      <c r="AO1218">
        <v>6923.63</v>
      </c>
      <c r="AV1218">
        <v>12519.52</v>
      </c>
    </row>
    <row r="1219" spans="1:48">
      <c r="A1219">
        <v>14033</v>
      </c>
      <c r="B1219" t="s">
        <v>669</v>
      </c>
      <c r="C1219">
        <v>346286.74999999994</v>
      </c>
      <c r="D1219" s="11">
        <f t="shared" si="90"/>
        <v>196624.58</v>
      </c>
      <c r="I1219">
        <v>196624.58</v>
      </c>
      <c r="U1219" s="11">
        <f t="shared" si="91"/>
        <v>145996.72999999998</v>
      </c>
      <c r="V1219" s="15">
        <f t="shared" si="92"/>
        <v>25485.05</v>
      </c>
      <c r="W1219">
        <v>25485.05</v>
      </c>
      <c r="AC1219">
        <v>33220.99</v>
      </c>
      <c r="AD1219">
        <v>31158.94</v>
      </c>
      <c r="AE1219">
        <v>27222.31</v>
      </c>
      <c r="AF1219">
        <v>28909.439999999999</v>
      </c>
      <c r="AI1219" s="11">
        <f t="shared" si="93"/>
        <v>3665.44</v>
      </c>
      <c r="AJ1219" s="11">
        <f t="shared" si="94"/>
        <v>3665.44</v>
      </c>
      <c r="AO1219">
        <v>3665.44</v>
      </c>
    </row>
    <row r="1220" spans="1:48">
      <c r="A1220">
        <v>14034</v>
      </c>
      <c r="B1220" t="s">
        <v>670</v>
      </c>
      <c r="C1220">
        <v>259711.75000000003</v>
      </c>
      <c r="D1220" s="11">
        <f t="shared" si="90"/>
        <v>0</v>
      </c>
      <c r="U1220" s="11">
        <f t="shared" si="91"/>
        <v>259711.75000000003</v>
      </c>
      <c r="V1220" s="15">
        <f t="shared" si="92"/>
        <v>124563.41</v>
      </c>
      <c r="W1220">
        <v>25193.05</v>
      </c>
      <c r="X1220">
        <v>23253.79</v>
      </c>
      <c r="Y1220">
        <v>23647.79</v>
      </c>
      <c r="Z1220">
        <v>29313.49</v>
      </c>
      <c r="AA1220">
        <v>23155.29</v>
      </c>
      <c r="AC1220">
        <v>32795.629999999997</v>
      </c>
      <c r="AD1220">
        <v>30754.32</v>
      </c>
      <c r="AE1220">
        <v>26857.279999999999</v>
      </c>
      <c r="AF1220">
        <v>28527.439999999999</v>
      </c>
      <c r="AH1220">
        <v>16213.67</v>
      </c>
      <c r="AI1220" s="11">
        <f t="shared" si="93"/>
        <v>0</v>
      </c>
      <c r="AJ1220" s="11">
        <f t="shared" si="94"/>
        <v>0</v>
      </c>
    </row>
    <row r="1221" spans="1:48">
      <c r="A1221">
        <v>14922</v>
      </c>
      <c r="B1221" t="s">
        <v>671</v>
      </c>
      <c r="C1221">
        <v>1796641.4400000002</v>
      </c>
      <c r="D1221" s="11">
        <f t="shared" si="90"/>
        <v>1758998.86</v>
      </c>
      <c r="F1221">
        <v>427432.58</v>
      </c>
      <c r="G1221">
        <v>150972.74</v>
      </c>
      <c r="H1221">
        <v>1180593.54</v>
      </c>
      <c r="U1221" s="11">
        <f t="shared" si="91"/>
        <v>0</v>
      </c>
      <c r="V1221" s="15">
        <f t="shared" si="92"/>
        <v>0</v>
      </c>
      <c r="AI1221" s="11">
        <f t="shared" si="93"/>
        <v>37642.58</v>
      </c>
      <c r="AJ1221" s="11">
        <f t="shared" si="94"/>
        <v>37642.58</v>
      </c>
      <c r="AL1221">
        <v>9147.06</v>
      </c>
      <c r="AM1221">
        <v>3230.82</v>
      </c>
      <c r="AN1221">
        <v>25264.7</v>
      </c>
    </row>
    <row r="1222" spans="1:48">
      <c r="A1222">
        <v>14923</v>
      </c>
      <c r="B1222" t="s">
        <v>672</v>
      </c>
      <c r="C1222">
        <v>1009160.2300000001</v>
      </c>
      <c r="D1222" s="11">
        <f t="shared" si="90"/>
        <v>689612.06</v>
      </c>
      <c r="I1222">
        <v>689612.06</v>
      </c>
      <c r="U1222" s="11">
        <f t="shared" si="91"/>
        <v>299591.78999999998</v>
      </c>
      <c r="V1222" s="15">
        <f t="shared" si="92"/>
        <v>67546.64</v>
      </c>
      <c r="W1222">
        <v>67546.64</v>
      </c>
      <c r="AD1222">
        <v>82524.89</v>
      </c>
      <c r="AE1222">
        <v>72642.47</v>
      </c>
      <c r="AF1222">
        <v>76877.789999999994</v>
      </c>
      <c r="AI1222" s="11">
        <f t="shared" si="93"/>
        <v>19956.38</v>
      </c>
      <c r="AJ1222" s="11">
        <f t="shared" si="94"/>
        <v>19956.38</v>
      </c>
      <c r="AO1222">
        <v>19956.38</v>
      </c>
    </row>
    <row r="1223" spans="1:48">
      <c r="A1223">
        <v>14924</v>
      </c>
      <c r="B1223" t="s">
        <v>673</v>
      </c>
      <c r="C1223">
        <v>122149.84</v>
      </c>
      <c r="D1223" s="11">
        <f t="shared" si="90"/>
        <v>119841.98</v>
      </c>
      <c r="I1223">
        <v>119841.98</v>
      </c>
      <c r="U1223" s="11">
        <f t="shared" si="91"/>
        <v>0</v>
      </c>
      <c r="V1223" s="15">
        <f t="shared" si="92"/>
        <v>0</v>
      </c>
      <c r="AI1223" s="11">
        <f t="shared" si="93"/>
        <v>2307.86</v>
      </c>
      <c r="AJ1223" s="11">
        <f t="shared" si="94"/>
        <v>2307.86</v>
      </c>
      <c r="AO1223">
        <v>2307.86</v>
      </c>
    </row>
    <row r="1224" spans="1:48">
      <c r="A1224">
        <v>16026</v>
      </c>
      <c r="B1224" t="s">
        <v>674</v>
      </c>
      <c r="C1224">
        <v>1714969.9399999997</v>
      </c>
      <c r="D1224" s="11">
        <f t="shared" si="90"/>
        <v>747703.46</v>
      </c>
      <c r="F1224">
        <v>111832.14</v>
      </c>
      <c r="G1224">
        <v>50221.98</v>
      </c>
      <c r="H1224">
        <v>453798.5</v>
      </c>
      <c r="I1224">
        <v>131850.84</v>
      </c>
      <c r="L1224">
        <v>779378</v>
      </c>
      <c r="R1224">
        <v>64129.46</v>
      </c>
      <c r="T1224">
        <v>75091.66</v>
      </c>
      <c r="U1224" s="11">
        <f t="shared" si="91"/>
        <v>0</v>
      </c>
      <c r="V1224" s="15">
        <f t="shared" si="92"/>
        <v>0</v>
      </c>
      <c r="AI1224" s="11">
        <f t="shared" si="93"/>
        <v>29623.5</v>
      </c>
      <c r="AJ1224" s="11">
        <f t="shared" si="94"/>
        <v>15649.09</v>
      </c>
      <c r="AL1224">
        <v>2258.9299999999998</v>
      </c>
      <c r="AM1224">
        <v>1446.13</v>
      </c>
      <c r="AN1224">
        <v>11401.02</v>
      </c>
      <c r="AO1224">
        <v>543.01</v>
      </c>
      <c r="AQ1224">
        <v>19043.86</v>
      </c>
      <c r="AT1224">
        <v>1454.89</v>
      </c>
      <c r="AV1224">
        <v>12519.52</v>
      </c>
    </row>
    <row r="1225" spans="1:48">
      <c r="A1225">
        <v>16555</v>
      </c>
      <c r="B1225" t="s">
        <v>675</v>
      </c>
      <c r="C1225">
        <v>383457.74</v>
      </c>
      <c r="D1225" s="11">
        <f t="shared" ref="D1225:D1288" si="95">E1225+F1225+G1225+H1225+I1225+J1225</f>
        <v>0</v>
      </c>
      <c r="U1225" s="11">
        <f t="shared" ref="U1225:U1288" si="96">V1225+AC1225+AD1225+AE1225+AF1225+AG1225+AH1225</f>
        <v>383457.74</v>
      </c>
      <c r="V1225" s="15">
        <f t="shared" ref="V1225:V1288" si="97">W1225+X1225+Y1225+Z1225+AA1225</f>
        <v>234722.7</v>
      </c>
      <c r="W1225">
        <v>59574.86</v>
      </c>
      <c r="X1225">
        <v>53649.18</v>
      </c>
      <c r="Y1225">
        <v>53944.68</v>
      </c>
      <c r="Z1225">
        <v>67553.98</v>
      </c>
      <c r="AC1225">
        <v>76700.03</v>
      </c>
      <c r="AD1225">
        <v>72035.009999999995</v>
      </c>
      <c r="AI1225" s="11">
        <f t="shared" ref="AI1225:AI1288" si="98">AJ1225+AR1225+AS1225+AT1225+AU1225+AV1225+AW1225</f>
        <v>0</v>
      </c>
      <c r="AJ1225" s="11">
        <f t="shared" ref="AJ1225:AJ1288" si="99">AK1225+AL1225+AM1225+AN1225+AO1225+AP1225</f>
        <v>0</v>
      </c>
    </row>
    <row r="1226" spans="1:48">
      <c r="A1226">
        <v>16944</v>
      </c>
      <c r="B1226" t="s">
        <v>676</v>
      </c>
      <c r="C1226">
        <v>1446826.4100000004</v>
      </c>
      <c r="D1226" s="11">
        <f t="shared" si="95"/>
        <v>1205431.3600000001</v>
      </c>
      <c r="F1226">
        <v>276706.46000000002</v>
      </c>
      <c r="G1226">
        <v>64464.58</v>
      </c>
      <c r="H1226">
        <v>718644.78</v>
      </c>
      <c r="I1226">
        <v>145615.54</v>
      </c>
      <c r="T1226">
        <v>104904.36</v>
      </c>
      <c r="U1226" s="11">
        <f t="shared" si="96"/>
        <v>107723.27</v>
      </c>
      <c r="V1226" s="15">
        <f t="shared" si="97"/>
        <v>0</v>
      </c>
      <c r="AC1226">
        <v>29771.599999999999</v>
      </c>
      <c r="AD1226">
        <v>27877.75</v>
      </c>
      <c r="AE1226">
        <v>24262.2</v>
      </c>
      <c r="AF1226">
        <v>25811.72</v>
      </c>
      <c r="AI1226" s="11">
        <f t="shared" si="98"/>
        <v>28767.420000000002</v>
      </c>
      <c r="AJ1226" s="11">
        <f t="shared" si="99"/>
        <v>16247.900000000001</v>
      </c>
      <c r="AL1226">
        <v>376.48</v>
      </c>
      <c r="AM1226">
        <v>1408.06</v>
      </c>
      <c r="AN1226">
        <v>12155.5</v>
      </c>
      <c r="AO1226">
        <v>2307.86</v>
      </c>
      <c r="AV1226">
        <v>12519.52</v>
      </c>
    </row>
    <row r="1227" spans="1:48">
      <c r="A1227">
        <v>16945</v>
      </c>
      <c r="B1227" t="s">
        <v>677</v>
      </c>
      <c r="C1227">
        <v>2588280.8199999994</v>
      </c>
      <c r="D1227" s="11">
        <f t="shared" si="95"/>
        <v>2201188.52</v>
      </c>
      <c r="F1227">
        <v>301521.86</v>
      </c>
      <c r="G1227">
        <v>152432.4</v>
      </c>
      <c r="H1227">
        <v>1460514.32</v>
      </c>
      <c r="I1227">
        <v>286719.94</v>
      </c>
      <c r="T1227">
        <v>220560.88</v>
      </c>
      <c r="U1227" s="11">
        <f t="shared" si="96"/>
        <v>105854.91</v>
      </c>
      <c r="V1227" s="15">
        <f t="shared" si="97"/>
        <v>0</v>
      </c>
      <c r="AC1227">
        <v>39208.28</v>
      </c>
      <c r="AE1227">
        <v>32360.32</v>
      </c>
      <c r="AF1227">
        <v>34286.31</v>
      </c>
      <c r="AI1227" s="11">
        <f t="shared" si="98"/>
        <v>60676.509999999995</v>
      </c>
      <c r="AJ1227" s="11">
        <f t="shared" si="99"/>
        <v>48156.99</v>
      </c>
      <c r="AL1227">
        <v>847.1</v>
      </c>
      <c r="AM1227">
        <v>3919.76</v>
      </c>
      <c r="AN1227">
        <v>36466.5</v>
      </c>
      <c r="AO1227">
        <v>6923.63</v>
      </c>
      <c r="AV1227">
        <v>12519.52</v>
      </c>
    </row>
    <row r="1228" spans="1:48">
      <c r="A1228">
        <v>16946</v>
      </c>
      <c r="B1228" t="s">
        <v>678</v>
      </c>
      <c r="C1228">
        <v>357820.01</v>
      </c>
      <c r="D1228" s="11">
        <f t="shared" si="95"/>
        <v>177115.64</v>
      </c>
      <c r="I1228">
        <v>177115.64</v>
      </c>
      <c r="U1228" s="11">
        <f t="shared" si="96"/>
        <v>173780.74</v>
      </c>
      <c r="V1228" s="15">
        <f t="shared" si="97"/>
        <v>29825.84</v>
      </c>
      <c r="W1228">
        <v>29825.84</v>
      </c>
      <c r="AC1228">
        <v>39544.28</v>
      </c>
      <c r="AD1228">
        <v>37173.910000000003</v>
      </c>
      <c r="AE1228">
        <v>32648.66</v>
      </c>
      <c r="AF1228">
        <v>34588.050000000003</v>
      </c>
      <c r="AI1228" s="11">
        <f t="shared" si="98"/>
        <v>6923.63</v>
      </c>
      <c r="AJ1228" s="11">
        <f t="shared" si="99"/>
        <v>6923.63</v>
      </c>
      <c r="AO1228">
        <v>6923.63</v>
      </c>
    </row>
    <row r="1229" spans="1:48">
      <c r="A1229">
        <v>17839</v>
      </c>
      <c r="B1229" t="s">
        <v>679</v>
      </c>
      <c r="C1229">
        <v>945943.24000000011</v>
      </c>
      <c r="D1229" s="11">
        <f t="shared" si="95"/>
        <v>0</v>
      </c>
      <c r="P1229">
        <v>926124.18</v>
      </c>
      <c r="U1229" s="11">
        <f t="shared" si="96"/>
        <v>0</v>
      </c>
      <c r="V1229" s="15">
        <f t="shared" si="97"/>
        <v>0</v>
      </c>
      <c r="AI1229" s="11">
        <f t="shared" si="98"/>
        <v>19819.060000000001</v>
      </c>
      <c r="AJ1229" s="11">
        <f t="shared" si="99"/>
        <v>0</v>
      </c>
      <c r="AS1229">
        <v>19819.060000000001</v>
      </c>
    </row>
    <row r="1230" spans="1:48">
      <c r="A1230">
        <v>17844</v>
      </c>
      <c r="B1230" t="s">
        <v>680</v>
      </c>
      <c r="C1230">
        <v>1368355.6799999997</v>
      </c>
      <c r="D1230" s="11">
        <f t="shared" si="95"/>
        <v>0</v>
      </c>
      <c r="P1230">
        <v>1061773.44</v>
      </c>
      <c r="R1230">
        <v>262159.42</v>
      </c>
      <c r="U1230" s="11">
        <f t="shared" si="96"/>
        <v>16090.66</v>
      </c>
      <c r="V1230" s="15">
        <f t="shared" si="97"/>
        <v>0</v>
      </c>
      <c r="AH1230">
        <v>16090.66</v>
      </c>
      <c r="AI1230" s="11">
        <f t="shared" si="98"/>
        <v>28332.16</v>
      </c>
      <c r="AJ1230" s="11">
        <f t="shared" si="99"/>
        <v>0</v>
      </c>
      <c r="AS1230">
        <v>22721.95</v>
      </c>
      <c r="AT1230">
        <v>5610.21</v>
      </c>
    </row>
    <row r="1231" spans="1:48">
      <c r="A1231">
        <v>17845</v>
      </c>
      <c r="B1231" t="s">
        <v>681</v>
      </c>
      <c r="C1231">
        <v>2293688.2199999997</v>
      </c>
      <c r="D1231" s="11">
        <f t="shared" si="95"/>
        <v>1459143.1599999997</v>
      </c>
      <c r="F1231">
        <v>233953.88</v>
      </c>
      <c r="G1231">
        <v>62083.34</v>
      </c>
      <c r="H1231">
        <v>1017049.08</v>
      </c>
      <c r="I1231">
        <v>146056.85999999999</v>
      </c>
      <c r="P1231">
        <v>731450.14</v>
      </c>
      <c r="U1231" s="11">
        <f t="shared" si="96"/>
        <v>61964.28</v>
      </c>
      <c r="V1231" s="15">
        <f t="shared" si="97"/>
        <v>25870.3</v>
      </c>
      <c r="W1231">
        <v>25870.3</v>
      </c>
      <c r="AH1231">
        <v>36093.980000000003</v>
      </c>
      <c r="AI1231" s="11">
        <f t="shared" si="98"/>
        <v>41130.639999999999</v>
      </c>
      <c r="AJ1231" s="11">
        <f t="shared" si="99"/>
        <v>24289.65</v>
      </c>
      <c r="AL1231">
        <v>5317.93</v>
      </c>
      <c r="AM1231">
        <v>4300.33</v>
      </c>
      <c r="AN1231">
        <v>10395.030000000001</v>
      </c>
      <c r="AO1231">
        <v>4276.3599999999997</v>
      </c>
      <c r="AS1231">
        <v>16840.990000000002</v>
      </c>
    </row>
    <row r="1232" spans="1:48">
      <c r="A1232">
        <v>17846</v>
      </c>
      <c r="B1232" t="s">
        <v>682</v>
      </c>
      <c r="C1232">
        <v>2976022.7</v>
      </c>
      <c r="D1232" s="11">
        <f t="shared" si="95"/>
        <v>1560778.92</v>
      </c>
      <c r="F1232">
        <v>345698.7</v>
      </c>
      <c r="G1232">
        <v>198716.72</v>
      </c>
      <c r="H1232">
        <v>1016363.5</v>
      </c>
      <c r="N1232">
        <v>41508.86</v>
      </c>
      <c r="P1232">
        <v>1014442.46</v>
      </c>
      <c r="R1232">
        <v>296939.92</v>
      </c>
      <c r="U1232" s="11">
        <f t="shared" si="96"/>
        <v>0</v>
      </c>
      <c r="V1232" s="15">
        <f t="shared" si="97"/>
        <v>0</v>
      </c>
      <c r="AI1232" s="11">
        <f t="shared" si="98"/>
        <v>62352.54</v>
      </c>
      <c r="AJ1232" s="11">
        <f t="shared" si="99"/>
        <v>33400.67</v>
      </c>
      <c r="AL1232">
        <v>7397.95</v>
      </c>
      <c r="AM1232">
        <v>4252.54</v>
      </c>
      <c r="AN1232">
        <v>21750.18</v>
      </c>
      <c r="AR1232">
        <v>888.29</v>
      </c>
      <c r="AS1232">
        <v>21709.07</v>
      </c>
      <c r="AT1232">
        <v>6354.51</v>
      </c>
    </row>
    <row r="1233" spans="1:48">
      <c r="A1233">
        <v>17848</v>
      </c>
      <c r="B1233" t="s">
        <v>683</v>
      </c>
      <c r="C1233">
        <v>1175733.22</v>
      </c>
      <c r="D1233" s="11">
        <f t="shared" si="95"/>
        <v>1126892.92</v>
      </c>
      <c r="H1233">
        <v>1126892.92</v>
      </c>
      <c r="U1233" s="11">
        <f t="shared" si="96"/>
        <v>38445.269999999997</v>
      </c>
      <c r="V1233" s="15">
        <f t="shared" si="97"/>
        <v>0</v>
      </c>
      <c r="AH1233">
        <v>38445.269999999997</v>
      </c>
      <c r="AI1233" s="11">
        <f t="shared" si="98"/>
        <v>10395.030000000001</v>
      </c>
      <c r="AJ1233" s="11">
        <f t="shared" si="99"/>
        <v>10395.030000000001</v>
      </c>
      <c r="AN1233">
        <v>10395.030000000001</v>
      </c>
    </row>
    <row r="1234" spans="1:48">
      <c r="A1234">
        <v>17849</v>
      </c>
      <c r="B1234" t="s">
        <v>684</v>
      </c>
      <c r="C1234">
        <v>44033.880000000005</v>
      </c>
      <c r="D1234" s="11">
        <f t="shared" si="95"/>
        <v>0</v>
      </c>
      <c r="N1234">
        <v>43111.3</v>
      </c>
      <c r="U1234" s="11">
        <f t="shared" si="96"/>
        <v>0</v>
      </c>
      <c r="V1234" s="15">
        <f t="shared" si="97"/>
        <v>0</v>
      </c>
      <c r="AI1234" s="11">
        <f t="shared" si="98"/>
        <v>922.58</v>
      </c>
      <c r="AJ1234" s="11">
        <f t="shared" si="99"/>
        <v>0</v>
      </c>
      <c r="AR1234">
        <v>922.58</v>
      </c>
    </row>
    <row r="1235" spans="1:48">
      <c r="A1235">
        <v>17850</v>
      </c>
      <c r="B1235" t="s">
        <v>685</v>
      </c>
      <c r="C1235">
        <v>2947941.53</v>
      </c>
      <c r="D1235" s="11">
        <f t="shared" si="95"/>
        <v>0</v>
      </c>
      <c r="L1235">
        <v>1438146.24</v>
      </c>
      <c r="N1235">
        <v>69205.820000000007</v>
      </c>
      <c r="P1235">
        <v>1122100.94</v>
      </c>
      <c r="R1235">
        <v>256724.34</v>
      </c>
      <c r="U1235" s="11">
        <f t="shared" si="96"/>
        <v>0</v>
      </c>
      <c r="V1235" s="15">
        <f t="shared" si="97"/>
        <v>0</v>
      </c>
      <c r="AI1235" s="11">
        <f t="shared" si="98"/>
        <v>30987.86</v>
      </c>
      <c r="AJ1235" s="11">
        <f t="shared" si="99"/>
        <v>0</v>
      </c>
      <c r="AQ1235">
        <v>30776.33</v>
      </c>
      <c r="AR1235">
        <v>1481</v>
      </c>
      <c r="AS1235">
        <v>24012.959999999999</v>
      </c>
      <c r="AT1235">
        <v>5493.9</v>
      </c>
    </row>
    <row r="1236" spans="1:48">
      <c r="A1236">
        <v>18250</v>
      </c>
      <c r="B1236" t="s">
        <v>686</v>
      </c>
      <c r="C1236">
        <v>778433.7</v>
      </c>
      <c r="D1236" s="11">
        <f t="shared" si="95"/>
        <v>762124.24</v>
      </c>
      <c r="F1236">
        <v>534643.84</v>
      </c>
      <c r="G1236">
        <v>227480.4</v>
      </c>
      <c r="U1236" s="11">
        <f t="shared" si="96"/>
        <v>0</v>
      </c>
      <c r="V1236" s="15">
        <f t="shared" si="97"/>
        <v>0</v>
      </c>
      <c r="AI1236" s="11">
        <f t="shared" si="98"/>
        <v>16309.46</v>
      </c>
      <c r="AJ1236" s="11">
        <f t="shared" si="99"/>
        <v>16309.46</v>
      </c>
      <c r="AL1236">
        <v>11441.38</v>
      </c>
      <c r="AM1236">
        <v>4868.08</v>
      </c>
    </row>
    <row r="1237" spans="1:48">
      <c r="A1237">
        <v>18300</v>
      </c>
      <c r="B1237" t="s">
        <v>687</v>
      </c>
      <c r="C1237">
        <v>3940573.7800000003</v>
      </c>
      <c r="D1237" s="11">
        <f t="shared" si="95"/>
        <v>1367251.56</v>
      </c>
      <c r="F1237">
        <v>128579</v>
      </c>
      <c r="G1237">
        <v>68117</v>
      </c>
      <c r="H1237">
        <v>1026472.56</v>
      </c>
      <c r="I1237">
        <v>144083</v>
      </c>
      <c r="L1237">
        <v>1678984</v>
      </c>
      <c r="P1237">
        <v>753867.78</v>
      </c>
      <c r="U1237" s="11">
        <f t="shared" si="96"/>
        <v>47508.04</v>
      </c>
      <c r="V1237" s="15">
        <f t="shared" si="97"/>
        <v>27114.38</v>
      </c>
      <c r="W1237">
        <v>27114.38</v>
      </c>
      <c r="AH1237">
        <v>20393.66</v>
      </c>
      <c r="AI1237" s="11">
        <f t="shared" si="98"/>
        <v>46723.59</v>
      </c>
      <c r="AJ1237" s="11">
        <f t="shared" si="99"/>
        <v>35066.589999999997</v>
      </c>
      <c r="AL1237">
        <v>6070.91</v>
      </c>
      <c r="AM1237">
        <v>4909.2299999999996</v>
      </c>
      <c r="AN1237">
        <v>19742.21</v>
      </c>
      <c r="AO1237">
        <v>4344.24</v>
      </c>
      <c r="AQ1237">
        <v>46238.81</v>
      </c>
      <c r="AS1237">
        <v>11657</v>
      </c>
    </row>
    <row r="1238" spans="1:48">
      <c r="A1238">
        <v>18302</v>
      </c>
      <c r="B1238" t="s">
        <v>688</v>
      </c>
      <c r="C1238">
        <v>4173909.97</v>
      </c>
      <c r="D1238" s="11">
        <f t="shared" si="95"/>
        <v>722502</v>
      </c>
      <c r="E1238">
        <v>722502</v>
      </c>
      <c r="P1238">
        <v>3033684.42</v>
      </c>
      <c r="R1238">
        <v>305145.64</v>
      </c>
      <c r="U1238" s="11">
        <f t="shared" si="96"/>
        <v>0</v>
      </c>
      <c r="V1238" s="15">
        <f t="shared" si="97"/>
        <v>0</v>
      </c>
      <c r="AI1238" s="11">
        <f t="shared" si="98"/>
        <v>112577.91</v>
      </c>
      <c r="AJ1238" s="11">
        <f t="shared" si="99"/>
        <v>41126.94</v>
      </c>
      <c r="AK1238">
        <v>41126.94</v>
      </c>
      <c r="AS1238">
        <v>64920.85</v>
      </c>
      <c r="AT1238">
        <v>6530.12</v>
      </c>
    </row>
    <row r="1239" spans="1:48">
      <c r="A1239">
        <v>18605</v>
      </c>
      <c r="B1239" t="s">
        <v>689</v>
      </c>
      <c r="C1239">
        <v>1673173.01</v>
      </c>
      <c r="D1239" s="11">
        <f t="shared" si="95"/>
        <v>1638117.3</v>
      </c>
      <c r="H1239">
        <v>1242407.8400000001</v>
      </c>
      <c r="I1239">
        <v>395709.46</v>
      </c>
      <c r="U1239" s="11">
        <f t="shared" si="96"/>
        <v>0</v>
      </c>
      <c r="V1239" s="15">
        <f t="shared" si="97"/>
        <v>0</v>
      </c>
      <c r="AI1239" s="11">
        <f t="shared" si="98"/>
        <v>35055.71</v>
      </c>
      <c r="AJ1239" s="11">
        <f t="shared" si="99"/>
        <v>35055.71</v>
      </c>
      <c r="AN1239">
        <v>26587.53</v>
      </c>
      <c r="AO1239">
        <v>8468.18</v>
      </c>
    </row>
    <row r="1240" spans="1:48">
      <c r="A1240">
        <v>19910</v>
      </c>
      <c r="B1240" t="s">
        <v>690</v>
      </c>
      <c r="C1240">
        <v>1468987.38</v>
      </c>
      <c r="D1240" s="11">
        <f t="shared" si="95"/>
        <v>1358441.96</v>
      </c>
      <c r="F1240">
        <v>238487.44</v>
      </c>
      <c r="G1240">
        <v>93628.28</v>
      </c>
      <c r="H1240">
        <v>825323.86</v>
      </c>
      <c r="I1240">
        <v>201002.38</v>
      </c>
      <c r="T1240">
        <v>73362.960000000006</v>
      </c>
      <c r="U1240" s="11">
        <f t="shared" si="96"/>
        <v>0</v>
      </c>
      <c r="V1240" s="15">
        <f t="shared" si="97"/>
        <v>0</v>
      </c>
      <c r="AI1240" s="11">
        <f t="shared" si="98"/>
        <v>37182.46</v>
      </c>
      <c r="AJ1240" s="11">
        <f t="shared" si="99"/>
        <v>24662.94</v>
      </c>
      <c r="AL1240">
        <v>564.73</v>
      </c>
      <c r="AM1240">
        <v>2283.36</v>
      </c>
      <c r="AN1240">
        <v>18149.41</v>
      </c>
      <c r="AO1240">
        <v>3665.44</v>
      </c>
      <c r="AV1240">
        <v>12519.52</v>
      </c>
    </row>
    <row r="1241" spans="1:48">
      <c r="A1241">
        <v>19912</v>
      </c>
      <c r="B1241" t="s">
        <v>691</v>
      </c>
      <c r="C1241">
        <v>1180375.8600000001</v>
      </c>
      <c r="D1241" s="11">
        <f t="shared" si="95"/>
        <v>1048494.9</v>
      </c>
      <c r="F1241">
        <v>183751.96</v>
      </c>
      <c r="G1241">
        <v>65848.72</v>
      </c>
      <c r="H1241">
        <v>678009.12</v>
      </c>
      <c r="I1241">
        <v>120885.1</v>
      </c>
      <c r="T1241">
        <v>104585.76</v>
      </c>
      <c r="U1241" s="11">
        <f t="shared" si="96"/>
        <v>0</v>
      </c>
      <c r="V1241" s="15">
        <f t="shared" si="97"/>
        <v>0</v>
      </c>
      <c r="AI1241" s="11">
        <f t="shared" si="98"/>
        <v>27295.200000000001</v>
      </c>
      <c r="AJ1241" s="11">
        <f t="shared" si="99"/>
        <v>14775.68</v>
      </c>
      <c r="AL1241">
        <v>382.87</v>
      </c>
      <c r="AM1241">
        <v>1522.24</v>
      </c>
      <c r="AN1241">
        <v>10562.71</v>
      </c>
      <c r="AO1241">
        <v>2307.86</v>
      </c>
      <c r="AV1241">
        <v>12519.52</v>
      </c>
    </row>
    <row r="1242" spans="1:48">
      <c r="A1242">
        <v>20218</v>
      </c>
      <c r="B1242" t="s">
        <v>692</v>
      </c>
      <c r="C1242">
        <v>217566.66999999998</v>
      </c>
      <c r="D1242" s="11">
        <f t="shared" si="95"/>
        <v>0</v>
      </c>
      <c r="U1242" s="11">
        <f t="shared" si="96"/>
        <v>217566.66999999998</v>
      </c>
      <c r="V1242" s="15">
        <f t="shared" si="97"/>
        <v>0</v>
      </c>
      <c r="AC1242">
        <v>80418.34</v>
      </c>
      <c r="AE1242">
        <v>66636.03</v>
      </c>
      <c r="AF1242">
        <v>70512.3</v>
      </c>
      <c r="AI1242" s="11">
        <f t="shared" si="98"/>
        <v>0</v>
      </c>
      <c r="AJ1242" s="11">
        <f t="shared" si="99"/>
        <v>0</v>
      </c>
    </row>
    <row r="1243" spans="1:48">
      <c r="A1243">
        <v>20219</v>
      </c>
      <c r="B1243" t="s">
        <v>693</v>
      </c>
      <c r="C1243">
        <v>904695.62000000011</v>
      </c>
      <c r="D1243" s="11">
        <f t="shared" si="95"/>
        <v>197478.9</v>
      </c>
      <c r="I1243">
        <v>197478.9</v>
      </c>
      <c r="P1243">
        <v>626339.28</v>
      </c>
      <c r="U1243" s="11">
        <f t="shared" si="96"/>
        <v>65269.2</v>
      </c>
      <c r="V1243" s="15">
        <f t="shared" si="97"/>
        <v>25624.92</v>
      </c>
      <c r="W1243">
        <v>25624.92</v>
      </c>
      <c r="AH1243">
        <v>39644.28</v>
      </c>
      <c r="AI1243" s="11">
        <f t="shared" si="98"/>
        <v>15608.240000000002</v>
      </c>
      <c r="AJ1243" s="11">
        <f t="shared" si="99"/>
        <v>3054.54</v>
      </c>
      <c r="AO1243">
        <v>3054.54</v>
      </c>
      <c r="AS1243">
        <v>12553.7</v>
      </c>
    </row>
    <row r="1244" spans="1:48">
      <c r="A1244">
        <v>20221</v>
      </c>
      <c r="B1244" t="s">
        <v>694</v>
      </c>
      <c r="C1244">
        <v>590135.43000000005</v>
      </c>
      <c r="D1244" s="11">
        <f t="shared" si="95"/>
        <v>546663.32000000007</v>
      </c>
      <c r="F1244">
        <v>262214.88</v>
      </c>
      <c r="G1244">
        <v>92608.76</v>
      </c>
      <c r="I1244">
        <v>191839.68</v>
      </c>
      <c r="U1244" s="11">
        <f t="shared" si="96"/>
        <v>26118.14</v>
      </c>
      <c r="V1244" s="15">
        <f t="shared" si="97"/>
        <v>26118.14</v>
      </c>
      <c r="W1244">
        <v>26118.14</v>
      </c>
      <c r="AI1244" s="11">
        <f t="shared" si="98"/>
        <v>17353.97</v>
      </c>
      <c r="AJ1244" s="11">
        <f t="shared" si="99"/>
        <v>17353.97</v>
      </c>
      <c r="AL1244">
        <v>7576.88</v>
      </c>
      <c r="AM1244">
        <v>6926.2</v>
      </c>
      <c r="AO1244">
        <v>2850.89</v>
      </c>
    </row>
    <row r="1245" spans="1:48">
      <c r="A1245">
        <v>20222</v>
      </c>
      <c r="B1245" t="s">
        <v>695</v>
      </c>
      <c r="C1245">
        <v>1750481.6799999997</v>
      </c>
      <c r="D1245" s="11">
        <f t="shared" si="95"/>
        <v>1071626.44</v>
      </c>
      <c r="F1245">
        <v>166578.23999999999</v>
      </c>
      <c r="H1245">
        <v>905048.2</v>
      </c>
      <c r="P1245">
        <v>582372.48</v>
      </c>
      <c r="U1245" s="11">
        <f t="shared" si="96"/>
        <v>60437.350000000006</v>
      </c>
      <c r="V1245" s="15">
        <f t="shared" si="97"/>
        <v>25426.16</v>
      </c>
      <c r="W1245">
        <v>25426.16</v>
      </c>
      <c r="AH1245">
        <v>35011.19</v>
      </c>
      <c r="AI1245" s="11">
        <f t="shared" si="98"/>
        <v>36045.410000000003</v>
      </c>
      <c r="AJ1245" s="11">
        <f t="shared" si="99"/>
        <v>18139.59</v>
      </c>
      <c r="AL1245">
        <v>7576.88</v>
      </c>
      <c r="AN1245">
        <v>10562.71</v>
      </c>
      <c r="AS1245">
        <v>17905.82</v>
      </c>
    </row>
    <row r="1246" spans="1:48">
      <c r="A1246">
        <v>21439</v>
      </c>
      <c r="B1246" t="s">
        <v>696</v>
      </c>
      <c r="C1246">
        <v>1043933.85</v>
      </c>
      <c r="D1246" s="11">
        <f t="shared" si="95"/>
        <v>0</v>
      </c>
      <c r="L1246">
        <v>1016072</v>
      </c>
      <c r="U1246" s="11">
        <f t="shared" si="96"/>
        <v>0</v>
      </c>
      <c r="V1246" s="15">
        <f t="shared" si="97"/>
        <v>0</v>
      </c>
      <c r="AI1246" s="11">
        <f t="shared" si="98"/>
        <v>0</v>
      </c>
      <c r="AJ1246" s="11">
        <f t="shared" si="99"/>
        <v>0</v>
      </c>
      <c r="AQ1246">
        <v>27861.85</v>
      </c>
    </row>
    <row r="1247" spans="1:48">
      <c r="A1247">
        <v>21992</v>
      </c>
      <c r="B1247" t="s">
        <v>697</v>
      </c>
      <c r="C1247">
        <v>4076476.44</v>
      </c>
      <c r="D1247" s="11">
        <f t="shared" si="95"/>
        <v>1251574.0799999998</v>
      </c>
      <c r="F1247">
        <v>197972.14</v>
      </c>
      <c r="G1247">
        <v>85763.58</v>
      </c>
      <c r="H1247">
        <v>786466.46</v>
      </c>
      <c r="I1247">
        <v>181371.9</v>
      </c>
      <c r="L1247">
        <v>1684865</v>
      </c>
      <c r="P1247">
        <v>746514.02</v>
      </c>
      <c r="R1247">
        <v>95077.32</v>
      </c>
      <c r="T1247">
        <v>194386.12</v>
      </c>
      <c r="U1247" s="11">
        <f t="shared" si="96"/>
        <v>0</v>
      </c>
      <c r="V1247" s="15">
        <f t="shared" si="97"/>
        <v>0</v>
      </c>
      <c r="AI1247" s="11">
        <f t="shared" si="98"/>
        <v>62859.95</v>
      </c>
      <c r="AJ1247" s="11">
        <f t="shared" si="99"/>
        <v>22692.91</v>
      </c>
      <c r="AL1247">
        <v>564.73</v>
      </c>
      <c r="AM1247">
        <v>2283.36</v>
      </c>
      <c r="AN1247">
        <v>16179.38</v>
      </c>
      <c r="AO1247">
        <v>3665.44</v>
      </c>
      <c r="AQ1247">
        <v>41199.949999999997</v>
      </c>
      <c r="AS1247">
        <v>24950.48</v>
      </c>
      <c r="AT1247">
        <v>2697.04</v>
      </c>
      <c r="AV1247">
        <v>12519.52</v>
      </c>
    </row>
    <row r="1248" spans="1:48">
      <c r="A1248">
        <v>23552</v>
      </c>
      <c r="B1248" t="s">
        <v>698</v>
      </c>
      <c r="C1248">
        <v>2783953.36</v>
      </c>
      <c r="D1248" s="11">
        <f t="shared" si="95"/>
        <v>2656598.9</v>
      </c>
      <c r="F1248">
        <v>439745.68</v>
      </c>
      <c r="G1248">
        <v>223821.42</v>
      </c>
      <c r="H1248">
        <v>1993031.8</v>
      </c>
      <c r="U1248" s="11">
        <f t="shared" si="96"/>
        <v>50223.040000000001</v>
      </c>
      <c r="V1248" s="15">
        <f t="shared" si="97"/>
        <v>50223.040000000001</v>
      </c>
      <c r="W1248">
        <v>50223.040000000001</v>
      </c>
      <c r="AI1248" s="11">
        <f t="shared" si="98"/>
        <v>77131.42</v>
      </c>
      <c r="AJ1248" s="11">
        <f t="shared" si="99"/>
        <v>77131.42</v>
      </c>
      <c r="AL1248">
        <v>12518.32</v>
      </c>
      <c r="AM1248">
        <v>10122.93</v>
      </c>
      <c r="AN1248">
        <v>54490.17</v>
      </c>
    </row>
    <row r="1249" spans="1:48">
      <c r="A1249">
        <v>27529</v>
      </c>
      <c r="B1249" t="s">
        <v>699</v>
      </c>
      <c r="C1249">
        <v>574171.82000000007</v>
      </c>
      <c r="D1249" s="11">
        <f t="shared" si="95"/>
        <v>0</v>
      </c>
      <c r="P1249">
        <v>538968.54</v>
      </c>
      <c r="U1249" s="11">
        <f t="shared" si="96"/>
        <v>24555.06</v>
      </c>
      <c r="V1249" s="15">
        <f t="shared" si="97"/>
        <v>24555.06</v>
      </c>
      <c r="W1249">
        <v>24555.06</v>
      </c>
      <c r="AI1249" s="11">
        <f t="shared" si="98"/>
        <v>10648.22</v>
      </c>
      <c r="AJ1249" s="11">
        <f t="shared" si="99"/>
        <v>0</v>
      </c>
      <c r="AS1249">
        <v>10648.22</v>
      </c>
    </row>
    <row r="1250" spans="1:48">
      <c r="A1250" s="11" t="s">
        <v>701</v>
      </c>
      <c r="C1250">
        <v>58693040.319999993</v>
      </c>
      <c r="D1250" s="11">
        <f t="shared" si="95"/>
        <v>31511925.479999997</v>
      </c>
      <c r="E1250">
        <v>722502</v>
      </c>
      <c r="F1250">
        <v>4840538.2799999993</v>
      </c>
      <c r="G1250">
        <v>2017179.8399999999</v>
      </c>
      <c r="H1250">
        <v>19362444.18</v>
      </c>
      <c r="I1250">
        <v>4569261.18</v>
      </c>
      <c r="L1250">
        <v>6597445.2400000002</v>
      </c>
      <c r="N1250">
        <v>153825.98000000001</v>
      </c>
      <c r="P1250">
        <v>14149202.999999996</v>
      </c>
      <c r="R1250">
        <v>1372515.82</v>
      </c>
      <c r="T1250">
        <v>1201356.8199999998</v>
      </c>
      <c r="U1250" s="11">
        <f t="shared" si="96"/>
        <v>2403141.2799999998</v>
      </c>
      <c r="V1250" s="15">
        <f t="shared" si="97"/>
        <v>810014.22999999986</v>
      </c>
      <c r="W1250">
        <v>535496.02999999991</v>
      </c>
      <c r="X1250">
        <v>76902.97</v>
      </c>
      <c r="Y1250">
        <v>77592.47</v>
      </c>
      <c r="Z1250">
        <v>96867.47</v>
      </c>
      <c r="AA1250">
        <v>23155.29</v>
      </c>
      <c r="AC1250">
        <v>370996.11</v>
      </c>
      <c r="AD1250">
        <v>371223.29000000004</v>
      </c>
      <c r="AE1250">
        <v>315100.02</v>
      </c>
      <c r="AF1250">
        <v>333914.92</v>
      </c>
      <c r="AH1250">
        <v>201892.71</v>
      </c>
      <c r="AI1250" s="11">
        <f t="shared" si="98"/>
        <v>1138505.8999999999</v>
      </c>
      <c r="AJ1250" s="11">
        <f t="shared" si="99"/>
        <v>666676.25999999989</v>
      </c>
      <c r="AK1250">
        <v>41126.94</v>
      </c>
      <c r="AL1250">
        <v>81260.479999999981</v>
      </c>
      <c r="AM1250">
        <v>62585.39</v>
      </c>
      <c r="AN1250">
        <v>383567.56999999995</v>
      </c>
      <c r="AO1250">
        <v>98135.87999999999</v>
      </c>
      <c r="AQ1250">
        <v>165120.79999999999</v>
      </c>
      <c r="AR1250">
        <v>3291.87</v>
      </c>
      <c r="AS1250">
        <v>324379.26999999996</v>
      </c>
      <c r="AT1250">
        <v>31482.820000000003</v>
      </c>
      <c r="AV1250">
        <v>112675.68000000002</v>
      </c>
    </row>
    <row r="1251" spans="1:48">
      <c r="A1251" s="11" t="s">
        <v>728</v>
      </c>
      <c r="C1251"/>
      <c r="D1251" s="11">
        <f t="shared" si="95"/>
        <v>0</v>
      </c>
      <c r="U1251" s="11">
        <f t="shared" si="96"/>
        <v>0</v>
      </c>
      <c r="V1251" s="15">
        <f t="shared" si="97"/>
        <v>0</v>
      </c>
      <c r="AI1251" s="11">
        <f t="shared" si="98"/>
        <v>0</v>
      </c>
      <c r="AJ1251" s="11">
        <f t="shared" si="99"/>
        <v>0</v>
      </c>
    </row>
    <row r="1252" spans="1:48">
      <c r="A1252">
        <v>393</v>
      </c>
      <c r="B1252" t="s">
        <v>729</v>
      </c>
      <c r="C1252">
        <v>866791.60999999975</v>
      </c>
      <c r="D1252" s="11">
        <f t="shared" si="95"/>
        <v>0</v>
      </c>
      <c r="P1252">
        <v>584271.96</v>
      </c>
      <c r="R1252">
        <v>233819.83</v>
      </c>
      <c r="U1252" s="11">
        <f t="shared" si="96"/>
        <v>32486.9</v>
      </c>
      <c r="V1252" s="15">
        <f t="shared" si="97"/>
        <v>0</v>
      </c>
      <c r="AE1252">
        <v>15667.94</v>
      </c>
      <c r="AF1252">
        <v>16818.96</v>
      </c>
      <c r="AI1252" s="11">
        <f t="shared" si="98"/>
        <v>16212.92</v>
      </c>
      <c r="AJ1252" s="11">
        <f t="shared" si="99"/>
        <v>0</v>
      </c>
      <c r="AS1252">
        <v>12961.2</v>
      </c>
      <c r="AT1252">
        <v>3251.72</v>
      </c>
    </row>
    <row r="1253" spans="1:48">
      <c r="A1253">
        <v>948</v>
      </c>
      <c r="B1253" t="s">
        <v>730</v>
      </c>
      <c r="C1253">
        <v>17832.080000000002</v>
      </c>
      <c r="D1253" s="11">
        <f t="shared" si="95"/>
        <v>0</v>
      </c>
      <c r="U1253" s="11">
        <f t="shared" si="96"/>
        <v>17832.080000000002</v>
      </c>
      <c r="V1253" s="15">
        <f t="shared" si="97"/>
        <v>17832.080000000002</v>
      </c>
      <c r="W1253">
        <v>17832.080000000002</v>
      </c>
      <c r="AI1253" s="11">
        <f t="shared" si="98"/>
        <v>0</v>
      </c>
      <c r="AJ1253" s="11">
        <f t="shared" si="99"/>
        <v>0</v>
      </c>
    </row>
    <row r="1254" spans="1:48">
      <c r="A1254">
        <v>1100</v>
      </c>
      <c r="B1254" t="s">
        <v>731</v>
      </c>
      <c r="C1254">
        <v>835363.91999999993</v>
      </c>
      <c r="D1254" s="11">
        <f t="shared" si="95"/>
        <v>0</v>
      </c>
      <c r="R1254">
        <v>287272.82</v>
      </c>
      <c r="T1254">
        <v>471846.91</v>
      </c>
      <c r="U1254" s="11">
        <f t="shared" si="96"/>
        <v>63975.97</v>
      </c>
      <c r="V1254" s="15">
        <f t="shared" si="97"/>
        <v>0</v>
      </c>
      <c r="AE1254">
        <v>26313.95</v>
      </c>
      <c r="AF1254">
        <v>28206.55</v>
      </c>
      <c r="AH1254">
        <v>9455.4699999999993</v>
      </c>
      <c r="AI1254" s="11">
        <f t="shared" si="98"/>
        <v>12268.22</v>
      </c>
      <c r="AJ1254" s="11">
        <f t="shared" si="99"/>
        <v>0</v>
      </c>
      <c r="AT1254">
        <v>2438.8200000000002</v>
      </c>
      <c r="AV1254">
        <v>9829.4</v>
      </c>
    </row>
    <row r="1255" spans="1:48">
      <c r="A1255">
        <v>1541</v>
      </c>
      <c r="B1255" t="s">
        <v>732</v>
      </c>
      <c r="C1255">
        <v>410619.67999999993</v>
      </c>
      <c r="D1255" s="11">
        <f t="shared" si="95"/>
        <v>380722.42</v>
      </c>
      <c r="E1255">
        <v>380722.42</v>
      </c>
      <c r="U1255" s="11">
        <f t="shared" si="96"/>
        <v>20091.28</v>
      </c>
      <c r="V1255" s="15">
        <f t="shared" si="97"/>
        <v>20091.28</v>
      </c>
      <c r="W1255">
        <v>20091.28</v>
      </c>
      <c r="AI1255" s="11">
        <f t="shared" si="98"/>
        <v>9805.98</v>
      </c>
      <c r="AJ1255" s="11">
        <f t="shared" si="99"/>
        <v>9805.98</v>
      </c>
      <c r="AK1255">
        <v>9805.98</v>
      </c>
    </row>
    <row r="1256" spans="1:48">
      <c r="A1256">
        <v>2019</v>
      </c>
      <c r="B1256" t="s">
        <v>733</v>
      </c>
      <c r="C1256">
        <v>18835.98</v>
      </c>
      <c r="D1256" s="11">
        <f t="shared" si="95"/>
        <v>0</v>
      </c>
      <c r="U1256" s="11">
        <f t="shared" si="96"/>
        <v>18835.98</v>
      </c>
      <c r="V1256" s="15">
        <f t="shared" si="97"/>
        <v>18835.98</v>
      </c>
      <c r="W1256">
        <v>18835.98</v>
      </c>
      <c r="AI1256" s="11">
        <f t="shared" si="98"/>
        <v>0</v>
      </c>
      <c r="AJ1256" s="11">
        <f t="shared" si="99"/>
        <v>0</v>
      </c>
    </row>
    <row r="1257" spans="1:48">
      <c r="A1257">
        <v>2848</v>
      </c>
      <c r="B1257" t="s">
        <v>734</v>
      </c>
      <c r="C1257">
        <v>18811.87</v>
      </c>
      <c r="D1257" s="11">
        <f t="shared" si="95"/>
        <v>0</v>
      </c>
      <c r="U1257" s="11">
        <f t="shared" si="96"/>
        <v>18811.87</v>
      </c>
      <c r="V1257" s="15">
        <f t="shared" si="97"/>
        <v>18811.87</v>
      </c>
      <c r="W1257">
        <v>18811.87</v>
      </c>
      <c r="AI1257" s="11">
        <f t="shared" si="98"/>
        <v>0</v>
      </c>
      <c r="AJ1257" s="11">
        <f t="shared" si="99"/>
        <v>0</v>
      </c>
    </row>
    <row r="1258" spans="1:48">
      <c r="A1258">
        <v>3579</v>
      </c>
      <c r="B1258" t="s">
        <v>735</v>
      </c>
      <c r="C1258">
        <v>21787.41</v>
      </c>
      <c r="D1258" s="11">
        <f t="shared" si="95"/>
        <v>0</v>
      </c>
      <c r="U1258" s="11">
        <f t="shared" si="96"/>
        <v>21787.41</v>
      </c>
      <c r="V1258" s="15">
        <f t="shared" si="97"/>
        <v>21787.41</v>
      </c>
      <c r="W1258">
        <v>21787.41</v>
      </c>
      <c r="AI1258" s="11">
        <f t="shared" si="98"/>
        <v>0</v>
      </c>
      <c r="AJ1258" s="11">
        <f t="shared" si="99"/>
        <v>0</v>
      </c>
    </row>
    <row r="1259" spans="1:48">
      <c r="A1259">
        <v>4817</v>
      </c>
      <c r="B1259" t="s">
        <v>736</v>
      </c>
      <c r="C1259">
        <v>22186.9</v>
      </c>
      <c r="D1259" s="11">
        <f t="shared" si="95"/>
        <v>0</v>
      </c>
      <c r="U1259" s="11">
        <f t="shared" si="96"/>
        <v>22186.9</v>
      </c>
      <c r="V1259" s="15">
        <f t="shared" si="97"/>
        <v>22186.9</v>
      </c>
      <c r="W1259">
        <v>22186.9</v>
      </c>
      <c r="AI1259" s="11">
        <f t="shared" si="98"/>
        <v>0</v>
      </c>
      <c r="AJ1259" s="11">
        <f t="shared" si="99"/>
        <v>0</v>
      </c>
    </row>
    <row r="1260" spans="1:48">
      <c r="A1260">
        <v>6546</v>
      </c>
      <c r="B1260" t="s">
        <v>737</v>
      </c>
      <c r="C1260">
        <v>18835.990000000002</v>
      </c>
      <c r="D1260" s="11">
        <f t="shared" si="95"/>
        <v>0</v>
      </c>
      <c r="U1260" s="11">
        <f t="shared" si="96"/>
        <v>18835.990000000002</v>
      </c>
      <c r="V1260" s="15">
        <f t="shared" si="97"/>
        <v>18835.990000000002</v>
      </c>
      <c r="W1260">
        <v>18835.990000000002</v>
      </c>
      <c r="AI1260" s="11">
        <f t="shared" si="98"/>
        <v>0</v>
      </c>
      <c r="AJ1260" s="11">
        <f t="shared" si="99"/>
        <v>0</v>
      </c>
    </row>
    <row r="1261" spans="1:48">
      <c r="A1261">
        <v>7298</v>
      </c>
      <c r="B1261" t="s">
        <v>738</v>
      </c>
      <c r="C1261">
        <v>3332020.77</v>
      </c>
      <c r="D1261" s="11">
        <f t="shared" si="95"/>
        <v>3137674.3899999997</v>
      </c>
      <c r="F1261">
        <v>819911.44</v>
      </c>
      <c r="G1261">
        <v>345691.66</v>
      </c>
      <c r="H1261">
        <v>1972071.29</v>
      </c>
      <c r="U1261" s="11">
        <f t="shared" si="96"/>
        <v>124071.86</v>
      </c>
      <c r="V1261" s="15">
        <f t="shared" si="97"/>
        <v>91580.02</v>
      </c>
      <c r="X1261">
        <v>28067.7</v>
      </c>
      <c r="Y1261">
        <v>28163.7</v>
      </c>
      <c r="Z1261">
        <v>35348.620000000003</v>
      </c>
      <c r="AD1261">
        <v>32491.84</v>
      </c>
      <c r="AI1261" s="11">
        <f t="shared" si="98"/>
        <v>70274.51999999999</v>
      </c>
      <c r="AJ1261" s="11">
        <f t="shared" si="99"/>
        <v>70274.51999999999</v>
      </c>
      <c r="AL1261">
        <v>23029.19</v>
      </c>
      <c r="AM1261">
        <v>14201.49</v>
      </c>
      <c r="AN1261">
        <v>33043.839999999997</v>
      </c>
    </row>
    <row r="1262" spans="1:48">
      <c r="A1262">
        <v>9941</v>
      </c>
      <c r="B1262" t="s">
        <v>739</v>
      </c>
      <c r="C1262">
        <v>32747.86</v>
      </c>
      <c r="D1262" s="11">
        <f t="shared" si="95"/>
        <v>0</v>
      </c>
      <c r="U1262" s="11">
        <f t="shared" si="96"/>
        <v>32747.86</v>
      </c>
      <c r="V1262" s="15">
        <f t="shared" si="97"/>
        <v>15629.71</v>
      </c>
      <c r="W1262">
        <v>15629.71</v>
      </c>
      <c r="AF1262">
        <v>17118.150000000001</v>
      </c>
      <c r="AI1262" s="11">
        <f t="shared" si="98"/>
        <v>0</v>
      </c>
      <c r="AJ1262" s="11">
        <f t="shared" si="99"/>
        <v>0</v>
      </c>
    </row>
    <row r="1263" spans="1:48">
      <c r="A1263">
        <v>11088</v>
      </c>
      <c r="B1263" t="s">
        <v>740</v>
      </c>
      <c r="C1263">
        <v>20442.560000000001</v>
      </c>
      <c r="D1263" s="11">
        <f t="shared" si="95"/>
        <v>0</v>
      </c>
      <c r="U1263" s="11">
        <f t="shared" si="96"/>
        <v>20442.560000000001</v>
      </c>
      <c r="V1263" s="15">
        <f t="shared" si="97"/>
        <v>20442.560000000001</v>
      </c>
      <c r="W1263">
        <v>20442.560000000001</v>
      </c>
      <c r="AI1263" s="11">
        <f t="shared" si="98"/>
        <v>0</v>
      </c>
      <c r="AJ1263" s="11">
        <f t="shared" si="99"/>
        <v>0</v>
      </c>
    </row>
    <row r="1264" spans="1:48">
      <c r="A1264">
        <v>11092</v>
      </c>
      <c r="B1264" t="s">
        <v>741</v>
      </c>
      <c r="C1264">
        <v>21954.44</v>
      </c>
      <c r="D1264" s="11">
        <f t="shared" si="95"/>
        <v>0</v>
      </c>
      <c r="U1264" s="11">
        <f t="shared" si="96"/>
        <v>21954.44</v>
      </c>
      <c r="V1264" s="15">
        <f t="shared" si="97"/>
        <v>21954.44</v>
      </c>
      <c r="W1264">
        <v>21954.44</v>
      </c>
      <c r="AI1264" s="11">
        <f t="shared" si="98"/>
        <v>0</v>
      </c>
      <c r="AJ1264" s="11">
        <f t="shared" si="99"/>
        <v>0</v>
      </c>
    </row>
    <row r="1265" spans="1:48">
      <c r="A1265">
        <v>11093</v>
      </c>
      <c r="B1265" t="s">
        <v>742</v>
      </c>
      <c r="C1265">
        <v>24861.09</v>
      </c>
      <c r="D1265" s="11">
        <f t="shared" si="95"/>
        <v>0</v>
      </c>
      <c r="U1265" s="11">
        <f t="shared" si="96"/>
        <v>24861.09</v>
      </c>
      <c r="V1265" s="15">
        <f t="shared" si="97"/>
        <v>24861.09</v>
      </c>
      <c r="W1265">
        <v>24861.09</v>
      </c>
      <c r="AI1265" s="11">
        <f t="shared" si="98"/>
        <v>0</v>
      </c>
      <c r="AJ1265" s="11">
        <f t="shared" si="99"/>
        <v>0</v>
      </c>
    </row>
    <row r="1266" spans="1:48">
      <c r="A1266">
        <v>11620</v>
      </c>
      <c r="B1266" t="s">
        <v>743</v>
      </c>
      <c r="C1266">
        <v>30522.15</v>
      </c>
      <c r="D1266" s="11">
        <f t="shared" si="95"/>
        <v>0</v>
      </c>
      <c r="U1266" s="11">
        <f t="shared" si="96"/>
        <v>30522.15</v>
      </c>
      <c r="V1266" s="15">
        <f t="shared" si="97"/>
        <v>30522.15</v>
      </c>
      <c r="W1266">
        <v>30522.15</v>
      </c>
      <c r="AI1266" s="11">
        <f t="shared" si="98"/>
        <v>0</v>
      </c>
      <c r="AJ1266" s="11">
        <f t="shared" si="99"/>
        <v>0</v>
      </c>
    </row>
    <row r="1267" spans="1:48">
      <c r="A1267">
        <v>11621</v>
      </c>
      <c r="B1267" t="s">
        <v>744</v>
      </c>
      <c r="C1267">
        <v>395401.54000000004</v>
      </c>
      <c r="D1267" s="11">
        <f t="shared" si="95"/>
        <v>391179.59</v>
      </c>
      <c r="E1267">
        <v>391179.59</v>
      </c>
      <c r="U1267" s="11">
        <f t="shared" si="96"/>
        <v>0</v>
      </c>
      <c r="V1267" s="15">
        <f t="shared" si="97"/>
        <v>0</v>
      </c>
      <c r="AI1267" s="11">
        <f t="shared" si="98"/>
        <v>4221.95</v>
      </c>
      <c r="AJ1267" s="11">
        <f t="shared" si="99"/>
        <v>4221.95</v>
      </c>
      <c r="AK1267">
        <v>4221.95</v>
      </c>
    </row>
    <row r="1268" spans="1:48">
      <c r="A1268">
        <v>12463</v>
      </c>
      <c r="B1268" t="s">
        <v>745</v>
      </c>
      <c r="C1268">
        <v>814814.79</v>
      </c>
      <c r="D1268" s="11">
        <f t="shared" si="95"/>
        <v>0</v>
      </c>
      <c r="P1268">
        <v>339421.96</v>
      </c>
      <c r="R1268">
        <v>389563.99</v>
      </c>
      <c r="U1268" s="11">
        <f t="shared" si="96"/>
        <v>71180.37</v>
      </c>
      <c r="V1268" s="15">
        <f t="shared" si="97"/>
        <v>33564.9</v>
      </c>
      <c r="W1268">
        <v>17606.5</v>
      </c>
      <c r="AA1268">
        <v>15958.4</v>
      </c>
      <c r="AE1268">
        <v>18160.8</v>
      </c>
      <c r="AF1268">
        <v>19454.669999999998</v>
      </c>
      <c r="AI1268" s="11">
        <f t="shared" si="98"/>
        <v>14648.47</v>
      </c>
      <c r="AJ1268" s="11">
        <f t="shared" si="99"/>
        <v>0</v>
      </c>
      <c r="AS1268">
        <v>8877.39</v>
      </c>
      <c r="AT1268">
        <v>5771.08</v>
      </c>
    </row>
    <row r="1269" spans="1:48">
      <c r="A1269">
        <v>13168</v>
      </c>
      <c r="B1269" t="s">
        <v>746</v>
      </c>
      <c r="C1269">
        <v>1745059.1199999999</v>
      </c>
      <c r="D1269" s="11">
        <f t="shared" si="95"/>
        <v>0</v>
      </c>
      <c r="L1269">
        <v>1669308.71</v>
      </c>
      <c r="U1269" s="11">
        <f t="shared" si="96"/>
        <v>42419.630000000005</v>
      </c>
      <c r="V1269" s="15">
        <f t="shared" si="97"/>
        <v>18687.89</v>
      </c>
      <c r="W1269">
        <v>18687.89</v>
      </c>
      <c r="AC1269">
        <v>23731.74</v>
      </c>
      <c r="AI1269" s="11">
        <f t="shared" si="98"/>
        <v>0</v>
      </c>
      <c r="AJ1269" s="11">
        <f t="shared" si="99"/>
        <v>0</v>
      </c>
      <c r="AQ1269">
        <v>33330.78</v>
      </c>
    </row>
    <row r="1270" spans="1:48">
      <c r="A1270">
        <v>14873</v>
      </c>
      <c r="B1270" t="s">
        <v>747</v>
      </c>
      <c r="C1270">
        <v>30109.16</v>
      </c>
      <c r="D1270" s="11">
        <f t="shared" si="95"/>
        <v>0</v>
      </c>
      <c r="U1270" s="11">
        <f t="shared" si="96"/>
        <v>30109.16</v>
      </c>
      <c r="V1270" s="15">
        <f t="shared" si="97"/>
        <v>30109.16</v>
      </c>
      <c r="W1270">
        <v>30109.16</v>
      </c>
      <c r="AI1270" s="11">
        <f t="shared" si="98"/>
        <v>0</v>
      </c>
      <c r="AJ1270" s="11">
        <f t="shared" si="99"/>
        <v>0</v>
      </c>
    </row>
    <row r="1271" spans="1:48">
      <c r="A1271">
        <v>16498</v>
      </c>
      <c r="B1271" t="s">
        <v>748</v>
      </c>
      <c r="C1271">
        <v>257923.66</v>
      </c>
      <c r="D1271" s="11">
        <f t="shared" si="95"/>
        <v>180394.59</v>
      </c>
      <c r="G1271">
        <v>180394.59</v>
      </c>
      <c r="U1271" s="11">
        <f t="shared" si="96"/>
        <v>76352.260000000009</v>
      </c>
      <c r="V1271" s="15">
        <f t="shared" si="97"/>
        <v>37217.22</v>
      </c>
      <c r="W1271">
        <v>37217.22</v>
      </c>
      <c r="AE1271">
        <v>39135.040000000001</v>
      </c>
      <c r="AI1271" s="11">
        <f t="shared" si="98"/>
        <v>1176.81</v>
      </c>
      <c r="AJ1271" s="11">
        <f t="shared" si="99"/>
        <v>1176.81</v>
      </c>
      <c r="AM1271">
        <v>1176.81</v>
      </c>
    </row>
    <row r="1272" spans="1:48">
      <c r="A1272" s="11" t="s">
        <v>750</v>
      </c>
      <c r="C1272">
        <v>8936922.5800000001</v>
      </c>
      <c r="D1272" s="11">
        <f t="shared" si="95"/>
        <v>4089970.99</v>
      </c>
      <c r="E1272">
        <v>771902.01</v>
      </c>
      <c r="F1272">
        <v>819911.44</v>
      </c>
      <c r="G1272">
        <v>526086.25</v>
      </c>
      <c r="H1272">
        <v>1972071.29</v>
      </c>
      <c r="L1272">
        <v>1669308.71</v>
      </c>
      <c r="P1272">
        <v>923693.91999999993</v>
      </c>
      <c r="R1272">
        <v>910656.64</v>
      </c>
      <c r="T1272">
        <v>471846.91</v>
      </c>
      <c r="U1272" s="11">
        <f t="shared" si="96"/>
        <v>709505.76</v>
      </c>
      <c r="V1272" s="15">
        <f t="shared" si="97"/>
        <v>462950.65</v>
      </c>
      <c r="W1272">
        <v>355412.23</v>
      </c>
      <c r="X1272">
        <v>28067.7</v>
      </c>
      <c r="Y1272">
        <v>28163.7</v>
      </c>
      <c r="Z1272">
        <v>35348.620000000003</v>
      </c>
      <c r="AA1272">
        <v>15958.4</v>
      </c>
      <c r="AC1272">
        <v>23731.74</v>
      </c>
      <c r="AD1272">
        <v>32491.84</v>
      </c>
      <c r="AE1272">
        <v>99277.73000000001</v>
      </c>
      <c r="AF1272">
        <v>81598.329999999987</v>
      </c>
      <c r="AH1272">
        <v>9455.4699999999993</v>
      </c>
      <c r="AI1272" s="11">
        <f t="shared" si="98"/>
        <v>128608.86999999998</v>
      </c>
      <c r="AJ1272" s="11">
        <f t="shared" si="99"/>
        <v>85479.26</v>
      </c>
      <c r="AK1272">
        <v>14027.93</v>
      </c>
      <c r="AL1272">
        <v>23029.19</v>
      </c>
      <c r="AM1272">
        <v>15378.3</v>
      </c>
      <c r="AN1272">
        <v>33043.839999999997</v>
      </c>
      <c r="AQ1272">
        <v>33330.78</v>
      </c>
      <c r="AS1272">
        <v>21838.59</v>
      </c>
      <c r="AT1272">
        <v>11461.619999999999</v>
      </c>
      <c r="AV1272">
        <v>9829.4</v>
      </c>
    </row>
    <row r="1273" spans="1:48">
      <c r="A1273" s="11" t="s">
        <v>778</v>
      </c>
      <c r="C1273"/>
      <c r="D1273" s="11">
        <f t="shared" si="95"/>
        <v>0</v>
      </c>
      <c r="U1273" s="11">
        <f t="shared" si="96"/>
        <v>0</v>
      </c>
      <c r="V1273" s="15">
        <f t="shared" si="97"/>
        <v>0</v>
      </c>
      <c r="AI1273" s="11">
        <f t="shared" si="98"/>
        <v>0</v>
      </c>
      <c r="AJ1273" s="11">
        <f t="shared" si="99"/>
        <v>0</v>
      </c>
    </row>
    <row r="1274" spans="1:48">
      <c r="A1274">
        <v>7402</v>
      </c>
      <c r="B1274" t="s">
        <v>779</v>
      </c>
      <c r="C1274">
        <v>186682.22999999998</v>
      </c>
      <c r="D1274" s="11">
        <f t="shared" si="95"/>
        <v>159804.4</v>
      </c>
      <c r="E1274">
        <v>159804.4</v>
      </c>
      <c r="U1274" s="11">
        <f t="shared" si="96"/>
        <v>21950.59</v>
      </c>
      <c r="V1274" s="15">
        <f t="shared" si="97"/>
        <v>21950.59</v>
      </c>
      <c r="W1274">
        <v>21950.59</v>
      </c>
      <c r="AI1274" s="11">
        <f t="shared" si="98"/>
        <v>4927.24</v>
      </c>
      <c r="AJ1274" s="11">
        <f t="shared" si="99"/>
        <v>4927.24</v>
      </c>
      <c r="AK1274">
        <v>4927.24</v>
      </c>
    </row>
    <row r="1275" spans="1:48">
      <c r="A1275">
        <v>21322</v>
      </c>
      <c r="B1275" t="s">
        <v>780</v>
      </c>
      <c r="C1275">
        <v>24019.4</v>
      </c>
      <c r="D1275" s="11">
        <f t="shared" si="95"/>
        <v>0</v>
      </c>
      <c r="U1275" s="11">
        <f t="shared" si="96"/>
        <v>24019.4</v>
      </c>
      <c r="V1275" s="15">
        <f t="shared" si="97"/>
        <v>24019.4</v>
      </c>
      <c r="Z1275">
        <v>24019.4</v>
      </c>
      <c r="AI1275" s="11">
        <f t="shared" si="98"/>
        <v>0</v>
      </c>
      <c r="AJ1275" s="11">
        <f t="shared" si="99"/>
        <v>0</v>
      </c>
    </row>
    <row r="1276" spans="1:48">
      <c r="A1276">
        <v>21890</v>
      </c>
      <c r="B1276" t="s">
        <v>781</v>
      </c>
      <c r="C1276">
        <v>24019.4</v>
      </c>
      <c r="D1276" s="11">
        <f t="shared" si="95"/>
        <v>0</v>
      </c>
      <c r="U1276" s="11">
        <f t="shared" si="96"/>
        <v>24019.4</v>
      </c>
      <c r="V1276" s="15">
        <f t="shared" si="97"/>
        <v>24019.4</v>
      </c>
      <c r="Z1276">
        <v>24019.4</v>
      </c>
      <c r="AI1276" s="11">
        <f t="shared" si="98"/>
        <v>0</v>
      </c>
      <c r="AJ1276" s="11">
        <f t="shared" si="99"/>
        <v>0</v>
      </c>
    </row>
    <row r="1277" spans="1:48">
      <c r="A1277">
        <v>21987</v>
      </c>
      <c r="B1277" t="s">
        <v>782</v>
      </c>
      <c r="C1277">
        <v>24019.4</v>
      </c>
      <c r="D1277" s="11">
        <f t="shared" si="95"/>
        <v>0</v>
      </c>
      <c r="U1277" s="11">
        <f t="shared" si="96"/>
        <v>24019.4</v>
      </c>
      <c r="V1277" s="15">
        <f t="shared" si="97"/>
        <v>24019.4</v>
      </c>
      <c r="Z1277">
        <v>24019.4</v>
      </c>
      <c r="AI1277" s="11">
        <f t="shared" si="98"/>
        <v>0</v>
      </c>
      <c r="AJ1277" s="11">
        <f t="shared" si="99"/>
        <v>0</v>
      </c>
    </row>
    <row r="1278" spans="1:48">
      <c r="A1278" s="11" t="s">
        <v>784</v>
      </c>
      <c r="C1278">
        <v>258740.42999999996</v>
      </c>
      <c r="D1278" s="11">
        <f t="shared" si="95"/>
        <v>159804.4</v>
      </c>
      <c r="E1278">
        <v>159804.4</v>
      </c>
      <c r="U1278" s="11">
        <f t="shared" si="96"/>
        <v>94008.790000000008</v>
      </c>
      <c r="V1278" s="15">
        <f t="shared" si="97"/>
        <v>94008.790000000008</v>
      </c>
      <c r="W1278">
        <v>21950.59</v>
      </c>
      <c r="Z1278">
        <v>72058.200000000012</v>
      </c>
      <c r="AI1278" s="11">
        <f t="shared" si="98"/>
        <v>4927.24</v>
      </c>
      <c r="AJ1278" s="11">
        <f t="shared" si="99"/>
        <v>4927.24</v>
      </c>
      <c r="AK1278">
        <v>4927.24</v>
      </c>
    </row>
    <row r="1279" spans="1:48">
      <c r="A1279" s="11" t="s">
        <v>785</v>
      </c>
      <c r="C1279"/>
      <c r="D1279" s="11">
        <f t="shared" si="95"/>
        <v>0</v>
      </c>
      <c r="U1279" s="11">
        <f t="shared" si="96"/>
        <v>0</v>
      </c>
      <c r="V1279" s="15">
        <f t="shared" si="97"/>
        <v>0</v>
      </c>
      <c r="AI1279" s="11">
        <f t="shared" si="98"/>
        <v>0</v>
      </c>
      <c r="AJ1279" s="11">
        <f t="shared" si="99"/>
        <v>0</v>
      </c>
    </row>
    <row r="1280" spans="1:48">
      <c r="A1280">
        <v>614</v>
      </c>
      <c r="B1280" t="s">
        <v>786</v>
      </c>
      <c r="C1280">
        <v>195890.97</v>
      </c>
      <c r="D1280" s="11">
        <f t="shared" si="95"/>
        <v>170271.5</v>
      </c>
      <c r="E1280">
        <v>170271.5</v>
      </c>
      <c r="U1280" s="11">
        <f t="shared" si="96"/>
        <v>21142.34</v>
      </c>
      <c r="V1280" s="15">
        <f t="shared" si="97"/>
        <v>21142.34</v>
      </c>
      <c r="W1280">
        <v>21142.34</v>
      </c>
      <c r="AI1280" s="11">
        <f t="shared" si="98"/>
        <v>4477.13</v>
      </c>
      <c r="AJ1280" s="11">
        <f t="shared" si="99"/>
        <v>4477.13</v>
      </c>
      <c r="AK1280">
        <v>4477.13</v>
      </c>
    </row>
    <row r="1281" spans="1:46">
      <c r="A1281">
        <v>616</v>
      </c>
      <c r="B1281" t="s">
        <v>787</v>
      </c>
      <c r="C1281">
        <v>19269.650000000001</v>
      </c>
      <c r="D1281" s="11">
        <f t="shared" si="95"/>
        <v>0</v>
      </c>
      <c r="U1281" s="11">
        <f t="shared" si="96"/>
        <v>19269.650000000001</v>
      </c>
      <c r="V1281" s="15">
        <f t="shared" si="97"/>
        <v>19269.650000000001</v>
      </c>
      <c r="W1281">
        <v>19269.650000000001</v>
      </c>
      <c r="AI1281" s="11">
        <f t="shared" si="98"/>
        <v>0</v>
      </c>
      <c r="AJ1281" s="11">
        <f t="shared" si="99"/>
        <v>0</v>
      </c>
    </row>
    <row r="1282" spans="1:46">
      <c r="A1282">
        <v>1543</v>
      </c>
      <c r="B1282" t="s">
        <v>788</v>
      </c>
      <c r="C1282">
        <v>550609.91</v>
      </c>
      <c r="D1282" s="11">
        <f t="shared" si="95"/>
        <v>216805.78</v>
      </c>
      <c r="E1282">
        <v>216805.78</v>
      </c>
      <c r="R1282">
        <v>283597.88</v>
      </c>
      <c r="U1282" s="11">
        <f t="shared" si="96"/>
        <v>43709.619999999995</v>
      </c>
      <c r="V1282" s="15">
        <f t="shared" si="97"/>
        <v>20761.919999999998</v>
      </c>
      <c r="W1282">
        <v>20761.919999999998</v>
      </c>
      <c r="AF1282">
        <v>22947.7</v>
      </c>
      <c r="AI1282" s="11">
        <f t="shared" si="98"/>
        <v>6496.63</v>
      </c>
      <c r="AJ1282" s="11">
        <f t="shared" si="99"/>
        <v>5608.6</v>
      </c>
      <c r="AK1282">
        <v>5608.6</v>
      </c>
      <c r="AT1282">
        <v>888.03</v>
      </c>
    </row>
    <row r="1283" spans="1:46">
      <c r="A1283">
        <v>1607</v>
      </c>
      <c r="B1283" t="s">
        <v>789</v>
      </c>
      <c r="C1283">
        <v>221729.38999999998</v>
      </c>
      <c r="D1283" s="11">
        <f t="shared" si="95"/>
        <v>198614.94</v>
      </c>
      <c r="E1283">
        <v>198614.94</v>
      </c>
      <c r="U1283" s="11">
        <f t="shared" si="96"/>
        <v>18521.3</v>
      </c>
      <c r="V1283" s="15">
        <f t="shared" si="97"/>
        <v>18521.3</v>
      </c>
      <c r="W1283">
        <v>18521.3</v>
      </c>
      <c r="AI1283" s="11">
        <f t="shared" si="98"/>
        <v>4593.1499999999996</v>
      </c>
      <c r="AJ1283" s="11">
        <f t="shared" si="99"/>
        <v>4593.1499999999996</v>
      </c>
      <c r="AK1283">
        <v>4593.1499999999996</v>
      </c>
    </row>
    <row r="1284" spans="1:46">
      <c r="A1284">
        <v>1667</v>
      </c>
      <c r="B1284" t="s">
        <v>790</v>
      </c>
      <c r="C1284">
        <v>263216.02</v>
      </c>
      <c r="D1284" s="11">
        <f t="shared" si="95"/>
        <v>236858.75</v>
      </c>
      <c r="E1284">
        <v>236858.75</v>
      </c>
      <c r="U1284" s="11">
        <f t="shared" si="96"/>
        <v>21699.47</v>
      </c>
      <c r="V1284" s="15">
        <f t="shared" si="97"/>
        <v>21699.47</v>
      </c>
      <c r="W1284">
        <v>21699.47</v>
      </c>
      <c r="AI1284" s="11">
        <f t="shared" si="98"/>
        <v>4657.8</v>
      </c>
      <c r="AJ1284" s="11">
        <f t="shared" si="99"/>
        <v>4657.8</v>
      </c>
      <c r="AK1284">
        <v>4657.8</v>
      </c>
    </row>
    <row r="1285" spans="1:46">
      <c r="A1285">
        <v>2344</v>
      </c>
      <c r="B1285" t="s">
        <v>791</v>
      </c>
      <c r="C1285">
        <v>46466.11</v>
      </c>
      <c r="D1285" s="11">
        <f t="shared" si="95"/>
        <v>0</v>
      </c>
      <c r="U1285" s="11">
        <f t="shared" si="96"/>
        <v>46466.11</v>
      </c>
      <c r="V1285" s="15">
        <f t="shared" si="97"/>
        <v>20772.400000000001</v>
      </c>
      <c r="W1285">
        <v>20772.400000000001</v>
      </c>
      <c r="AE1285">
        <v>25693.71</v>
      </c>
      <c r="AI1285" s="11">
        <f t="shared" si="98"/>
        <v>0</v>
      </c>
      <c r="AJ1285" s="11">
        <f t="shared" si="99"/>
        <v>0</v>
      </c>
    </row>
    <row r="1286" spans="1:46">
      <c r="A1286">
        <v>3198</v>
      </c>
      <c r="B1286" t="s">
        <v>792</v>
      </c>
      <c r="C1286">
        <v>23030</v>
      </c>
      <c r="D1286" s="11">
        <f t="shared" si="95"/>
        <v>0</v>
      </c>
      <c r="U1286" s="11">
        <f t="shared" si="96"/>
        <v>23030</v>
      </c>
      <c r="V1286" s="15">
        <f t="shared" si="97"/>
        <v>23030</v>
      </c>
      <c r="W1286">
        <v>23030</v>
      </c>
      <c r="AI1286" s="11">
        <f t="shared" si="98"/>
        <v>0</v>
      </c>
      <c r="AJ1286" s="11">
        <f t="shared" si="99"/>
        <v>0</v>
      </c>
    </row>
    <row r="1287" spans="1:46">
      <c r="A1287">
        <v>3476</v>
      </c>
      <c r="B1287" t="s">
        <v>793</v>
      </c>
      <c r="C1287">
        <v>22880.3</v>
      </c>
      <c r="D1287" s="11">
        <f t="shared" si="95"/>
        <v>0</v>
      </c>
      <c r="U1287" s="11">
        <f t="shared" si="96"/>
        <v>22880.3</v>
      </c>
      <c r="V1287" s="15">
        <f t="shared" si="97"/>
        <v>22880.3</v>
      </c>
      <c r="W1287">
        <v>22880.3</v>
      </c>
      <c r="AI1287" s="11">
        <f t="shared" si="98"/>
        <v>0</v>
      </c>
      <c r="AJ1287" s="11">
        <f t="shared" si="99"/>
        <v>0</v>
      </c>
    </row>
    <row r="1288" spans="1:46">
      <c r="A1288">
        <v>4186</v>
      </c>
      <c r="B1288" t="s">
        <v>794</v>
      </c>
      <c r="C1288">
        <v>270060.21000000002</v>
      </c>
      <c r="D1288" s="11">
        <f t="shared" si="95"/>
        <v>243221.78</v>
      </c>
      <c r="E1288">
        <v>243221.78</v>
      </c>
      <c r="U1288" s="11">
        <f t="shared" si="96"/>
        <v>22156.73</v>
      </c>
      <c r="V1288" s="15">
        <f t="shared" si="97"/>
        <v>22156.73</v>
      </c>
      <c r="W1288">
        <v>22156.73</v>
      </c>
      <c r="AI1288" s="11">
        <f t="shared" si="98"/>
        <v>4681.7</v>
      </c>
      <c r="AJ1288" s="11">
        <f t="shared" si="99"/>
        <v>4681.7</v>
      </c>
      <c r="AK1288">
        <v>4681.7</v>
      </c>
    </row>
    <row r="1289" spans="1:46">
      <c r="A1289">
        <v>6060</v>
      </c>
      <c r="B1289" t="s">
        <v>795</v>
      </c>
      <c r="C1289">
        <v>23578.65</v>
      </c>
      <c r="D1289" s="11">
        <f t="shared" ref="D1289:D1350" si="100">E1289+F1289+G1289+H1289+I1289+J1289</f>
        <v>0</v>
      </c>
      <c r="U1289" s="11">
        <f t="shared" ref="U1289:U1350" si="101">V1289+AC1289+AD1289+AE1289+AF1289+AG1289+AH1289</f>
        <v>23578.65</v>
      </c>
      <c r="V1289" s="15">
        <f t="shared" ref="V1289:V1350" si="102">W1289+X1289+Y1289+Z1289+AA1289</f>
        <v>23578.65</v>
      </c>
      <c r="W1289">
        <v>23578.65</v>
      </c>
      <c r="AI1289" s="11">
        <f t="shared" ref="AI1289:AI1350" si="103">AJ1289+AR1289+AS1289+AT1289+AU1289+AV1289+AW1289</f>
        <v>0</v>
      </c>
      <c r="AJ1289" s="11">
        <f t="shared" ref="AJ1289:AJ1350" si="104">AK1289+AL1289+AM1289+AN1289+AO1289+AP1289</f>
        <v>0</v>
      </c>
    </row>
    <row r="1290" spans="1:46">
      <c r="A1290">
        <v>7041</v>
      </c>
      <c r="B1290" t="s">
        <v>796</v>
      </c>
      <c r="C1290">
        <v>24605.53</v>
      </c>
      <c r="D1290" s="11">
        <f t="shared" si="100"/>
        <v>0</v>
      </c>
      <c r="U1290" s="11">
        <f t="shared" si="101"/>
        <v>24605.53</v>
      </c>
      <c r="V1290" s="15">
        <f t="shared" si="102"/>
        <v>24605.53</v>
      </c>
      <c r="W1290">
        <v>24605.53</v>
      </c>
      <c r="AI1290" s="11">
        <f t="shared" si="103"/>
        <v>0</v>
      </c>
      <c r="AJ1290" s="11">
        <f t="shared" si="104"/>
        <v>0</v>
      </c>
    </row>
    <row r="1291" spans="1:46">
      <c r="A1291">
        <v>12158</v>
      </c>
      <c r="B1291" t="s">
        <v>797</v>
      </c>
      <c r="C1291">
        <v>369154.43</v>
      </c>
      <c r="D1291" s="11">
        <f t="shared" si="100"/>
        <v>339644</v>
      </c>
      <c r="E1291">
        <v>339644</v>
      </c>
      <c r="U1291" s="11">
        <f t="shared" si="101"/>
        <v>23406.080000000002</v>
      </c>
      <c r="V1291" s="15">
        <f t="shared" si="102"/>
        <v>23406.080000000002</v>
      </c>
      <c r="W1291">
        <v>23406.080000000002</v>
      </c>
      <c r="AI1291" s="11">
        <f t="shared" si="103"/>
        <v>6104.35</v>
      </c>
      <c r="AJ1291" s="11">
        <f t="shared" si="104"/>
        <v>6104.35</v>
      </c>
      <c r="AK1291">
        <v>6104.35</v>
      </c>
    </row>
    <row r="1292" spans="1:46">
      <c r="A1292">
        <v>12160</v>
      </c>
      <c r="B1292" t="s">
        <v>798</v>
      </c>
      <c r="C1292">
        <v>450066.12000000005</v>
      </c>
      <c r="D1292" s="11">
        <f t="shared" si="100"/>
        <v>417808</v>
      </c>
      <c r="E1292">
        <v>417808</v>
      </c>
      <c r="U1292" s="11">
        <f t="shared" si="101"/>
        <v>25191.78</v>
      </c>
      <c r="V1292" s="15">
        <f t="shared" si="102"/>
        <v>25191.78</v>
      </c>
      <c r="W1292">
        <v>25191.78</v>
      </c>
      <c r="AI1292" s="11">
        <f t="shared" si="103"/>
        <v>7066.34</v>
      </c>
      <c r="AJ1292" s="11">
        <f t="shared" si="104"/>
        <v>7066.34</v>
      </c>
      <c r="AK1292">
        <v>7066.34</v>
      </c>
    </row>
    <row r="1293" spans="1:46">
      <c r="A1293">
        <v>12162</v>
      </c>
      <c r="B1293" t="s">
        <v>799</v>
      </c>
      <c r="C1293">
        <v>1265084.83</v>
      </c>
      <c r="D1293" s="11">
        <f t="shared" si="100"/>
        <v>225960</v>
      </c>
      <c r="E1293">
        <v>225960</v>
      </c>
      <c r="L1293">
        <v>916735</v>
      </c>
      <c r="U1293" s="11">
        <f t="shared" si="101"/>
        <v>97456.76</v>
      </c>
      <c r="V1293" s="15">
        <f t="shared" si="102"/>
        <v>42559.43</v>
      </c>
      <c r="W1293">
        <v>20078.03</v>
      </c>
      <c r="Z1293">
        <v>22481.4</v>
      </c>
      <c r="AC1293">
        <v>30170.21</v>
      </c>
      <c r="AE1293">
        <v>24727.119999999999</v>
      </c>
      <c r="AI1293" s="11">
        <f t="shared" si="103"/>
        <v>4864.54</v>
      </c>
      <c r="AJ1293" s="11">
        <f t="shared" si="104"/>
        <v>4864.54</v>
      </c>
      <c r="AK1293">
        <v>4864.54</v>
      </c>
      <c r="AQ1293">
        <v>20068.53</v>
      </c>
    </row>
    <row r="1294" spans="1:46">
      <c r="A1294">
        <v>12973</v>
      </c>
      <c r="B1294" t="s">
        <v>800</v>
      </c>
      <c r="C1294">
        <v>396702.18</v>
      </c>
      <c r="D1294" s="11">
        <f t="shared" si="100"/>
        <v>0</v>
      </c>
      <c r="P1294">
        <v>144630.21</v>
      </c>
      <c r="R1294">
        <v>205396.85</v>
      </c>
      <c r="U1294" s="11">
        <f t="shared" si="101"/>
        <v>43932.82</v>
      </c>
      <c r="V1294" s="15">
        <f t="shared" si="102"/>
        <v>0</v>
      </c>
      <c r="AE1294">
        <v>21380.75</v>
      </c>
      <c r="AF1294">
        <v>22552.07</v>
      </c>
      <c r="AI1294" s="11">
        <f t="shared" si="103"/>
        <v>2742.3</v>
      </c>
      <c r="AJ1294" s="11">
        <f t="shared" si="104"/>
        <v>0</v>
      </c>
      <c r="AS1294">
        <v>2094.17</v>
      </c>
      <c r="AT1294">
        <v>648.13</v>
      </c>
    </row>
    <row r="1295" spans="1:46">
      <c r="A1295">
        <v>12975</v>
      </c>
      <c r="B1295" t="s">
        <v>801</v>
      </c>
      <c r="C1295">
        <v>2042597.7900000003</v>
      </c>
      <c r="D1295" s="11">
        <f t="shared" si="100"/>
        <v>753768.20000000007</v>
      </c>
      <c r="E1295">
        <v>139436.31</v>
      </c>
      <c r="G1295">
        <v>105536.66</v>
      </c>
      <c r="H1295">
        <v>408382.82</v>
      </c>
      <c r="I1295">
        <v>100412.41</v>
      </c>
      <c r="L1295">
        <v>771225.49</v>
      </c>
      <c r="P1295">
        <v>178751.75</v>
      </c>
      <c r="R1295">
        <v>167463.47</v>
      </c>
      <c r="U1295" s="11">
        <f t="shared" si="101"/>
        <v>146376.78</v>
      </c>
      <c r="V1295" s="15">
        <f t="shared" si="102"/>
        <v>76007.429999999993</v>
      </c>
      <c r="W1295">
        <v>20428.61</v>
      </c>
      <c r="Y1295">
        <v>17817.78</v>
      </c>
      <c r="Z1295">
        <v>19693.259999999998</v>
      </c>
      <c r="AA1295">
        <v>18067.78</v>
      </c>
      <c r="AC1295">
        <v>26244.81</v>
      </c>
      <c r="AE1295">
        <v>21474.59</v>
      </c>
      <c r="AF1295">
        <v>22649.95</v>
      </c>
      <c r="AI1295" s="11">
        <f t="shared" si="103"/>
        <v>11756.84</v>
      </c>
      <c r="AJ1295" s="11">
        <f t="shared" si="104"/>
        <v>8632.7800000000007</v>
      </c>
      <c r="AK1295">
        <v>2698.24</v>
      </c>
      <c r="AM1295">
        <v>757.6</v>
      </c>
      <c r="AN1295">
        <v>3149.99</v>
      </c>
      <c r="AO1295">
        <v>2026.95</v>
      </c>
      <c r="AQ1295">
        <v>13255.26</v>
      </c>
      <c r="AS1295">
        <v>2463.73</v>
      </c>
      <c r="AT1295">
        <v>660.33</v>
      </c>
    </row>
    <row r="1296" spans="1:46">
      <c r="A1296">
        <v>12993</v>
      </c>
      <c r="B1296" t="s">
        <v>802</v>
      </c>
      <c r="C1296">
        <v>23169.05</v>
      </c>
      <c r="D1296" s="11">
        <f t="shared" si="100"/>
        <v>0</v>
      </c>
      <c r="U1296" s="11">
        <f t="shared" si="101"/>
        <v>23169.05</v>
      </c>
      <c r="V1296" s="15">
        <f t="shared" si="102"/>
        <v>23169.05</v>
      </c>
      <c r="W1296">
        <v>23169.05</v>
      </c>
      <c r="AI1296" s="11">
        <f t="shared" si="103"/>
        <v>0</v>
      </c>
      <c r="AJ1296" s="11">
        <f t="shared" si="104"/>
        <v>0</v>
      </c>
    </row>
    <row r="1297" spans="1:46">
      <c r="A1297">
        <v>13165</v>
      </c>
      <c r="B1297" t="s">
        <v>803</v>
      </c>
      <c r="C1297">
        <v>576394.04</v>
      </c>
      <c r="D1297" s="11">
        <f t="shared" si="100"/>
        <v>0</v>
      </c>
      <c r="P1297">
        <v>266356.52</v>
      </c>
      <c r="R1297">
        <v>260314.88</v>
      </c>
      <c r="U1297" s="11">
        <f t="shared" si="101"/>
        <v>46808.75</v>
      </c>
      <c r="V1297" s="15">
        <f t="shared" si="102"/>
        <v>0</v>
      </c>
      <c r="AE1297">
        <v>22788.34</v>
      </c>
      <c r="AF1297">
        <v>24020.41</v>
      </c>
      <c r="AI1297" s="11">
        <f t="shared" si="103"/>
        <v>2913.8900000000003</v>
      </c>
      <c r="AJ1297" s="11">
        <f t="shared" si="104"/>
        <v>0</v>
      </c>
      <c r="AS1297">
        <v>2094.17</v>
      </c>
      <c r="AT1297">
        <v>819.72</v>
      </c>
    </row>
    <row r="1298" spans="1:46">
      <c r="A1298">
        <v>13166</v>
      </c>
      <c r="B1298" t="s">
        <v>804</v>
      </c>
      <c r="C1298">
        <v>427719.31999999995</v>
      </c>
      <c r="D1298" s="11">
        <f t="shared" si="100"/>
        <v>0</v>
      </c>
      <c r="P1298">
        <v>164768.01999999999</v>
      </c>
      <c r="R1298">
        <v>216276.18</v>
      </c>
      <c r="U1298" s="11">
        <f t="shared" si="101"/>
        <v>43932.82</v>
      </c>
      <c r="V1298" s="15">
        <f t="shared" si="102"/>
        <v>0</v>
      </c>
      <c r="AE1298">
        <v>21380.75</v>
      </c>
      <c r="AF1298">
        <v>22552.07</v>
      </c>
      <c r="AI1298" s="11">
        <f t="shared" si="103"/>
        <v>2742.3</v>
      </c>
      <c r="AJ1298" s="11">
        <f t="shared" si="104"/>
        <v>0</v>
      </c>
      <c r="AS1298">
        <v>2094.17</v>
      </c>
      <c r="AT1298">
        <v>648.13</v>
      </c>
    </row>
    <row r="1299" spans="1:46">
      <c r="A1299">
        <v>13167</v>
      </c>
      <c r="B1299" t="s">
        <v>805</v>
      </c>
      <c r="C1299">
        <v>449782.67</v>
      </c>
      <c r="D1299" s="11">
        <f t="shared" si="100"/>
        <v>0</v>
      </c>
      <c r="P1299">
        <v>189253.97</v>
      </c>
      <c r="R1299">
        <v>214529.96</v>
      </c>
      <c r="U1299" s="11">
        <f t="shared" si="101"/>
        <v>43256.44</v>
      </c>
      <c r="V1299" s="15">
        <f t="shared" si="102"/>
        <v>0</v>
      </c>
      <c r="AE1299">
        <v>21049.71</v>
      </c>
      <c r="AF1299">
        <v>22206.73</v>
      </c>
      <c r="AI1299" s="11">
        <f t="shared" si="103"/>
        <v>2742.3</v>
      </c>
      <c r="AJ1299" s="11">
        <f t="shared" si="104"/>
        <v>0</v>
      </c>
      <c r="AS1299">
        <v>2094.17</v>
      </c>
      <c r="AT1299">
        <v>648.13</v>
      </c>
    </row>
    <row r="1300" spans="1:46">
      <c r="A1300">
        <v>13207</v>
      </c>
      <c r="B1300" t="s">
        <v>806</v>
      </c>
      <c r="C1300">
        <v>23148.33</v>
      </c>
      <c r="D1300" s="11">
        <f t="shared" si="100"/>
        <v>0</v>
      </c>
      <c r="U1300" s="11">
        <f t="shared" si="101"/>
        <v>23148.33</v>
      </c>
      <c r="V1300" s="15">
        <f t="shared" si="102"/>
        <v>23148.33</v>
      </c>
      <c r="W1300">
        <v>23148.33</v>
      </c>
      <c r="AI1300" s="11">
        <f t="shared" si="103"/>
        <v>0</v>
      </c>
      <c r="AJ1300" s="11">
        <f t="shared" si="104"/>
        <v>0</v>
      </c>
    </row>
    <row r="1301" spans="1:46">
      <c r="A1301">
        <v>13208</v>
      </c>
      <c r="B1301" t="s">
        <v>807</v>
      </c>
      <c r="C1301">
        <v>22728.51</v>
      </c>
      <c r="D1301" s="11">
        <f t="shared" si="100"/>
        <v>0</v>
      </c>
      <c r="U1301" s="11">
        <f t="shared" si="101"/>
        <v>22728.51</v>
      </c>
      <c r="V1301" s="15">
        <f t="shared" si="102"/>
        <v>22728.51</v>
      </c>
      <c r="W1301">
        <v>22728.51</v>
      </c>
      <c r="AI1301" s="11">
        <f t="shared" si="103"/>
        <v>0</v>
      </c>
      <c r="AJ1301" s="11">
        <f t="shared" si="104"/>
        <v>0</v>
      </c>
    </row>
    <row r="1302" spans="1:46">
      <c r="A1302">
        <v>13216</v>
      </c>
      <c r="B1302" t="s">
        <v>808</v>
      </c>
      <c r="C1302">
        <v>314090.55</v>
      </c>
      <c r="D1302" s="11">
        <f t="shared" si="100"/>
        <v>287571.90999999997</v>
      </c>
      <c r="E1302">
        <v>287571.90999999997</v>
      </c>
      <c r="U1302" s="11">
        <f t="shared" si="101"/>
        <v>23234.77</v>
      </c>
      <c r="V1302" s="15">
        <f t="shared" si="102"/>
        <v>23234.77</v>
      </c>
      <c r="W1302">
        <v>23234.77</v>
      </c>
      <c r="AI1302" s="11">
        <f t="shared" si="103"/>
        <v>3283.87</v>
      </c>
      <c r="AJ1302" s="11">
        <f t="shared" si="104"/>
        <v>3283.87</v>
      </c>
      <c r="AK1302">
        <v>3283.87</v>
      </c>
    </row>
    <row r="1303" spans="1:46">
      <c r="A1303">
        <v>13456</v>
      </c>
      <c r="B1303" t="s">
        <v>809</v>
      </c>
      <c r="C1303">
        <v>23077.65</v>
      </c>
      <c r="D1303" s="11">
        <f t="shared" si="100"/>
        <v>0</v>
      </c>
      <c r="U1303" s="11">
        <f t="shared" si="101"/>
        <v>23077.65</v>
      </c>
      <c r="V1303" s="15">
        <f t="shared" si="102"/>
        <v>23077.65</v>
      </c>
      <c r="W1303">
        <v>23077.65</v>
      </c>
      <c r="AI1303" s="11">
        <f t="shared" si="103"/>
        <v>0</v>
      </c>
      <c r="AJ1303" s="11">
        <f t="shared" si="104"/>
        <v>0</v>
      </c>
    </row>
    <row r="1304" spans="1:46">
      <c r="A1304">
        <v>13542</v>
      </c>
      <c r="B1304" t="s">
        <v>810</v>
      </c>
      <c r="C1304">
        <v>26258.240000000002</v>
      </c>
      <c r="D1304" s="11">
        <f t="shared" si="100"/>
        <v>0</v>
      </c>
      <c r="U1304" s="11">
        <f t="shared" si="101"/>
        <v>26258.240000000002</v>
      </c>
      <c r="V1304" s="15">
        <f t="shared" si="102"/>
        <v>26258.240000000002</v>
      </c>
      <c r="W1304">
        <v>26258.240000000002</v>
      </c>
      <c r="AI1304" s="11">
        <f t="shared" si="103"/>
        <v>0</v>
      </c>
      <c r="AJ1304" s="11">
        <f t="shared" si="104"/>
        <v>0</v>
      </c>
    </row>
    <row r="1305" spans="1:46">
      <c r="A1305">
        <v>13543</v>
      </c>
      <c r="B1305" t="s">
        <v>811</v>
      </c>
      <c r="C1305">
        <v>597337.20999999985</v>
      </c>
      <c r="D1305" s="11">
        <f t="shared" si="100"/>
        <v>291584.21000000002</v>
      </c>
      <c r="E1305">
        <v>291584.21000000002</v>
      </c>
      <c r="R1305">
        <v>254075.24</v>
      </c>
      <c r="U1305" s="11">
        <f t="shared" si="101"/>
        <v>47164.31</v>
      </c>
      <c r="V1305" s="15">
        <f t="shared" si="102"/>
        <v>22530.240000000002</v>
      </c>
      <c r="W1305">
        <v>22530.240000000002</v>
      </c>
      <c r="AF1305">
        <v>24634.07</v>
      </c>
      <c r="AI1305" s="11">
        <f t="shared" si="103"/>
        <v>4513.45</v>
      </c>
      <c r="AJ1305" s="11">
        <f t="shared" si="104"/>
        <v>3283.87</v>
      </c>
      <c r="AK1305">
        <v>3283.87</v>
      </c>
      <c r="AT1305">
        <v>1229.58</v>
      </c>
    </row>
    <row r="1306" spans="1:46">
      <c r="A1306">
        <v>13633</v>
      </c>
      <c r="B1306" t="s">
        <v>812</v>
      </c>
      <c r="C1306">
        <v>23204.48</v>
      </c>
      <c r="D1306" s="11">
        <f t="shared" si="100"/>
        <v>0</v>
      </c>
      <c r="U1306" s="11">
        <f t="shared" si="101"/>
        <v>23204.48</v>
      </c>
      <c r="V1306" s="15">
        <f t="shared" si="102"/>
        <v>23204.48</v>
      </c>
      <c r="W1306">
        <v>23204.48</v>
      </c>
      <c r="AI1306" s="11">
        <f t="shared" si="103"/>
        <v>0</v>
      </c>
      <c r="AJ1306" s="11">
        <f t="shared" si="104"/>
        <v>0</v>
      </c>
    </row>
    <row r="1307" spans="1:46">
      <c r="A1307">
        <v>13637</v>
      </c>
      <c r="B1307" t="s">
        <v>813</v>
      </c>
      <c r="C1307">
        <v>33567.97</v>
      </c>
      <c r="D1307" s="11">
        <f t="shared" si="100"/>
        <v>0</v>
      </c>
      <c r="U1307" s="11">
        <f t="shared" si="101"/>
        <v>33567.97</v>
      </c>
      <c r="V1307" s="15">
        <f t="shared" si="102"/>
        <v>33567.97</v>
      </c>
      <c r="Z1307">
        <v>33567.97</v>
      </c>
      <c r="AI1307" s="11">
        <f t="shared" si="103"/>
        <v>0</v>
      </c>
      <c r="AJ1307" s="11">
        <f t="shared" si="104"/>
        <v>0</v>
      </c>
    </row>
    <row r="1308" spans="1:46">
      <c r="A1308" s="11" t="s">
        <v>815</v>
      </c>
      <c r="C1308">
        <v>8725420.1100000013</v>
      </c>
      <c r="D1308" s="11">
        <f t="shared" si="100"/>
        <v>3382109.0700000003</v>
      </c>
      <c r="E1308">
        <v>2767777.18</v>
      </c>
      <c r="G1308">
        <v>105536.66</v>
      </c>
      <c r="H1308">
        <v>408382.82</v>
      </c>
      <c r="I1308">
        <v>100412.41</v>
      </c>
      <c r="L1308">
        <v>1687960.49</v>
      </c>
      <c r="P1308">
        <v>943760.47</v>
      </c>
      <c r="R1308">
        <v>1601654.46</v>
      </c>
      <c r="U1308" s="11">
        <f t="shared" si="101"/>
        <v>1002975.2400000001</v>
      </c>
      <c r="V1308" s="15">
        <f t="shared" si="102"/>
        <v>626502.25000000012</v>
      </c>
      <c r="W1308">
        <v>514874.06000000006</v>
      </c>
      <c r="Y1308">
        <v>17817.78</v>
      </c>
      <c r="Z1308">
        <v>75742.63</v>
      </c>
      <c r="AA1308">
        <v>18067.78</v>
      </c>
      <c r="AC1308">
        <v>56415.020000000004</v>
      </c>
      <c r="AE1308">
        <v>158494.97</v>
      </c>
      <c r="AF1308">
        <v>161563.00000000003</v>
      </c>
      <c r="AI1308" s="11">
        <f t="shared" si="103"/>
        <v>73636.590000000011</v>
      </c>
      <c r="AJ1308" s="11">
        <f t="shared" si="104"/>
        <v>57254.130000000005</v>
      </c>
      <c r="AK1308">
        <v>51319.590000000011</v>
      </c>
      <c r="AM1308">
        <v>757.6</v>
      </c>
      <c r="AN1308">
        <v>3149.99</v>
      </c>
      <c r="AO1308">
        <v>2026.95</v>
      </c>
      <c r="AQ1308">
        <v>33323.79</v>
      </c>
      <c r="AS1308">
        <v>10840.41</v>
      </c>
      <c r="AT1308">
        <v>5542.05</v>
      </c>
    </row>
    <row r="1309" spans="1:46">
      <c r="A1309" s="11" t="s">
        <v>816</v>
      </c>
      <c r="C1309"/>
      <c r="D1309" s="11">
        <f t="shared" si="100"/>
        <v>0</v>
      </c>
      <c r="U1309" s="11">
        <f t="shared" si="101"/>
        <v>0</v>
      </c>
      <c r="V1309" s="15">
        <f t="shared" si="102"/>
        <v>0</v>
      </c>
      <c r="AI1309" s="11">
        <f t="shared" si="103"/>
        <v>0</v>
      </c>
      <c r="AJ1309" s="11">
        <f t="shared" si="104"/>
        <v>0</v>
      </c>
    </row>
    <row r="1310" spans="1:46">
      <c r="A1310">
        <v>292</v>
      </c>
      <c r="B1310" t="s">
        <v>817</v>
      </c>
      <c r="C1310">
        <v>1805594.0499999998</v>
      </c>
      <c r="D1310" s="11">
        <f t="shared" si="100"/>
        <v>1198717.49</v>
      </c>
      <c r="E1310">
        <v>235040.97</v>
      </c>
      <c r="H1310">
        <v>963676.52</v>
      </c>
      <c r="P1310">
        <v>233791.76</v>
      </c>
      <c r="R1310">
        <v>255458.1</v>
      </c>
      <c r="U1310" s="11">
        <f t="shared" si="101"/>
        <v>97217.799999999988</v>
      </c>
      <c r="V1310" s="15">
        <f t="shared" si="102"/>
        <v>45626.490000000005</v>
      </c>
      <c r="W1310">
        <v>23415.95</v>
      </c>
      <c r="Z1310">
        <v>22210.54</v>
      </c>
      <c r="AE1310">
        <v>25129.1</v>
      </c>
      <c r="AF1310">
        <v>26462.21</v>
      </c>
      <c r="AI1310" s="11">
        <f t="shared" si="103"/>
        <v>20408.900000000001</v>
      </c>
      <c r="AJ1310" s="11">
        <f t="shared" si="104"/>
        <v>15904.079999999998</v>
      </c>
      <c r="AK1310">
        <v>3996.7</v>
      </c>
      <c r="AN1310">
        <v>11907.38</v>
      </c>
      <c r="AS1310">
        <v>3120.4</v>
      </c>
      <c r="AT1310">
        <v>1384.42</v>
      </c>
    </row>
    <row r="1311" spans="1:46">
      <c r="A1311">
        <v>400</v>
      </c>
      <c r="B1311" t="s">
        <v>818</v>
      </c>
      <c r="C1311">
        <v>19511.53</v>
      </c>
      <c r="D1311" s="11">
        <f t="shared" si="100"/>
        <v>0</v>
      </c>
      <c r="U1311" s="11">
        <f t="shared" si="101"/>
        <v>19511.53</v>
      </c>
      <c r="V1311" s="15">
        <f t="shared" si="102"/>
        <v>19511.53</v>
      </c>
      <c r="W1311">
        <v>19511.53</v>
      </c>
      <c r="AI1311" s="11">
        <f t="shared" si="103"/>
        <v>0</v>
      </c>
      <c r="AJ1311" s="11">
        <f t="shared" si="104"/>
        <v>0</v>
      </c>
    </row>
    <row r="1312" spans="1:46">
      <c r="A1312">
        <v>759</v>
      </c>
      <c r="B1312" t="s">
        <v>819</v>
      </c>
      <c r="C1312">
        <v>287582.68999999994</v>
      </c>
      <c r="D1312" s="11">
        <f t="shared" si="100"/>
        <v>248443.51999999999</v>
      </c>
      <c r="E1312">
        <v>248443.51999999999</v>
      </c>
      <c r="U1312" s="11">
        <f t="shared" si="101"/>
        <v>33290.5</v>
      </c>
      <c r="V1312" s="15">
        <f t="shared" si="102"/>
        <v>17598.84</v>
      </c>
      <c r="W1312">
        <v>17598.84</v>
      </c>
      <c r="AE1312">
        <v>15691.66</v>
      </c>
      <c r="AI1312" s="11">
        <f t="shared" si="103"/>
        <v>5848.67</v>
      </c>
      <c r="AJ1312" s="11">
        <f t="shared" si="104"/>
        <v>5848.67</v>
      </c>
      <c r="AK1312">
        <v>5848.67</v>
      </c>
    </row>
    <row r="1313" spans="1:46">
      <c r="A1313">
        <v>760</v>
      </c>
      <c r="B1313" t="s">
        <v>820</v>
      </c>
      <c r="C1313">
        <v>328970.96999999997</v>
      </c>
      <c r="D1313" s="11">
        <f t="shared" si="100"/>
        <v>0</v>
      </c>
      <c r="P1313">
        <v>304408.69</v>
      </c>
      <c r="U1313" s="11">
        <f t="shared" si="101"/>
        <v>18771.68</v>
      </c>
      <c r="V1313" s="15">
        <f t="shared" si="102"/>
        <v>0</v>
      </c>
      <c r="AE1313">
        <v>18771.68</v>
      </c>
      <c r="AI1313" s="11">
        <f t="shared" si="103"/>
        <v>5790.6</v>
      </c>
      <c r="AJ1313" s="11">
        <f t="shared" si="104"/>
        <v>0</v>
      </c>
      <c r="AS1313">
        <v>5790.6</v>
      </c>
    </row>
    <row r="1314" spans="1:46">
      <c r="A1314">
        <v>761</v>
      </c>
      <c r="B1314" t="s">
        <v>821</v>
      </c>
      <c r="C1314">
        <v>17010.560000000001</v>
      </c>
      <c r="D1314" s="11">
        <f t="shared" si="100"/>
        <v>0</v>
      </c>
      <c r="U1314" s="11">
        <f t="shared" si="101"/>
        <v>17010.560000000001</v>
      </c>
      <c r="V1314" s="15">
        <f t="shared" si="102"/>
        <v>17010.560000000001</v>
      </c>
      <c r="W1314">
        <v>17010.560000000001</v>
      </c>
      <c r="AI1314" s="11">
        <f t="shared" si="103"/>
        <v>0</v>
      </c>
      <c r="AJ1314" s="11">
        <f t="shared" si="104"/>
        <v>0</v>
      </c>
    </row>
    <row r="1315" spans="1:46">
      <c r="A1315">
        <v>2165</v>
      </c>
      <c r="B1315" t="s">
        <v>822</v>
      </c>
      <c r="C1315">
        <v>21343.03</v>
      </c>
      <c r="D1315" s="11">
        <f t="shared" si="100"/>
        <v>0</v>
      </c>
      <c r="U1315" s="11">
        <f t="shared" si="101"/>
        <v>21343.03</v>
      </c>
      <c r="V1315" s="15">
        <f t="shared" si="102"/>
        <v>21343.03</v>
      </c>
      <c r="W1315">
        <v>21343.03</v>
      </c>
      <c r="AI1315" s="11">
        <f t="shared" si="103"/>
        <v>0</v>
      </c>
      <c r="AJ1315" s="11">
        <f t="shared" si="104"/>
        <v>0</v>
      </c>
    </row>
    <row r="1316" spans="1:46">
      <c r="A1316">
        <v>3752</v>
      </c>
      <c r="B1316" t="s">
        <v>823</v>
      </c>
      <c r="C1316">
        <v>404136.96000000002</v>
      </c>
      <c r="D1316" s="11">
        <f t="shared" si="100"/>
        <v>377590.25</v>
      </c>
      <c r="E1316">
        <v>377590.25</v>
      </c>
      <c r="U1316" s="11">
        <f t="shared" si="101"/>
        <v>18384.28</v>
      </c>
      <c r="V1316" s="15">
        <f t="shared" si="102"/>
        <v>18384.28</v>
      </c>
      <c r="W1316">
        <v>18384.28</v>
      </c>
      <c r="AI1316" s="11">
        <f t="shared" si="103"/>
        <v>8162.43</v>
      </c>
      <c r="AJ1316" s="11">
        <f t="shared" si="104"/>
        <v>8162.43</v>
      </c>
      <c r="AK1316">
        <v>8162.43</v>
      </c>
    </row>
    <row r="1317" spans="1:46">
      <c r="A1317">
        <v>4807</v>
      </c>
      <c r="B1317" t="s">
        <v>824</v>
      </c>
      <c r="C1317">
        <v>25560.87</v>
      </c>
      <c r="D1317" s="11">
        <f t="shared" si="100"/>
        <v>0</v>
      </c>
      <c r="U1317" s="11">
        <f t="shared" si="101"/>
        <v>25560.87</v>
      </c>
      <c r="V1317" s="15">
        <f t="shared" si="102"/>
        <v>25560.87</v>
      </c>
      <c r="W1317">
        <v>25560.87</v>
      </c>
      <c r="AI1317" s="11">
        <f t="shared" si="103"/>
        <v>0</v>
      </c>
      <c r="AJ1317" s="11">
        <f t="shared" si="104"/>
        <v>0</v>
      </c>
    </row>
    <row r="1318" spans="1:46">
      <c r="A1318">
        <v>4808</v>
      </c>
      <c r="B1318" t="s">
        <v>825</v>
      </c>
      <c r="C1318">
        <v>19611.78</v>
      </c>
      <c r="D1318" s="11">
        <f t="shared" si="100"/>
        <v>0</v>
      </c>
      <c r="U1318" s="11">
        <f t="shared" si="101"/>
        <v>19611.78</v>
      </c>
      <c r="V1318" s="15">
        <f t="shared" si="102"/>
        <v>19611.78</v>
      </c>
      <c r="W1318">
        <v>19611.78</v>
      </c>
      <c r="AI1318" s="11">
        <f t="shared" si="103"/>
        <v>0</v>
      </c>
      <c r="AJ1318" s="11">
        <f t="shared" si="104"/>
        <v>0</v>
      </c>
    </row>
    <row r="1319" spans="1:46">
      <c r="A1319">
        <v>6072</v>
      </c>
      <c r="B1319" t="s">
        <v>826</v>
      </c>
      <c r="C1319">
        <v>288455.06000000006</v>
      </c>
      <c r="D1319" s="11">
        <f t="shared" si="100"/>
        <v>260491.14</v>
      </c>
      <c r="E1319">
        <v>260491.14</v>
      </c>
      <c r="U1319" s="11">
        <f t="shared" si="101"/>
        <v>21768.28</v>
      </c>
      <c r="V1319" s="15">
        <f t="shared" si="102"/>
        <v>21768.28</v>
      </c>
      <c r="W1319">
        <v>21768.28</v>
      </c>
      <c r="AI1319" s="11">
        <f t="shared" si="103"/>
        <v>6195.64</v>
      </c>
      <c r="AJ1319" s="11">
        <f t="shared" si="104"/>
        <v>6195.64</v>
      </c>
      <c r="AK1319">
        <v>6195.64</v>
      </c>
    </row>
    <row r="1320" spans="1:46">
      <c r="A1320">
        <v>6170</v>
      </c>
      <c r="B1320" t="s">
        <v>827</v>
      </c>
      <c r="C1320">
        <v>19046.740000000002</v>
      </c>
      <c r="D1320" s="11">
        <f t="shared" si="100"/>
        <v>0</v>
      </c>
      <c r="U1320" s="11">
        <f t="shared" si="101"/>
        <v>19046.740000000002</v>
      </c>
      <c r="V1320" s="15">
        <f t="shared" si="102"/>
        <v>19046.740000000002</v>
      </c>
      <c r="W1320">
        <v>19046.740000000002</v>
      </c>
      <c r="AI1320" s="11">
        <f t="shared" si="103"/>
        <v>0</v>
      </c>
      <c r="AJ1320" s="11">
        <f t="shared" si="104"/>
        <v>0</v>
      </c>
    </row>
    <row r="1321" spans="1:46">
      <c r="A1321">
        <v>6193</v>
      </c>
      <c r="B1321" t="s">
        <v>828</v>
      </c>
      <c r="C1321">
        <v>655008.39</v>
      </c>
      <c r="D1321" s="11">
        <f t="shared" si="100"/>
        <v>230268.7</v>
      </c>
      <c r="E1321">
        <v>230268.7</v>
      </c>
      <c r="P1321">
        <v>368434.67</v>
      </c>
      <c r="U1321" s="11">
        <f t="shared" si="101"/>
        <v>48405.08</v>
      </c>
      <c r="V1321" s="15">
        <f t="shared" si="102"/>
        <v>23362</v>
      </c>
      <c r="W1321">
        <v>23362</v>
      </c>
      <c r="AE1321">
        <v>25043.08</v>
      </c>
      <c r="AI1321" s="11">
        <f t="shared" si="103"/>
        <v>7899.9400000000005</v>
      </c>
      <c r="AJ1321" s="11">
        <f t="shared" si="104"/>
        <v>3834.03</v>
      </c>
      <c r="AK1321">
        <v>3834.03</v>
      </c>
      <c r="AS1321">
        <v>4065.91</v>
      </c>
    </row>
    <row r="1322" spans="1:46">
      <c r="A1322">
        <v>6194</v>
      </c>
      <c r="B1322" t="s">
        <v>829</v>
      </c>
      <c r="C1322">
        <v>19551.900000000001</v>
      </c>
      <c r="D1322" s="11">
        <f t="shared" si="100"/>
        <v>0</v>
      </c>
      <c r="U1322" s="11">
        <f t="shared" si="101"/>
        <v>19551.900000000001</v>
      </c>
      <c r="V1322" s="15">
        <f t="shared" si="102"/>
        <v>19551.900000000001</v>
      </c>
      <c r="W1322">
        <v>19551.900000000001</v>
      </c>
      <c r="AI1322" s="11">
        <f t="shared" si="103"/>
        <v>0</v>
      </c>
      <c r="AJ1322" s="11">
        <f t="shared" si="104"/>
        <v>0</v>
      </c>
    </row>
    <row r="1323" spans="1:46">
      <c r="A1323">
        <v>6195</v>
      </c>
      <c r="B1323" t="s">
        <v>830</v>
      </c>
      <c r="C1323">
        <v>20949.36</v>
      </c>
      <c r="D1323" s="11">
        <f t="shared" si="100"/>
        <v>0</v>
      </c>
      <c r="U1323" s="11">
        <f t="shared" si="101"/>
        <v>20949.36</v>
      </c>
      <c r="V1323" s="15">
        <f t="shared" si="102"/>
        <v>0</v>
      </c>
      <c r="AC1323">
        <v>20949.36</v>
      </c>
      <c r="AI1323" s="11">
        <f t="shared" si="103"/>
        <v>0</v>
      </c>
      <c r="AJ1323" s="11">
        <f t="shared" si="104"/>
        <v>0</v>
      </c>
    </row>
    <row r="1324" spans="1:46">
      <c r="A1324">
        <v>6613</v>
      </c>
      <c r="B1324" t="s">
        <v>831</v>
      </c>
      <c r="C1324">
        <v>296733.10000000003</v>
      </c>
      <c r="D1324" s="11">
        <f t="shared" si="100"/>
        <v>271585.07</v>
      </c>
      <c r="E1324">
        <v>271585.07</v>
      </c>
      <c r="U1324" s="11">
        <f t="shared" si="101"/>
        <v>19629.330000000002</v>
      </c>
      <c r="V1324" s="15">
        <f t="shared" si="102"/>
        <v>19629.330000000002</v>
      </c>
      <c r="W1324">
        <v>19629.330000000002</v>
      </c>
      <c r="AI1324" s="11">
        <f t="shared" si="103"/>
        <v>5518.7</v>
      </c>
      <c r="AJ1324" s="11">
        <f t="shared" si="104"/>
        <v>5518.7</v>
      </c>
      <c r="AK1324">
        <v>5518.7</v>
      </c>
    </row>
    <row r="1325" spans="1:46">
      <c r="A1325">
        <v>14154</v>
      </c>
      <c r="B1325" t="s">
        <v>832</v>
      </c>
      <c r="C1325">
        <v>263221.13</v>
      </c>
      <c r="D1325" s="11">
        <f t="shared" si="100"/>
        <v>237738.56</v>
      </c>
      <c r="E1325">
        <v>237738.56</v>
      </c>
      <c r="U1325" s="11">
        <f t="shared" si="101"/>
        <v>19830.150000000001</v>
      </c>
      <c r="V1325" s="15">
        <f t="shared" si="102"/>
        <v>19830.150000000001</v>
      </c>
      <c r="W1325">
        <v>19830.150000000001</v>
      </c>
      <c r="AI1325" s="11">
        <f t="shared" si="103"/>
        <v>5652.42</v>
      </c>
      <c r="AJ1325" s="11">
        <f t="shared" si="104"/>
        <v>5652.42</v>
      </c>
      <c r="AK1325">
        <v>5652.42</v>
      </c>
    </row>
    <row r="1326" spans="1:46">
      <c r="A1326">
        <v>14260</v>
      </c>
      <c r="B1326" t="s">
        <v>833</v>
      </c>
      <c r="C1326">
        <v>3180470.7199999988</v>
      </c>
      <c r="D1326" s="11">
        <f t="shared" si="100"/>
        <v>1076170.46</v>
      </c>
      <c r="H1326">
        <v>853574.11</v>
      </c>
      <c r="I1326">
        <v>222596.35</v>
      </c>
      <c r="L1326">
        <v>1363573.64</v>
      </c>
      <c r="P1326">
        <v>218924.29</v>
      </c>
      <c r="R1326">
        <v>364106.15</v>
      </c>
      <c r="U1326" s="11">
        <f t="shared" si="101"/>
        <v>120670.67</v>
      </c>
      <c r="V1326" s="15">
        <f t="shared" si="102"/>
        <v>41408.880000000005</v>
      </c>
      <c r="Z1326">
        <v>21596.48</v>
      </c>
      <c r="AA1326">
        <v>19812.400000000001</v>
      </c>
      <c r="AC1326">
        <v>29491.9</v>
      </c>
      <c r="AE1326">
        <v>24237.63</v>
      </c>
      <c r="AF1326">
        <v>25532.26</v>
      </c>
      <c r="AI1326" s="11">
        <f t="shared" si="103"/>
        <v>19301.439999999999</v>
      </c>
      <c r="AJ1326" s="11">
        <f t="shared" si="104"/>
        <v>15631.01</v>
      </c>
      <c r="AN1326">
        <v>11577.1</v>
      </c>
      <c r="AO1326">
        <v>4053.91</v>
      </c>
      <c r="AQ1326">
        <v>17724.07</v>
      </c>
      <c r="AS1326">
        <v>2552.42</v>
      </c>
      <c r="AT1326">
        <v>1118.01</v>
      </c>
    </row>
    <row r="1327" spans="1:46">
      <c r="A1327">
        <v>14263</v>
      </c>
      <c r="B1327" t="s">
        <v>834</v>
      </c>
      <c r="C1327">
        <v>257284.43</v>
      </c>
      <c r="D1327" s="11">
        <f t="shared" si="100"/>
        <v>230785.87</v>
      </c>
      <c r="E1327">
        <v>230785.87</v>
      </c>
      <c r="U1327" s="11">
        <f t="shared" si="101"/>
        <v>22501.86</v>
      </c>
      <c r="V1327" s="15">
        <f t="shared" si="102"/>
        <v>22501.86</v>
      </c>
      <c r="W1327">
        <v>22501.86</v>
      </c>
      <c r="AI1327" s="11">
        <f t="shared" si="103"/>
        <v>3996.7</v>
      </c>
      <c r="AJ1327" s="11">
        <f t="shared" si="104"/>
        <v>3996.7</v>
      </c>
      <c r="AK1327">
        <v>3996.7</v>
      </c>
    </row>
    <row r="1328" spans="1:46">
      <c r="A1328">
        <v>14645</v>
      </c>
      <c r="B1328" t="s">
        <v>835</v>
      </c>
      <c r="C1328">
        <v>495506.94</v>
      </c>
      <c r="D1328" s="11">
        <f t="shared" si="100"/>
        <v>0</v>
      </c>
      <c r="P1328">
        <v>468934.22</v>
      </c>
      <c r="U1328" s="11">
        <f t="shared" si="101"/>
        <v>24060.38</v>
      </c>
      <c r="V1328" s="15">
        <f t="shared" si="102"/>
        <v>0</v>
      </c>
      <c r="AE1328">
        <v>24060.38</v>
      </c>
      <c r="AI1328" s="11">
        <f t="shared" si="103"/>
        <v>2512.34</v>
      </c>
      <c r="AJ1328" s="11">
        <f t="shared" si="104"/>
        <v>0</v>
      </c>
      <c r="AS1328">
        <v>2512.34</v>
      </c>
    </row>
    <row r="1329" spans="1:46">
      <c r="A1329">
        <v>14654</v>
      </c>
      <c r="B1329" t="s">
        <v>836</v>
      </c>
      <c r="C1329">
        <v>20846.349999999999</v>
      </c>
      <c r="D1329" s="11">
        <f t="shared" si="100"/>
        <v>0</v>
      </c>
      <c r="U1329" s="11">
        <f t="shared" si="101"/>
        <v>20846.349999999999</v>
      </c>
      <c r="V1329" s="15">
        <f t="shared" si="102"/>
        <v>20846.349999999999</v>
      </c>
      <c r="W1329">
        <v>20846.349999999999</v>
      </c>
      <c r="AI1329" s="11">
        <f t="shared" si="103"/>
        <v>0</v>
      </c>
      <c r="AJ1329" s="11">
        <f t="shared" si="104"/>
        <v>0</v>
      </c>
    </row>
    <row r="1330" spans="1:46">
      <c r="A1330">
        <v>14955</v>
      </c>
      <c r="B1330" t="s">
        <v>837</v>
      </c>
      <c r="C1330">
        <v>19384.689999999999</v>
      </c>
      <c r="D1330" s="11">
        <f t="shared" si="100"/>
        <v>0</v>
      </c>
      <c r="U1330" s="11">
        <f t="shared" si="101"/>
        <v>19384.689999999999</v>
      </c>
      <c r="V1330" s="15">
        <f t="shared" si="102"/>
        <v>19384.689999999999</v>
      </c>
      <c r="W1330">
        <v>19384.689999999999</v>
      </c>
      <c r="AI1330" s="11">
        <f t="shared" si="103"/>
        <v>0</v>
      </c>
      <c r="AJ1330" s="11">
        <f t="shared" si="104"/>
        <v>0</v>
      </c>
    </row>
    <row r="1331" spans="1:46">
      <c r="A1331" s="11" t="s">
        <v>839</v>
      </c>
      <c r="C1331">
        <v>8465781.2499999963</v>
      </c>
      <c r="D1331" s="11">
        <f t="shared" si="100"/>
        <v>4131791.06</v>
      </c>
      <c r="E1331">
        <v>2091944.08</v>
      </c>
      <c r="H1331">
        <v>1817250.63</v>
      </c>
      <c r="I1331">
        <v>222596.35</v>
      </c>
      <c r="L1331">
        <v>1363573.64</v>
      </c>
      <c r="P1331">
        <v>1594493.63</v>
      </c>
      <c r="R1331">
        <v>619564.25</v>
      </c>
      <c r="U1331" s="11">
        <f t="shared" si="101"/>
        <v>647346.81999999995</v>
      </c>
      <c r="V1331" s="15">
        <f t="shared" si="102"/>
        <v>411977.56</v>
      </c>
      <c r="W1331">
        <v>348358.13999999996</v>
      </c>
      <c r="Z1331">
        <v>43807.020000000004</v>
      </c>
      <c r="AA1331">
        <v>19812.400000000001</v>
      </c>
      <c r="AC1331">
        <v>50441.26</v>
      </c>
      <c r="AE1331">
        <v>132933.53</v>
      </c>
      <c r="AF1331">
        <v>51994.47</v>
      </c>
      <c r="AI1331" s="11">
        <f t="shared" si="103"/>
        <v>91287.78</v>
      </c>
      <c r="AJ1331" s="11">
        <f t="shared" si="104"/>
        <v>70743.679999999993</v>
      </c>
      <c r="AK1331">
        <v>43205.289999999994</v>
      </c>
      <c r="AN1331">
        <v>23484.48</v>
      </c>
      <c r="AO1331">
        <v>4053.91</v>
      </c>
      <c r="AQ1331">
        <v>17724.07</v>
      </c>
      <c r="AS1331">
        <v>18041.669999999998</v>
      </c>
      <c r="AT1331">
        <v>2502.4300000000003</v>
      </c>
    </row>
    <row r="1332" spans="1:46">
      <c r="A1332" s="11" t="s">
        <v>853</v>
      </c>
      <c r="C1332"/>
      <c r="D1332" s="11">
        <f t="shared" si="100"/>
        <v>0</v>
      </c>
      <c r="U1332" s="11">
        <f t="shared" si="101"/>
        <v>0</v>
      </c>
      <c r="V1332" s="15">
        <f t="shared" si="102"/>
        <v>0</v>
      </c>
      <c r="AI1332" s="11">
        <f t="shared" si="103"/>
        <v>0</v>
      </c>
      <c r="AJ1332" s="11">
        <f t="shared" si="104"/>
        <v>0</v>
      </c>
    </row>
    <row r="1333" spans="1:46">
      <c r="A1333">
        <v>559</v>
      </c>
      <c r="B1333" t="s">
        <v>854</v>
      </c>
      <c r="C1333">
        <v>740233.55</v>
      </c>
      <c r="D1333" s="11">
        <f t="shared" si="100"/>
        <v>672296</v>
      </c>
      <c r="E1333">
        <v>672296</v>
      </c>
      <c r="U1333" s="11">
        <f t="shared" si="101"/>
        <v>46050.400000000001</v>
      </c>
      <c r="V1333" s="15">
        <f t="shared" si="102"/>
        <v>46050.400000000001</v>
      </c>
      <c r="W1333">
        <v>46050.400000000001</v>
      </c>
      <c r="AI1333" s="11">
        <f t="shared" si="103"/>
        <v>21887.15</v>
      </c>
      <c r="AJ1333" s="11">
        <f t="shared" si="104"/>
        <v>21887.15</v>
      </c>
      <c r="AK1333">
        <v>21887.15</v>
      </c>
    </row>
    <row r="1334" spans="1:46">
      <c r="A1334">
        <v>786</v>
      </c>
      <c r="B1334" t="s">
        <v>855</v>
      </c>
      <c r="C1334">
        <v>2658491.16</v>
      </c>
      <c r="D1334" s="11">
        <f t="shared" si="100"/>
        <v>0</v>
      </c>
      <c r="L1334">
        <v>2527158</v>
      </c>
      <c r="U1334" s="11">
        <f t="shared" si="101"/>
        <v>81837.25</v>
      </c>
      <c r="V1334" s="15">
        <f t="shared" si="102"/>
        <v>0</v>
      </c>
      <c r="AC1334">
        <v>81837.25</v>
      </c>
      <c r="AI1334" s="11">
        <f t="shared" si="103"/>
        <v>0</v>
      </c>
      <c r="AJ1334" s="11">
        <f t="shared" si="104"/>
        <v>0</v>
      </c>
      <c r="AQ1334">
        <v>49495.91</v>
      </c>
    </row>
    <row r="1335" spans="1:46">
      <c r="A1335">
        <v>989</v>
      </c>
      <c r="B1335" t="s">
        <v>856</v>
      </c>
      <c r="C1335">
        <v>1144819.3299999998</v>
      </c>
      <c r="D1335" s="11">
        <f t="shared" si="100"/>
        <v>0</v>
      </c>
      <c r="N1335">
        <v>93704</v>
      </c>
      <c r="P1335">
        <v>744735</v>
      </c>
      <c r="R1335">
        <v>207596</v>
      </c>
      <c r="U1335" s="11">
        <f t="shared" si="101"/>
        <v>79361.919999999998</v>
      </c>
      <c r="V1335" s="15">
        <f t="shared" si="102"/>
        <v>0</v>
      </c>
      <c r="AD1335">
        <v>28296.6</v>
      </c>
      <c r="AE1335">
        <v>24668.93</v>
      </c>
      <c r="AF1335">
        <v>26396.39</v>
      </c>
      <c r="AI1335" s="11">
        <f t="shared" si="103"/>
        <v>19422.41</v>
      </c>
      <c r="AJ1335" s="11">
        <f t="shared" si="104"/>
        <v>0</v>
      </c>
      <c r="AR1335">
        <v>3530.7</v>
      </c>
      <c r="AS1335">
        <v>4077.33</v>
      </c>
      <c r="AT1335">
        <v>11814.38</v>
      </c>
    </row>
    <row r="1336" spans="1:46">
      <c r="A1336">
        <v>2857</v>
      </c>
      <c r="B1336" t="s">
        <v>857</v>
      </c>
      <c r="C1336">
        <v>243807.5</v>
      </c>
      <c r="D1336" s="11">
        <f t="shared" si="100"/>
        <v>219168</v>
      </c>
      <c r="E1336">
        <v>219168</v>
      </c>
      <c r="U1336" s="11">
        <f t="shared" si="101"/>
        <v>19331.62</v>
      </c>
      <c r="V1336" s="15">
        <f t="shared" si="102"/>
        <v>19331.62</v>
      </c>
      <c r="W1336">
        <v>19331.62</v>
      </c>
      <c r="AI1336" s="11">
        <f t="shared" si="103"/>
        <v>5307.88</v>
      </c>
      <c r="AJ1336" s="11">
        <f t="shared" si="104"/>
        <v>5307.88</v>
      </c>
      <c r="AK1336">
        <v>5307.88</v>
      </c>
    </row>
    <row r="1337" spans="1:46">
      <c r="A1337">
        <v>5052</v>
      </c>
      <c r="B1337" t="s">
        <v>858</v>
      </c>
      <c r="C1337">
        <v>234607.85</v>
      </c>
      <c r="D1337" s="11">
        <f t="shared" si="100"/>
        <v>210132</v>
      </c>
      <c r="E1337">
        <v>210132</v>
      </c>
      <c r="U1337" s="11">
        <f t="shared" si="101"/>
        <v>19483.16</v>
      </c>
      <c r="V1337" s="15">
        <f t="shared" si="102"/>
        <v>19483.16</v>
      </c>
      <c r="W1337">
        <v>19483.16</v>
      </c>
      <c r="AI1337" s="11">
        <f t="shared" si="103"/>
        <v>4992.6899999999996</v>
      </c>
      <c r="AJ1337" s="11">
        <f t="shared" si="104"/>
        <v>4992.6899999999996</v>
      </c>
      <c r="AK1337">
        <v>4992.6899999999996</v>
      </c>
    </row>
    <row r="1338" spans="1:46">
      <c r="A1338">
        <v>6430</v>
      </c>
      <c r="B1338" t="s">
        <v>859</v>
      </c>
      <c r="C1338">
        <v>318057.02999999997</v>
      </c>
      <c r="D1338" s="11">
        <f t="shared" si="100"/>
        <v>288155</v>
      </c>
      <c r="E1338">
        <v>288155</v>
      </c>
      <c r="U1338" s="11">
        <f t="shared" si="101"/>
        <v>21278.29</v>
      </c>
      <c r="V1338" s="15">
        <f t="shared" si="102"/>
        <v>21278.29</v>
      </c>
      <c r="W1338">
        <v>21278.29</v>
      </c>
      <c r="AI1338" s="11">
        <f t="shared" si="103"/>
        <v>8623.74</v>
      </c>
      <c r="AJ1338" s="11">
        <f t="shared" si="104"/>
        <v>8623.74</v>
      </c>
      <c r="AK1338">
        <v>8623.74</v>
      </c>
    </row>
    <row r="1339" spans="1:46">
      <c r="A1339">
        <v>11200</v>
      </c>
      <c r="B1339" t="s">
        <v>860</v>
      </c>
      <c r="C1339">
        <v>750680.93</v>
      </c>
      <c r="D1339" s="11">
        <f t="shared" si="100"/>
        <v>716958</v>
      </c>
      <c r="E1339">
        <v>716958</v>
      </c>
      <c r="U1339" s="11">
        <f t="shared" si="101"/>
        <v>26864.28</v>
      </c>
      <c r="V1339" s="15">
        <f t="shared" si="102"/>
        <v>26864.28</v>
      </c>
      <c r="W1339">
        <v>26864.28</v>
      </c>
      <c r="AI1339" s="11">
        <f t="shared" si="103"/>
        <v>6858.65</v>
      </c>
      <c r="AJ1339" s="11">
        <f t="shared" si="104"/>
        <v>6858.65</v>
      </c>
      <c r="AK1339">
        <v>6858.65</v>
      </c>
    </row>
    <row r="1340" spans="1:46">
      <c r="A1340">
        <v>11201</v>
      </c>
      <c r="B1340" t="s">
        <v>861</v>
      </c>
      <c r="C1340">
        <v>549471.73</v>
      </c>
      <c r="D1340" s="11">
        <f t="shared" si="100"/>
        <v>522035</v>
      </c>
      <c r="E1340">
        <v>522035</v>
      </c>
      <c r="U1340" s="11">
        <f t="shared" si="101"/>
        <v>22734.01</v>
      </c>
      <c r="V1340" s="15">
        <f t="shared" si="102"/>
        <v>22734.01</v>
      </c>
      <c r="W1340">
        <v>22734.01</v>
      </c>
      <c r="AI1340" s="11">
        <f t="shared" si="103"/>
        <v>4702.72</v>
      </c>
      <c r="AJ1340" s="11">
        <f t="shared" si="104"/>
        <v>4702.72</v>
      </c>
      <c r="AK1340">
        <v>4702.72</v>
      </c>
    </row>
    <row r="1341" spans="1:46">
      <c r="A1341">
        <v>11202</v>
      </c>
      <c r="B1341" t="s">
        <v>862</v>
      </c>
      <c r="C1341">
        <v>259670.85</v>
      </c>
      <c r="D1341" s="11">
        <f t="shared" si="100"/>
        <v>234455</v>
      </c>
      <c r="E1341">
        <v>234455</v>
      </c>
      <c r="U1341" s="11">
        <f t="shared" si="101"/>
        <v>19504.509999999998</v>
      </c>
      <c r="V1341" s="15">
        <f t="shared" si="102"/>
        <v>19504.509999999998</v>
      </c>
      <c r="W1341">
        <v>19504.509999999998</v>
      </c>
      <c r="AI1341" s="11">
        <f t="shared" si="103"/>
        <v>5711.34</v>
      </c>
      <c r="AJ1341" s="11">
        <f t="shared" si="104"/>
        <v>5711.34</v>
      </c>
      <c r="AK1341">
        <v>5711.34</v>
      </c>
    </row>
    <row r="1342" spans="1:46">
      <c r="A1342">
        <v>11203</v>
      </c>
      <c r="B1342" t="s">
        <v>863</v>
      </c>
      <c r="C1342">
        <v>31082.799999999999</v>
      </c>
      <c r="D1342" s="11">
        <f t="shared" si="100"/>
        <v>0</v>
      </c>
      <c r="U1342" s="11">
        <f t="shared" si="101"/>
        <v>31082.799999999999</v>
      </c>
      <c r="V1342" s="15">
        <f t="shared" si="102"/>
        <v>31082.799999999999</v>
      </c>
      <c r="W1342">
        <v>31082.799999999999</v>
      </c>
      <c r="AI1342" s="11">
        <f t="shared" si="103"/>
        <v>0</v>
      </c>
      <c r="AJ1342" s="11">
        <f t="shared" si="104"/>
        <v>0</v>
      </c>
    </row>
    <row r="1343" spans="1:46">
      <c r="A1343">
        <v>12329</v>
      </c>
      <c r="B1343" t="s">
        <v>864</v>
      </c>
      <c r="C1343">
        <v>296805.81999999995</v>
      </c>
      <c r="D1343" s="11">
        <f t="shared" si="100"/>
        <v>246413</v>
      </c>
      <c r="E1343">
        <v>187175</v>
      </c>
      <c r="G1343">
        <v>59238</v>
      </c>
      <c r="U1343" s="11">
        <f t="shared" si="101"/>
        <v>42760.270000000004</v>
      </c>
      <c r="V1343" s="15">
        <f t="shared" si="102"/>
        <v>42760.270000000004</v>
      </c>
      <c r="W1343">
        <v>19807.61</v>
      </c>
      <c r="Y1343">
        <v>22952.66</v>
      </c>
      <c r="AI1343" s="11">
        <f t="shared" si="103"/>
        <v>7632.5499999999993</v>
      </c>
      <c r="AJ1343" s="11">
        <f t="shared" si="104"/>
        <v>7632.5499999999993</v>
      </c>
      <c r="AK1343">
        <v>4223.62</v>
      </c>
      <c r="AM1343">
        <v>3408.93</v>
      </c>
    </row>
    <row r="1344" spans="1:46">
      <c r="A1344" s="11" t="s">
        <v>866</v>
      </c>
      <c r="C1344">
        <v>7227728.5499999998</v>
      </c>
      <c r="D1344" s="11">
        <f t="shared" si="100"/>
        <v>3109612</v>
      </c>
      <c r="E1344">
        <v>3050374</v>
      </c>
      <c r="G1344">
        <v>59238</v>
      </c>
      <c r="L1344">
        <v>2527158</v>
      </c>
      <c r="N1344">
        <v>93704</v>
      </c>
      <c r="P1344">
        <v>744735</v>
      </c>
      <c r="R1344">
        <v>207596</v>
      </c>
      <c r="U1344" s="11">
        <f t="shared" si="101"/>
        <v>410288.50999999995</v>
      </c>
      <c r="V1344" s="15">
        <f t="shared" si="102"/>
        <v>249089.34</v>
      </c>
      <c r="W1344">
        <v>226136.68</v>
      </c>
      <c r="Y1344">
        <v>22952.66</v>
      </c>
      <c r="AC1344">
        <v>81837.25</v>
      </c>
      <c r="AD1344">
        <v>28296.6</v>
      </c>
      <c r="AE1344">
        <v>24668.93</v>
      </c>
      <c r="AF1344">
        <v>26396.39</v>
      </c>
      <c r="AI1344" s="11">
        <f t="shared" si="103"/>
        <v>85139.13</v>
      </c>
      <c r="AJ1344" s="11">
        <f t="shared" si="104"/>
        <v>65716.72</v>
      </c>
      <c r="AK1344">
        <v>62307.79</v>
      </c>
      <c r="AM1344">
        <v>3408.93</v>
      </c>
      <c r="AQ1344">
        <v>49495.91</v>
      </c>
      <c r="AR1344">
        <v>3530.7</v>
      </c>
      <c r="AS1344">
        <v>4077.33</v>
      </c>
      <c r="AT1344">
        <v>11814.38</v>
      </c>
    </row>
    <row r="1345" spans="1:48">
      <c r="A1345" s="11" t="s">
        <v>1377</v>
      </c>
      <c r="C1345"/>
      <c r="D1345" s="11">
        <f t="shared" si="100"/>
        <v>0</v>
      </c>
      <c r="U1345" s="11">
        <f t="shared" si="101"/>
        <v>0</v>
      </c>
      <c r="V1345" s="15">
        <f t="shared" si="102"/>
        <v>0</v>
      </c>
      <c r="AI1345" s="11">
        <f t="shared" si="103"/>
        <v>0</v>
      </c>
      <c r="AJ1345" s="11">
        <f t="shared" si="104"/>
        <v>0</v>
      </c>
    </row>
    <row r="1346" spans="1:48">
      <c r="A1346">
        <v>4339</v>
      </c>
      <c r="B1346" t="s">
        <v>1378</v>
      </c>
      <c r="C1346">
        <v>18848.29</v>
      </c>
      <c r="D1346" s="11">
        <f t="shared" si="100"/>
        <v>0</v>
      </c>
      <c r="U1346" s="11">
        <f t="shared" si="101"/>
        <v>18848.29</v>
      </c>
      <c r="V1346" s="15">
        <f t="shared" si="102"/>
        <v>18848.29</v>
      </c>
      <c r="W1346">
        <v>18848.29</v>
      </c>
      <c r="AI1346" s="11">
        <f t="shared" si="103"/>
        <v>0</v>
      </c>
      <c r="AJ1346" s="11">
        <f t="shared" si="104"/>
        <v>0</v>
      </c>
    </row>
    <row r="1347" spans="1:48">
      <c r="A1347">
        <v>11213</v>
      </c>
      <c r="B1347" t="s">
        <v>1379</v>
      </c>
      <c r="C1347">
        <v>22565.55</v>
      </c>
      <c r="D1347" s="11">
        <f t="shared" si="100"/>
        <v>0</v>
      </c>
      <c r="U1347" s="11">
        <f t="shared" si="101"/>
        <v>22565.55</v>
      </c>
      <c r="V1347" s="15">
        <f t="shared" si="102"/>
        <v>0</v>
      </c>
      <c r="AE1347">
        <v>22565.55</v>
      </c>
      <c r="AI1347" s="11">
        <f t="shared" si="103"/>
        <v>0</v>
      </c>
      <c r="AJ1347" s="11">
        <f t="shared" si="104"/>
        <v>0</v>
      </c>
    </row>
    <row r="1348" spans="1:48">
      <c r="A1348">
        <v>11741</v>
      </c>
      <c r="B1348" t="s">
        <v>1380</v>
      </c>
      <c r="C1348">
        <v>182381.74000000002</v>
      </c>
      <c r="D1348" s="11">
        <f t="shared" si="100"/>
        <v>158104.79999999999</v>
      </c>
      <c r="G1348">
        <v>59754</v>
      </c>
      <c r="I1348">
        <v>98350.8</v>
      </c>
      <c r="U1348" s="11">
        <f t="shared" si="101"/>
        <v>23088.34</v>
      </c>
      <c r="V1348" s="15">
        <f t="shared" si="102"/>
        <v>23088.34</v>
      </c>
      <c r="Y1348">
        <v>11544.17</v>
      </c>
      <c r="AA1348">
        <v>11544.17</v>
      </c>
      <c r="AI1348" s="11">
        <f t="shared" si="103"/>
        <v>1188.5999999999999</v>
      </c>
      <c r="AJ1348" s="11">
        <f t="shared" si="104"/>
        <v>1188.5999999999999</v>
      </c>
      <c r="AM1348">
        <v>681.84</v>
      </c>
      <c r="AO1348">
        <v>506.76</v>
      </c>
    </row>
    <row r="1349" spans="1:48">
      <c r="A1349" s="11" t="s">
        <v>1382</v>
      </c>
      <c r="C1349">
        <v>223795.58000000002</v>
      </c>
      <c r="D1349" s="11">
        <f t="shared" si="100"/>
        <v>158104.79999999999</v>
      </c>
      <c r="G1349">
        <v>59754</v>
      </c>
      <c r="I1349">
        <v>98350.8</v>
      </c>
      <c r="U1349" s="11">
        <f t="shared" si="101"/>
        <v>64502.179999999993</v>
      </c>
      <c r="V1349" s="15">
        <f t="shared" si="102"/>
        <v>41936.629999999997</v>
      </c>
      <c r="W1349">
        <v>18848.29</v>
      </c>
      <c r="Y1349">
        <v>11544.17</v>
      </c>
      <c r="AA1349">
        <v>11544.17</v>
      </c>
      <c r="AE1349">
        <v>22565.55</v>
      </c>
      <c r="AI1349" s="11">
        <f t="shared" si="103"/>
        <v>1188.5999999999999</v>
      </c>
      <c r="AJ1349" s="11">
        <f t="shared" si="104"/>
        <v>1188.5999999999999</v>
      </c>
      <c r="AM1349">
        <v>681.84</v>
      </c>
      <c r="AO1349">
        <v>506.76</v>
      </c>
    </row>
    <row r="1350" spans="1:48">
      <c r="A1350" s="11" t="s">
        <v>1441</v>
      </c>
      <c r="C1350">
        <v>1755603949.4700015</v>
      </c>
      <c r="D1350" s="11">
        <f t="shared" si="100"/>
        <v>450073172.45000023</v>
      </c>
      <c r="E1350">
        <v>91666459.570000023</v>
      </c>
      <c r="F1350">
        <v>55501823.750000022</v>
      </c>
      <c r="G1350">
        <v>39263135.260000005</v>
      </c>
      <c r="H1350">
        <v>224062261.50000018</v>
      </c>
      <c r="I1350">
        <v>39579492.369999997</v>
      </c>
      <c r="L1350">
        <v>490248318.68000013</v>
      </c>
      <c r="N1350">
        <v>19621275.939999998</v>
      </c>
      <c r="P1350">
        <v>435455224.34999985</v>
      </c>
      <c r="R1350">
        <v>78763345.119999975</v>
      </c>
      <c r="S1350">
        <v>22511489.820000004</v>
      </c>
      <c r="T1350">
        <v>29340536.300000004</v>
      </c>
      <c r="U1350" s="11">
        <f t="shared" si="101"/>
        <v>195433186.71000001</v>
      </c>
      <c r="V1350" s="15">
        <f t="shared" si="102"/>
        <v>27756180.620000005</v>
      </c>
      <c r="W1350">
        <v>7962494.6200000057</v>
      </c>
      <c r="X1350">
        <v>2783831.29</v>
      </c>
      <c r="Y1350">
        <v>4197015.82</v>
      </c>
      <c r="Z1350">
        <v>9022529.8200000022</v>
      </c>
      <c r="AA1350">
        <v>3790309.0699999984</v>
      </c>
      <c r="AB1350">
        <v>11085420.560000008</v>
      </c>
      <c r="AC1350">
        <v>41933740.980000027</v>
      </c>
      <c r="AD1350">
        <v>2558267.2399999998</v>
      </c>
      <c r="AE1350">
        <v>102189011.63999997</v>
      </c>
      <c r="AF1350">
        <v>19016075.74000001</v>
      </c>
      <c r="AG1350">
        <v>785542.99</v>
      </c>
      <c r="AH1350">
        <v>1194367.5</v>
      </c>
      <c r="AI1350" s="11">
        <f t="shared" si="103"/>
        <v>16023941.359999999</v>
      </c>
      <c r="AJ1350" s="11">
        <f t="shared" si="104"/>
        <v>8457279.5500000007</v>
      </c>
      <c r="AK1350">
        <v>1947723.3</v>
      </c>
      <c r="AL1350">
        <v>1071168.8600000001</v>
      </c>
      <c r="AM1350">
        <v>799103.30000000028</v>
      </c>
      <c r="AN1350">
        <v>3996948.6200000015</v>
      </c>
      <c r="AO1350">
        <v>642335.46999999962</v>
      </c>
      <c r="AQ1350">
        <v>7048038.1800000053</v>
      </c>
      <c r="AR1350">
        <v>420521.96</v>
      </c>
      <c r="AS1350">
        <v>4798266.1100000003</v>
      </c>
      <c r="AT1350">
        <v>1289453.949999999</v>
      </c>
      <c r="AU1350">
        <v>424901.54</v>
      </c>
      <c r="AV1350">
        <v>633518.25000000012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348"/>
  <sheetViews>
    <sheetView topLeftCell="A1307" workbookViewId="0">
      <selection activeCell="C5" sqref="C5:C1348"/>
    </sheetView>
  </sheetViews>
  <sheetFormatPr defaultRowHeight="15"/>
  <cols>
    <col min="1" max="1" width="46.85546875" bestFit="1" customWidth="1"/>
    <col min="2" max="2" width="12.140625" style="11" customWidth="1"/>
    <col min="3" max="3" width="27.140625" style="11" customWidth="1"/>
    <col min="4" max="4" width="52.28515625" bestFit="1" customWidth="1"/>
  </cols>
  <sheetData>
    <row r="1" spans="1:4">
      <c r="A1" t="s">
        <v>1</v>
      </c>
      <c r="D1" t="s">
        <v>2</v>
      </c>
    </row>
    <row r="4" spans="1:4">
      <c r="B4" s="11">
        <v>0</v>
      </c>
      <c r="C4" s="11">
        <f>IF(ISBLANK(D4),A4,B4)</f>
        <v>0</v>
      </c>
    </row>
    <row r="5" spans="1:4">
      <c r="A5" t="s">
        <v>112</v>
      </c>
      <c r="B5" s="11">
        <f>IF(ISBLANK(D5),B4,B4+1)</f>
        <v>0</v>
      </c>
      <c r="C5" s="11" t="str">
        <f t="shared" ref="C5:C68" si="0">IF(ISBLANK(D5),A5,B5)</f>
        <v>Верхнеуфалейский городской округ</v>
      </c>
    </row>
    <row r="6" spans="1:4">
      <c r="A6">
        <v>20089</v>
      </c>
      <c r="B6" s="11">
        <f t="shared" ref="B6:B69" si="1">IF(ISBLANK(D6),B5,B5+1)</f>
        <v>1</v>
      </c>
      <c r="C6" s="11">
        <f t="shared" si="0"/>
        <v>1</v>
      </c>
      <c r="D6" t="s">
        <v>114</v>
      </c>
    </row>
    <row r="7" spans="1:4">
      <c r="A7">
        <v>19401</v>
      </c>
      <c r="B7" s="11">
        <f t="shared" si="1"/>
        <v>2</v>
      </c>
      <c r="C7" s="11">
        <f t="shared" si="0"/>
        <v>2</v>
      </c>
      <c r="D7" t="s">
        <v>113</v>
      </c>
    </row>
    <row r="8" spans="1:4">
      <c r="A8">
        <v>20451</v>
      </c>
      <c r="B8" s="11">
        <f t="shared" si="1"/>
        <v>3</v>
      </c>
      <c r="C8" s="11">
        <f t="shared" si="0"/>
        <v>3</v>
      </c>
      <c r="D8" t="s">
        <v>115</v>
      </c>
    </row>
    <row r="9" spans="1:4">
      <c r="A9" t="s">
        <v>117</v>
      </c>
      <c r="B9" s="11">
        <f t="shared" si="1"/>
        <v>3</v>
      </c>
      <c r="C9" s="11" t="str">
        <f t="shared" si="0"/>
        <v>Верхнеуфалейский городской округ, итого:</v>
      </c>
    </row>
    <row r="10" spans="1:4">
      <c r="A10" t="s">
        <v>180</v>
      </c>
      <c r="B10" s="11">
        <f t="shared" si="1"/>
        <v>3</v>
      </c>
      <c r="C10" s="11" t="str">
        <f t="shared" si="0"/>
        <v>Златоустовский городской округ</v>
      </c>
    </row>
    <row r="11" spans="1:4">
      <c r="A11">
        <v>9345</v>
      </c>
      <c r="B11" s="11">
        <f t="shared" si="1"/>
        <v>4</v>
      </c>
      <c r="C11" s="11">
        <f t="shared" si="0"/>
        <v>4</v>
      </c>
      <c r="D11" t="s">
        <v>181</v>
      </c>
    </row>
    <row r="12" spans="1:4">
      <c r="A12">
        <v>11849</v>
      </c>
      <c r="B12" s="11">
        <f t="shared" si="1"/>
        <v>5</v>
      </c>
      <c r="C12" s="11">
        <f t="shared" si="0"/>
        <v>5</v>
      </c>
      <c r="D12" t="s">
        <v>183</v>
      </c>
    </row>
    <row r="13" spans="1:4">
      <c r="A13">
        <v>10561</v>
      </c>
      <c r="B13" s="11">
        <f t="shared" si="1"/>
        <v>6</v>
      </c>
      <c r="C13" s="11">
        <f t="shared" si="0"/>
        <v>6</v>
      </c>
      <c r="D13" t="s">
        <v>182</v>
      </c>
    </row>
    <row r="14" spans="1:4">
      <c r="A14" t="s">
        <v>185</v>
      </c>
      <c r="B14" s="11">
        <f t="shared" si="1"/>
        <v>6</v>
      </c>
      <c r="C14" s="11" t="str">
        <f t="shared" si="0"/>
        <v>Златоустовский городской округ, итого:</v>
      </c>
    </row>
    <row r="15" spans="1:4">
      <c r="A15" t="s">
        <v>186</v>
      </c>
      <c r="B15" s="11">
        <f t="shared" si="1"/>
        <v>6</v>
      </c>
      <c r="C15" s="11" t="str">
        <f t="shared" si="0"/>
        <v>Карабашский городской округ</v>
      </c>
    </row>
    <row r="16" spans="1:4">
      <c r="A16">
        <v>15387</v>
      </c>
      <c r="B16" s="11">
        <f t="shared" si="1"/>
        <v>7</v>
      </c>
      <c r="C16" s="11">
        <f t="shared" si="0"/>
        <v>7</v>
      </c>
      <c r="D16" t="s">
        <v>192</v>
      </c>
    </row>
    <row r="17" spans="1:4">
      <c r="A17">
        <v>16529</v>
      </c>
      <c r="B17" s="11">
        <f t="shared" si="1"/>
        <v>8</v>
      </c>
      <c r="C17" s="11">
        <f t="shared" si="0"/>
        <v>8</v>
      </c>
      <c r="D17" t="s">
        <v>193</v>
      </c>
    </row>
    <row r="18" spans="1:4">
      <c r="A18">
        <v>13764</v>
      </c>
      <c r="B18" s="11">
        <f t="shared" si="1"/>
        <v>9</v>
      </c>
      <c r="C18" s="11">
        <f t="shared" si="0"/>
        <v>9</v>
      </c>
      <c r="D18" t="s">
        <v>187</v>
      </c>
    </row>
    <row r="19" spans="1:4">
      <c r="A19">
        <v>15328</v>
      </c>
      <c r="B19" s="11">
        <f t="shared" si="1"/>
        <v>10</v>
      </c>
      <c r="C19" s="11">
        <f t="shared" si="0"/>
        <v>10</v>
      </c>
      <c r="D19" t="s">
        <v>191</v>
      </c>
    </row>
    <row r="20" spans="1:4">
      <c r="A20">
        <v>13773</v>
      </c>
      <c r="B20" s="11">
        <f t="shared" si="1"/>
        <v>11</v>
      </c>
      <c r="C20" s="11">
        <f t="shared" si="0"/>
        <v>11</v>
      </c>
      <c r="D20" t="s">
        <v>188</v>
      </c>
    </row>
    <row r="21" spans="1:4">
      <c r="A21">
        <v>13774</v>
      </c>
      <c r="B21" s="11">
        <f t="shared" si="1"/>
        <v>12</v>
      </c>
      <c r="C21" s="11">
        <f t="shared" si="0"/>
        <v>12</v>
      </c>
      <c r="D21" t="s">
        <v>189</v>
      </c>
    </row>
    <row r="22" spans="1:4">
      <c r="A22">
        <v>14317</v>
      </c>
      <c r="B22" s="11">
        <f t="shared" si="1"/>
        <v>13</v>
      </c>
      <c r="C22" s="11">
        <f t="shared" si="0"/>
        <v>13</v>
      </c>
      <c r="D22" t="s">
        <v>190</v>
      </c>
    </row>
    <row r="23" spans="1:4">
      <c r="A23">
        <v>17491</v>
      </c>
      <c r="B23" s="11">
        <f t="shared" si="1"/>
        <v>14</v>
      </c>
      <c r="C23" s="11">
        <f t="shared" si="0"/>
        <v>14</v>
      </c>
      <c r="D23" t="s">
        <v>195</v>
      </c>
    </row>
    <row r="24" spans="1:4">
      <c r="A24">
        <v>12498</v>
      </c>
      <c r="B24" s="11">
        <f t="shared" si="1"/>
        <v>15</v>
      </c>
      <c r="C24" s="11">
        <f t="shared" si="0"/>
        <v>15</v>
      </c>
      <c r="D24" t="s">
        <v>1440</v>
      </c>
    </row>
    <row r="25" spans="1:4">
      <c r="A25">
        <v>17484</v>
      </c>
      <c r="B25" s="11">
        <f t="shared" si="1"/>
        <v>16</v>
      </c>
      <c r="C25" s="11">
        <f t="shared" si="0"/>
        <v>16</v>
      </c>
      <c r="D25" t="s">
        <v>194</v>
      </c>
    </row>
    <row r="26" spans="1:4">
      <c r="A26" t="s">
        <v>197</v>
      </c>
      <c r="B26" s="11">
        <f t="shared" si="1"/>
        <v>16</v>
      </c>
      <c r="C26" s="11" t="str">
        <f t="shared" si="0"/>
        <v>Карабашский городской округ, итого:</v>
      </c>
    </row>
    <row r="27" spans="1:4">
      <c r="A27" t="s">
        <v>225</v>
      </c>
      <c r="B27" s="11">
        <f t="shared" si="1"/>
        <v>16</v>
      </c>
      <c r="C27" s="11" t="str">
        <f t="shared" si="0"/>
        <v>Копейский городской округ</v>
      </c>
    </row>
    <row r="28" spans="1:4">
      <c r="A28">
        <v>12824</v>
      </c>
      <c r="B28" s="11">
        <f t="shared" si="1"/>
        <v>17</v>
      </c>
      <c r="C28" s="11">
        <f t="shared" si="0"/>
        <v>17</v>
      </c>
      <c r="D28" t="s">
        <v>277</v>
      </c>
    </row>
    <row r="29" spans="1:4">
      <c r="A29">
        <v>915</v>
      </c>
      <c r="B29" s="11">
        <f t="shared" si="1"/>
        <v>18</v>
      </c>
      <c r="C29" s="11">
        <f t="shared" si="0"/>
        <v>18</v>
      </c>
      <c r="D29" t="s">
        <v>229</v>
      </c>
    </row>
    <row r="30" spans="1:4">
      <c r="A30">
        <v>6404</v>
      </c>
      <c r="B30" s="11">
        <f t="shared" si="1"/>
        <v>19</v>
      </c>
      <c r="C30" s="11">
        <f t="shared" si="0"/>
        <v>19</v>
      </c>
      <c r="D30" t="s">
        <v>252</v>
      </c>
    </row>
    <row r="31" spans="1:4">
      <c r="A31">
        <v>6405</v>
      </c>
      <c r="B31" s="11">
        <f t="shared" si="1"/>
        <v>20</v>
      </c>
      <c r="C31" s="11">
        <f t="shared" si="0"/>
        <v>20</v>
      </c>
      <c r="D31" t="s">
        <v>253</v>
      </c>
    </row>
    <row r="32" spans="1:4">
      <c r="A32">
        <v>6189</v>
      </c>
      <c r="B32" s="11">
        <f t="shared" si="1"/>
        <v>21</v>
      </c>
      <c r="C32" s="11">
        <f t="shared" si="0"/>
        <v>21</v>
      </c>
      <c r="D32" t="s">
        <v>251</v>
      </c>
    </row>
    <row r="33" spans="1:4">
      <c r="A33">
        <v>5365</v>
      </c>
      <c r="B33" s="11">
        <f t="shared" si="1"/>
        <v>22</v>
      </c>
      <c r="C33" s="11">
        <f t="shared" si="0"/>
        <v>22</v>
      </c>
      <c r="D33" t="s">
        <v>250</v>
      </c>
    </row>
    <row r="34" spans="1:4">
      <c r="A34">
        <v>4458</v>
      </c>
      <c r="B34" s="11">
        <f t="shared" si="1"/>
        <v>23</v>
      </c>
      <c r="C34" s="11">
        <f t="shared" si="0"/>
        <v>23</v>
      </c>
      <c r="D34" t="s">
        <v>246</v>
      </c>
    </row>
    <row r="35" spans="1:4">
      <c r="A35">
        <v>10954</v>
      </c>
      <c r="B35" s="11">
        <f t="shared" si="1"/>
        <v>24</v>
      </c>
      <c r="C35" s="11">
        <f t="shared" si="0"/>
        <v>24</v>
      </c>
      <c r="D35" t="s">
        <v>259</v>
      </c>
    </row>
    <row r="36" spans="1:4">
      <c r="A36">
        <v>11735</v>
      </c>
      <c r="B36" s="11">
        <f t="shared" si="1"/>
        <v>25</v>
      </c>
      <c r="C36" s="11">
        <f t="shared" si="0"/>
        <v>25</v>
      </c>
      <c r="D36" t="s">
        <v>272</v>
      </c>
    </row>
    <row r="37" spans="1:4">
      <c r="A37">
        <v>6810</v>
      </c>
      <c r="B37" s="11">
        <f t="shared" si="1"/>
        <v>26</v>
      </c>
      <c r="C37" s="11">
        <f t="shared" si="0"/>
        <v>26</v>
      </c>
      <c r="D37" t="s">
        <v>255</v>
      </c>
    </row>
    <row r="38" spans="1:4">
      <c r="A38">
        <v>10504</v>
      </c>
      <c r="B38" s="11">
        <f t="shared" si="1"/>
        <v>27</v>
      </c>
      <c r="C38" s="11">
        <f t="shared" si="0"/>
        <v>27</v>
      </c>
      <c r="D38" t="s">
        <v>256</v>
      </c>
    </row>
    <row r="39" spans="1:4">
      <c r="A39">
        <v>10511</v>
      </c>
      <c r="B39" s="11">
        <f t="shared" si="1"/>
        <v>28</v>
      </c>
      <c r="C39" s="11">
        <f t="shared" si="0"/>
        <v>28</v>
      </c>
      <c r="D39" t="s">
        <v>257</v>
      </c>
    </row>
    <row r="40" spans="1:4">
      <c r="A40">
        <v>10512</v>
      </c>
      <c r="B40" s="11">
        <f t="shared" si="1"/>
        <v>29</v>
      </c>
      <c r="C40" s="11">
        <f t="shared" si="0"/>
        <v>29</v>
      </c>
      <c r="D40" t="s">
        <v>258</v>
      </c>
    </row>
    <row r="41" spans="1:4">
      <c r="A41">
        <v>11439</v>
      </c>
      <c r="B41" s="11">
        <f t="shared" si="1"/>
        <v>30</v>
      </c>
      <c r="C41" s="11">
        <f t="shared" si="0"/>
        <v>30</v>
      </c>
      <c r="D41" t="s">
        <v>270</v>
      </c>
    </row>
    <row r="42" spans="1:4">
      <c r="A42">
        <v>11445</v>
      </c>
      <c r="B42" s="11">
        <f t="shared" si="1"/>
        <v>31</v>
      </c>
      <c r="C42" s="11">
        <f t="shared" si="0"/>
        <v>31</v>
      </c>
      <c r="D42" t="s">
        <v>271</v>
      </c>
    </row>
    <row r="43" spans="1:4">
      <c r="A43">
        <v>11823</v>
      </c>
      <c r="B43" s="11">
        <f t="shared" si="1"/>
        <v>32</v>
      </c>
      <c r="C43" s="11">
        <f t="shared" si="0"/>
        <v>32</v>
      </c>
      <c r="D43" t="s">
        <v>273</v>
      </c>
    </row>
    <row r="44" spans="1:4">
      <c r="A44">
        <v>2565</v>
      </c>
      <c r="B44" s="11">
        <f t="shared" si="1"/>
        <v>33</v>
      </c>
      <c r="C44" s="11">
        <f t="shared" si="0"/>
        <v>33</v>
      </c>
      <c r="D44" t="s">
        <v>235</v>
      </c>
    </row>
    <row r="45" spans="1:4">
      <c r="A45">
        <v>2566</v>
      </c>
      <c r="B45" s="11">
        <f t="shared" si="1"/>
        <v>34</v>
      </c>
      <c r="C45" s="11">
        <f t="shared" si="0"/>
        <v>34</v>
      </c>
      <c r="D45" t="s">
        <v>236</v>
      </c>
    </row>
    <row r="46" spans="1:4">
      <c r="A46">
        <v>10991</v>
      </c>
      <c r="B46" s="11">
        <f t="shared" si="1"/>
        <v>35</v>
      </c>
      <c r="C46" s="11">
        <f t="shared" si="0"/>
        <v>35</v>
      </c>
      <c r="D46" t="s">
        <v>264</v>
      </c>
    </row>
    <row r="47" spans="1:4">
      <c r="A47">
        <v>10992</v>
      </c>
      <c r="B47" s="11">
        <f t="shared" si="1"/>
        <v>36</v>
      </c>
      <c r="C47" s="11">
        <f t="shared" si="0"/>
        <v>36</v>
      </c>
      <c r="D47" t="s">
        <v>265</v>
      </c>
    </row>
    <row r="48" spans="1:4">
      <c r="A48">
        <v>1207</v>
      </c>
      <c r="B48" s="11">
        <f t="shared" si="1"/>
        <v>37</v>
      </c>
      <c r="C48" s="11">
        <f t="shared" si="0"/>
        <v>37</v>
      </c>
      <c r="D48" t="s">
        <v>230</v>
      </c>
    </row>
    <row r="49" spans="1:4">
      <c r="A49">
        <v>10983</v>
      </c>
      <c r="B49" s="11">
        <f t="shared" si="1"/>
        <v>38</v>
      </c>
      <c r="C49" s="11">
        <f t="shared" si="0"/>
        <v>38</v>
      </c>
      <c r="D49" t="s">
        <v>260</v>
      </c>
    </row>
    <row r="50" spans="1:4">
      <c r="A50">
        <v>10985</v>
      </c>
      <c r="B50" s="11">
        <f t="shared" si="1"/>
        <v>39</v>
      </c>
      <c r="C50" s="11">
        <f t="shared" si="0"/>
        <v>39</v>
      </c>
      <c r="D50" t="s">
        <v>261</v>
      </c>
    </row>
    <row r="51" spans="1:4">
      <c r="A51">
        <v>10987</v>
      </c>
      <c r="B51" s="11">
        <f t="shared" si="1"/>
        <v>40</v>
      </c>
      <c r="C51" s="11">
        <f t="shared" si="0"/>
        <v>40</v>
      </c>
      <c r="D51" t="s">
        <v>262</v>
      </c>
    </row>
    <row r="52" spans="1:4">
      <c r="A52">
        <v>10988</v>
      </c>
      <c r="B52" s="11">
        <f t="shared" si="1"/>
        <v>41</v>
      </c>
      <c r="C52" s="11">
        <f t="shared" si="0"/>
        <v>41</v>
      </c>
      <c r="D52" t="s">
        <v>263</v>
      </c>
    </row>
    <row r="53" spans="1:4">
      <c r="A53">
        <v>2832</v>
      </c>
      <c r="B53" s="11">
        <f t="shared" si="1"/>
        <v>42</v>
      </c>
      <c r="C53" s="11">
        <f t="shared" si="0"/>
        <v>42</v>
      </c>
      <c r="D53" t="s">
        <v>237</v>
      </c>
    </row>
    <row r="54" spans="1:4">
      <c r="A54">
        <v>3282</v>
      </c>
      <c r="B54" s="11">
        <f t="shared" si="1"/>
        <v>43</v>
      </c>
      <c r="C54" s="11">
        <f t="shared" si="0"/>
        <v>43</v>
      </c>
      <c r="D54" t="s">
        <v>244</v>
      </c>
    </row>
    <row r="55" spans="1:4">
      <c r="A55">
        <v>2910</v>
      </c>
      <c r="B55" s="11">
        <f t="shared" si="1"/>
        <v>44</v>
      </c>
      <c r="C55" s="11">
        <f t="shared" si="0"/>
        <v>44</v>
      </c>
      <c r="D55" t="s">
        <v>239</v>
      </c>
    </row>
    <row r="56" spans="1:4">
      <c r="A56">
        <v>12135</v>
      </c>
      <c r="B56" s="11">
        <f t="shared" si="1"/>
        <v>45</v>
      </c>
      <c r="C56" s="11">
        <f t="shared" si="0"/>
        <v>45</v>
      </c>
      <c r="D56" t="s">
        <v>274</v>
      </c>
    </row>
    <row r="57" spans="1:4">
      <c r="A57">
        <v>12137</v>
      </c>
      <c r="B57" s="11">
        <f t="shared" si="1"/>
        <v>46</v>
      </c>
      <c r="C57" s="11">
        <f t="shared" si="0"/>
        <v>46</v>
      </c>
      <c r="D57" t="s">
        <v>275</v>
      </c>
    </row>
    <row r="58" spans="1:4">
      <c r="A58">
        <v>13533</v>
      </c>
      <c r="B58" s="11">
        <f t="shared" si="1"/>
        <v>47</v>
      </c>
      <c r="C58" s="11">
        <f t="shared" si="0"/>
        <v>47</v>
      </c>
      <c r="D58" t="s">
        <v>281</v>
      </c>
    </row>
    <row r="59" spans="1:4">
      <c r="A59">
        <v>13534</v>
      </c>
      <c r="B59" s="11">
        <f t="shared" si="1"/>
        <v>48</v>
      </c>
      <c r="C59" s="11">
        <f t="shared" si="0"/>
        <v>48</v>
      </c>
      <c r="D59" t="s">
        <v>282</v>
      </c>
    </row>
    <row r="60" spans="1:4">
      <c r="A60">
        <v>13537</v>
      </c>
      <c r="B60" s="11">
        <f t="shared" si="1"/>
        <v>49</v>
      </c>
      <c r="C60" s="11">
        <f t="shared" si="0"/>
        <v>49</v>
      </c>
      <c r="D60" t="s">
        <v>283</v>
      </c>
    </row>
    <row r="61" spans="1:4">
      <c r="A61">
        <v>2840</v>
      </c>
      <c r="B61" s="11">
        <f t="shared" si="1"/>
        <v>50</v>
      </c>
      <c r="C61" s="11">
        <f t="shared" si="0"/>
        <v>50</v>
      </c>
      <c r="D61" t="s">
        <v>238</v>
      </c>
    </row>
    <row r="62" spans="1:4">
      <c r="A62">
        <v>338</v>
      </c>
      <c r="B62" s="11">
        <f t="shared" si="1"/>
        <v>51</v>
      </c>
      <c r="C62" s="11">
        <f t="shared" si="0"/>
        <v>51</v>
      </c>
      <c r="D62" t="s">
        <v>227</v>
      </c>
    </row>
    <row r="63" spans="1:4">
      <c r="A63">
        <v>2911</v>
      </c>
      <c r="B63" s="11">
        <f t="shared" si="1"/>
        <v>52</v>
      </c>
      <c r="C63" s="11">
        <f t="shared" si="0"/>
        <v>52</v>
      </c>
      <c r="D63" t="s">
        <v>240</v>
      </c>
    </row>
    <row r="64" spans="1:4">
      <c r="A64">
        <v>1453</v>
      </c>
      <c r="B64" s="11">
        <f t="shared" si="1"/>
        <v>53</v>
      </c>
      <c r="C64" s="11">
        <f t="shared" si="0"/>
        <v>53</v>
      </c>
      <c r="D64" t="s">
        <v>232</v>
      </c>
    </row>
    <row r="65" spans="1:4">
      <c r="A65">
        <v>14694</v>
      </c>
      <c r="B65" s="11">
        <f t="shared" si="1"/>
        <v>54</v>
      </c>
      <c r="C65" s="11">
        <f t="shared" si="0"/>
        <v>54</v>
      </c>
      <c r="D65" t="s">
        <v>284</v>
      </c>
    </row>
    <row r="66" spans="1:4">
      <c r="A66">
        <v>2913</v>
      </c>
      <c r="B66" s="11">
        <f t="shared" si="1"/>
        <v>55</v>
      </c>
      <c r="C66" s="11">
        <f t="shared" si="0"/>
        <v>55</v>
      </c>
      <c r="D66" t="s">
        <v>241</v>
      </c>
    </row>
    <row r="67" spans="1:4">
      <c r="A67">
        <v>11299</v>
      </c>
      <c r="B67" s="11">
        <f t="shared" si="1"/>
        <v>56</v>
      </c>
      <c r="C67" s="11">
        <f t="shared" si="0"/>
        <v>56</v>
      </c>
      <c r="D67" t="s">
        <v>269</v>
      </c>
    </row>
    <row r="68" spans="1:4">
      <c r="A68">
        <v>3284</v>
      </c>
      <c r="B68" s="11">
        <f t="shared" si="1"/>
        <v>57</v>
      </c>
      <c r="C68" s="11">
        <f t="shared" si="0"/>
        <v>57</v>
      </c>
      <c r="D68" t="s">
        <v>245</v>
      </c>
    </row>
    <row r="69" spans="1:4">
      <c r="A69">
        <v>1521</v>
      </c>
      <c r="B69" s="11">
        <f t="shared" si="1"/>
        <v>58</v>
      </c>
      <c r="C69" s="11">
        <f t="shared" ref="C69:C132" si="2">IF(ISBLANK(D69),A69,B69)</f>
        <v>58</v>
      </c>
      <c r="D69" t="s">
        <v>233</v>
      </c>
    </row>
    <row r="70" spans="1:4">
      <c r="A70">
        <v>3002</v>
      </c>
      <c r="B70" s="11">
        <f t="shared" ref="B70:B133" si="3">IF(ISBLANK(D70),B69,B69+1)</f>
        <v>59</v>
      </c>
      <c r="C70" s="11">
        <f t="shared" si="2"/>
        <v>59</v>
      </c>
      <c r="D70" t="s">
        <v>242</v>
      </c>
    </row>
    <row r="71" spans="1:4">
      <c r="A71">
        <v>228</v>
      </c>
      <c r="B71" s="11">
        <f t="shared" si="3"/>
        <v>60</v>
      </c>
      <c r="C71" s="11">
        <f t="shared" si="2"/>
        <v>60</v>
      </c>
      <c r="D71" t="s">
        <v>226</v>
      </c>
    </row>
    <row r="72" spans="1:4">
      <c r="A72">
        <v>4653</v>
      </c>
      <c r="B72" s="11">
        <f t="shared" si="3"/>
        <v>61</v>
      </c>
      <c r="C72" s="11">
        <f t="shared" si="2"/>
        <v>61</v>
      </c>
      <c r="D72" t="s">
        <v>247</v>
      </c>
    </row>
    <row r="73" spans="1:4">
      <c r="A73">
        <v>11068</v>
      </c>
      <c r="B73" s="11">
        <f t="shared" si="3"/>
        <v>62</v>
      </c>
      <c r="C73" s="11">
        <f t="shared" si="2"/>
        <v>62</v>
      </c>
      <c r="D73" t="s">
        <v>266</v>
      </c>
    </row>
    <row r="74" spans="1:4">
      <c r="A74">
        <v>11150</v>
      </c>
      <c r="B74" s="11">
        <f t="shared" si="3"/>
        <v>63</v>
      </c>
      <c r="C74" s="11">
        <f t="shared" si="2"/>
        <v>63</v>
      </c>
      <c r="D74" t="s">
        <v>267</v>
      </c>
    </row>
    <row r="75" spans="1:4">
      <c r="A75">
        <v>3205</v>
      </c>
      <c r="B75" s="11">
        <f t="shared" si="3"/>
        <v>64</v>
      </c>
      <c r="C75" s="11">
        <f t="shared" si="2"/>
        <v>64</v>
      </c>
      <c r="D75" t="s">
        <v>243</v>
      </c>
    </row>
    <row r="76" spans="1:4">
      <c r="A76">
        <v>5007</v>
      </c>
      <c r="B76" s="11">
        <f t="shared" si="3"/>
        <v>65</v>
      </c>
      <c r="C76" s="11">
        <f t="shared" si="2"/>
        <v>65</v>
      </c>
      <c r="D76" t="s">
        <v>248</v>
      </c>
    </row>
    <row r="77" spans="1:4">
      <c r="A77">
        <v>13224</v>
      </c>
      <c r="B77" s="11">
        <f t="shared" si="3"/>
        <v>66</v>
      </c>
      <c r="C77" s="11">
        <f t="shared" si="2"/>
        <v>66</v>
      </c>
      <c r="D77" t="s">
        <v>279</v>
      </c>
    </row>
    <row r="78" spans="1:4">
      <c r="A78">
        <v>13223</v>
      </c>
      <c r="B78" s="11">
        <f t="shared" si="3"/>
        <v>67</v>
      </c>
      <c r="C78" s="11">
        <f t="shared" si="2"/>
        <v>67</v>
      </c>
      <c r="D78" t="s">
        <v>278</v>
      </c>
    </row>
    <row r="79" spans="1:4">
      <c r="A79">
        <v>13314</v>
      </c>
      <c r="B79" s="11">
        <f t="shared" si="3"/>
        <v>68</v>
      </c>
      <c r="C79" s="11">
        <f t="shared" si="2"/>
        <v>68</v>
      </c>
      <c r="D79" t="s">
        <v>280</v>
      </c>
    </row>
    <row r="80" spans="1:4">
      <c r="A80">
        <v>12148</v>
      </c>
      <c r="B80" s="11">
        <f t="shared" si="3"/>
        <v>69</v>
      </c>
      <c r="C80" s="11">
        <f t="shared" si="2"/>
        <v>69</v>
      </c>
      <c r="D80" t="s">
        <v>276</v>
      </c>
    </row>
    <row r="81" spans="1:4">
      <c r="A81">
        <v>5092</v>
      </c>
      <c r="B81" s="11">
        <f t="shared" si="3"/>
        <v>70</v>
      </c>
      <c r="C81" s="11">
        <f t="shared" si="2"/>
        <v>70</v>
      </c>
      <c r="D81" t="s">
        <v>249</v>
      </c>
    </row>
    <row r="82" spans="1:4">
      <c r="A82">
        <v>1335</v>
      </c>
      <c r="B82" s="11">
        <f t="shared" si="3"/>
        <v>71</v>
      </c>
      <c r="C82" s="11">
        <f t="shared" si="2"/>
        <v>71</v>
      </c>
      <c r="D82" t="s">
        <v>231</v>
      </c>
    </row>
    <row r="83" spans="1:4">
      <c r="A83">
        <v>2222</v>
      </c>
      <c r="B83" s="11">
        <f t="shared" si="3"/>
        <v>72</v>
      </c>
      <c r="C83" s="11">
        <f t="shared" si="2"/>
        <v>72</v>
      </c>
      <c r="D83" t="s">
        <v>234</v>
      </c>
    </row>
    <row r="84" spans="1:4">
      <c r="A84">
        <v>11169</v>
      </c>
      <c r="B84" s="11">
        <f t="shared" si="3"/>
        <v>73</v>
      </c>
      <c r="C84" s="11">
        <f t="shared" si="2"/>
        <v>73</v>
      </c>
      <c r="D84" t="s">
        <v>268</v>
      </c>
    </row>
    <row r="85" spans="1:4">
      <c r="A85">
        <v>418</v>
      </c>
      <c r="B85" s="11">
        <f t="shared" si="3"/>
        <v>74</v>
      </c>
      <c r="C85" s="11">
        <f t="shared" si="2"/>
        <v>74</v>
      </c>
      <c r="D85" t="s">
        <v>228</v>
      </c>
    </row>
    <row r="86" spans="1:4">
      <c r="A86">
        <v>6424</v>
      </c>
      <c r="B86" s="11">
        <f t="shared" si="3"/>
        <v>75</v>
      </c>
      <c r="C86" s="11">
        <f t="shared" si="2"/>
        <v>75</v>
      </c>
      <c r="D86" t="s">
        <v>254</v>
      </c>
    </row>
    <row r="87" spans="1:4">
      <c r="A87" t="s">
        <v>286</v>
      </c>
      <c r="B87" s="11">
        <f t="shared" si="3"/>
        <v>75</v>
      </c>
      <c r="C87" s="11" t="str">
        <f t="shared" si="2"/>
        <v>Копейский городской округ, итого:</v>
      </c>
    </row>
    <row r="88" spans="1:4">
      <c r="A88" t="s">
        <v>357</v>
      </c>
      <c r="B88" s="11">
        <f t="shared" si="3"/>
        <v>75</v>
      </c>
      <c r="C88" s="11" t="str">
        <f t="shared" si="2"/>
        <v>Кыштымский городской округ</v>
      </c>
    </row>
    <row r="89" spans="1:4">
      <c r="A89">
        <v>707</v>
      </c>
      <c r="B89" s="11">
        <f t="shared" si="3"/>
        <v>76</v>
      </c>
      <c r="C89" s="11">
        <f t="shared" si="2"/>
        <v>76</v>
      </c>
      <c r="D89" t="s">
        <v>359</v>
      </c>
    </row>
    <row r="90" spans="1:4">
      <c r="A90">
        <v>23808</v>
      </c>
      <c r="B90" s="11">
        <f t="shared" si="3"/>
        <v>77</v>
      </c>
      <c r="C90" s="11">
        <f t="shared" si="2"/>
        <v>77</v>
      </c>
      <c r="D90" t="s">
        <v>376</v>
      </c>
    </row>
    <row r="91" spans="1:4">
      <c r="A91">
        <v>24860</v>
      </c>
      <c r="B91" s="11">
        <f t="shared" si="3"/>
        <v>78</v>
      </c>
      <c r="C91" s="11">
        <f t="shared" si="2"/>
        <v>78</v>
      </c>
      <c r="D91" t="s">
        <v>378</v>
      </c>
    </row>
    <row r="92" spans="1:4">
      <c r="A92">
        <v>20208</v>
      </c>
      <c r="B92" s="11">
        <f t="shared" si="3"/>
        <v>79</v>
      </c>
      <c r="C92" s="11">
        <f t="shared" si="2"/>
        <v>79</v>
      </c>
      <c r="D92" t="s">
        <v>370</v>
      </c>
    </row>
    <row r="93" spans="1:4">
      <c r="A93">
        <v>2023</v>
      </c>
      <c r="B93" s="11">
        <f t="shared" si="3"/>
        <v>80</v>
      </c>
      <c r="C93" s="11">
        <f t="shared" si="2"/>
        <v>80</v>
      </c>
      <c r="D93" t="s">
        <v>363</v>
      </c>
    </row>
    <row r="94" spans="1:4">
      <c r="A94">
        <v>19067</v>
      </c>
      <c r="B94" s="11">
        <f t="shared" si="3"/>
        <v>81</v>
      </c>
      <c r="C94" s="11">
        <f t="shared" si="2"/>
        <v>81</v>
      </c>
      <c r="D94" t="s">
        <v>366</v>
      </c>
    </row>
    <row r="95" spans="1:4">
      <c r="A95">
        <v>23991</v>
      </c>
      <c r="B95" s="11">
        <f t="shared" si="3"/>
        <v>82</v>
      </c>
      <c r="C95" s="11">
        <f t="shared" si="2"/>
        <v>82</v>
      </c>
      <c r="D95" t="s">
        <v>377</v>
      </c>
    </row>
    <row r="96" spans="1:4">
      <c r="A96">
        <v>19068</v>
      </c>
      <c r="B96" s="11">
        <f t="shared" si="3"/>
        <v>83</v>
      </c>
      <c r="C96" s="11">
        <f t="shared" si="2"/>
        <v>83</v>
      </c>
      <c r="D96" t="s">
        <v>367</v>
      </c>
    </row>
    <row r="97" spans="1:4">
      <c r="A97">
        <v>19069</v>
      </c>
      <c r="B97" s="11">
        <f t="shared" si="3"/>
        <v>84</v>
      </c>
      <c r="C97" s="11">
        <f t="shared" si="2"/>
        <v>84</v>
      </c>
      <c r="D97" t="s">
        <v>368</v>
      </c>
    </row>
    <row r="98" spans="1:4">
      <c r="A98">
        <v>23610</v>
      </c>
      <c r="B98" s="11">
        <f t="shared" si="3"/>
        <v>85</v>
      </c>
      <c r="C98" s="11">
        <f t="shared" si="2"/>
        <v>85</v>
      </c>
      <c r="D98" t="s">
        <v>375</v>
      </c>
    </row>
    <row r="99" spans="1:4">
      <c r="A99">
        <v>20167</v>
      </c>
      <c r="B99" s="11">
        <f t="shared" si="3"/>
        <v>86</v>
      </c>
      <c r="C99" s="11">
        <f t="shared" si="2"/>
        <v>86</v>
      </c>
      <c r="D99" t="s">
        <v>369</v>
      </c>
    </row>
    <row r="100" spans="1:4">
      <c r="A100">
        <v>6001</v>
      </c>
      <c r="B100" s="11">
        <f t="shared" si="3"/>
        <v>87</v>
      </c>
      <c r="C100" s="11">
        <f t="shared" si="2"/>
        <v>87</v>
      </c>
      <c r="D100" t="s">
        <v>364</v>
      </c>
    </row>
    <row r="101" spans="1:4">
      <c r="A101">
        <v>6002</v>
      </c>
      <c r="B101" s="11">
        <f t="shared" si="3"/>
        <v>88</v>
      </c>
      <c r="C101" s="11">
        <f t="shared" si="2"/>
        <v>88</v>
      </c>
      <c r="D101" t="s">
        <v>365</v>
      </c>
    </row>
    <row r="102" spans="1:4">
      <c r="A102">
        <v>21200</v>
      </c>
      <c r="B102" s="11">
        <f t="shared" si="3"/>
        <v>89</v>
      </c>
      <c r="C102" s="11">
        <f t="shared" si="2"/>
        <v>89</v>
      </c>
      <c r="D102" t="s">
        <v>371</v>
      </c>
    </row>
    <row r="103" spans="1:4">
      <c r="A103">
        <v>706</v>
      </c>
      <c r="B103" s="11">
        <f t="shared" si="3"/>
        <v>90</v>
      </c>
      <c r="C103" s="11">
        <f t="shared" si="2"/>
        <v>90</v>
      </c>
      <c r="D103" t="s">
        <v>358</v>
      </c>
    </row>
    <row r="104" spans="1:4">
      <c r="A104">
        <v>23255</v>
      </c>
      <c r="B104" s="11">
        <f t="shared" si="3"/>
        <v>91</v>
      </c>
      <c r="C104" s="11">
        <f t="shared" si="2"/>
        <v>91</v>
      </c>
      <c r="D104" t="s">
        <v>374</v>
      </c>
    </row>
    <row r="105" spans="1:4">
      <c r="A105">
        <v>23254</v>
      </c>
      <c r="B105" s="11">
        <f t="shared" si="3"/>
        <v>92</v>
      </c>
      <c r="C105" s="11">
        <f t="shared" si="2"/>
        <v>92</v>
      </c>
      <c r="D105" t="s">
        <v>373</v>
      </c>
    </row>
    <row r="106" spans="1:4">
      <c r="A106">
        <v>712</v>
      </c>
      <c r="B106" s="11">
        <f t="shared" si="3"/>
        <v>93</v>
      </c>
      <c r="C106" s="11">
        <f t="shared" si="2"/>
        <v>93</v>
      </c>
      <c r="D106" t="s">
        <v>360</v>
      </c>
    </row>
    <row r="107" spans="1:4">
      <c r="A107">
        <v>1635</v>
      </c>
      <c r="B107" s="11">
        <f t="shared" si="3"/>
        <v>94</v>
      </c>
      <c r="C107" s="11">
        <f t="shared" si="2"/>
        <v>94</v>
      </c>
      <c r="D107" t="s">
        <v>362</v>
      </c>
    </row>
    <row r="108" spans="1:4">
      <c r="A108">
        <v>23248</v>
      </c>
      <c r="B108" s="11">
        <f t="shared" si="3"/>
        <v>95</v>
      </c>
      <c r="C108" s="11">
        <f t="shared" si="2"/>
        <v>95</v>
      </c>
      <c r="D108" t="s">
        <v>372</v>
      </c>
    </row>
    <row r="109" spans="1:4">
      <c r="A109">
        <v>810</v>
      </c>
      <c r="B109" s="11">
        <f t="shared" si="3"/>
        <v>96</v>
      </c>
      <c r="C109" s="11">
        <f t="shared" si="2"/>
        <v>96</v>
      </c>
      <c r="D109" t="s">
        <v>361</v>
      </c>
    </row>
    <row r="110" spans="1:4">
      <c r="A110" t="s">
        <v>380</v>
      </c>
      <c r="B110" s="11">
        <f t="shared" si="3"/>
        <v>96</v>
      </c>
      <c r="C110" s="11" t="str">
        <f t="shared" si="2"/>
        <v>Кыштымский городской округ, итого:</v>
      </c>
    </row>
    <row r="111" spans="1:4">
      <c r="A111" t="s">
        <v>381</v>
      </c>
      <c r="B111" s="11">
        <f t="shared" si="3"/>
        <v>96</v>
      </c>
      <c r="C111" s="11" t="str">
        <f t="shared" si="2"/>
        <v>Магнитогорский городской округ</v>
      </c>
    </row>
    <row r="112" spans="1:4">
      <c r="A112">
        <v>15718</v>
      </c>
      <c r="B112" s="11">
        <f t="shared" si="3"/>
        <v>97</v>
      </c>
      <c r="C112" s="11">
        <f t="shared" si="2"/>
        <v>97</v>
      </c>
      <c r="D112" t="s">
        <v>448</v>
      </c>
    </row>
    <row r="113" spans="1:4">
      <c r="A113">
        <v>2719</v>
      </c>
      <c r="B113" s="11">
        <f t="shared" si="3"/>
        <v>98</v>
      </c>
      <c r="C113" s="11">
        <f t="shared" si="2"/>
        <v>98</v>
      </c>
      <c r="D113" t="s">
        <v>396</v>
      </c>
    </row>
    <row r="114" spans="1:4">
      <c r="A114">
        <v>20289</v>
      </c>
      <c r="B114" s="11">
        <f t="shared" si="3"/>
        <v>99</v>
      </c>
      <c r="C114" s="11">
        <f t="shared" si="2"/>
        <v>99</v>
      </c>
      <c r="D114" t="s">
        <v>494</v>
      </c>
    </row>
    <row r="115" spans="1:4">
      <c r="A115">
        <v>22314</v>
      </c>
      <c r="B115" s="11">
        <f t="shared" si="3"/>
        <v>100</v>
      </c>
      <c r="C115" s="11">
        <f t="shared" si="2"/>
        <v>100</v>
      </c>
      <c r="D115" t="s">
        <v>505</v>
      </c>
    </row>
    <row r="116" spans="1:4">
      <c r="A116">
        <v>19569</v>
      </c>
      <c r="B116" s="11">
        <f t="shared" si="3"/>
        <v>101</v>
      </c>
      <c r="C116" s="11">
        <f t="shared" si="2"/>
        <v>101</v>
      </c>
      <c r="D116" t="s">
        <v>493</v>
      </c>
    </row>
    <row r="117" spans="1:4">
      <c r="A117">
        <v>4386</v>
      </c>
      <c r="B117" s="11">
        <f t="shared" si="3"/>
        <v>102</v>
      </c>
      <c r="C117" s="11">
        <f t="shared" si="2"/>
        <v>102</v>
      </c>
      <c r="D117" t="s">
        <v>408</v>
      </c>
    </row>
    <row r="118" spans="1:4">
      <c r="A118">
        <v>7161</v>
      </c>
      <c r="B118" s="11">
        <f t="shared" si="3"/>
        <v>103</v>
      </c>
      <c r="C118" s="11">
        <f t="shared" si="2"/>
        <v>103</v>
      </c>
      <c r="D118" t="s">
        <v>427</v>
      </c>
    </row>
    <row r="119" spans="1:4">
      <c r="A119">
        <v>14904</v>
      </c>
      <c r="B119" s="11">
        <f t="shared" si="3"/>
        <v>104</v>
      </c>
      <c r="C119" s="11">
        <f t="shared" si="2"/>
        <v>104</v>
      </c>
      <c r="D119" t="s">
        <v>439</v>
      </c>
    </row>
    <row r="120" spans="1:4">
      <c r="A120">
        <v>1834</v>
      </c>
      <c r="B120" s="11">
        <f t="shared" si="3"/>
        <v>105</v>
      </c>
      <c r="C120" s="11">
        <f t="shared" si="2"/>
        <v>105</v>
      </c>
      <c r="D120" t="s">
        <v>392</v>
      </c>
    </row>
    <row r="121" spans="1:4">
      <c r="A121">
        <v>18415</v>
      </c>
      <c r="B121" s="11">
        <f t="shared" si="3"/>
        <v>106</v>
      </c>
      <c r="C121" s="11">
        <f t="shared" si="2"/>
        <v>106</v>
      </c>
      <c r="D121" t="s">
        <v>475</v>
      </c>
    </row>
    <row r="122" spans="1:4">
      <c r="A122">
        <v>15786</v>
      </c>
      <c r="B122" s="11">
        <f t="shared" si="3"/>
        <v>107</v>
      </c>
      <c r="C122" s="11">
        <f t="shared" si="2"/>
        <v>107</v>
      </c>
      <c r="D122" t="s">
        <v>449</v>
      </c>
    </row>
    <row r="123" spans="1:4">
      <c r="A123">
        <v>3071</v>
      </c>
      <c r="B123" s="11">
        <f t="shared" si="3"/>
        <v>108</v>
      </c>
      <c r="C123" s="11">
        <f t="shared" si="2"/>
        <v>108</v>
      </c>
      <c r="D123" t="s">
        <v>401</v>
      </c>
    </row>
    <row r="124" spans="1:4">
      <c r="A124">
        <v>3405</v>
      </c>
      <c r="B124" s="11">
        <f t="shared" si="3"/>
        <v>109</v>
      </c>
      <c r="C124" s="11">
        <f t="shared" si="2"/>
        <v>109</v>
      </c>
      <c r="D124" t="s">
        <v>402</v>
      </c>
    </row>
    <row r="125" spans="1:4">
      <c r="A125">
        <v>5158</v>
      </c>
      <c r="B125" s="11">
        <f t="shared" si="3"/>
        <v>110</v>
      </c>
      <c r="C125" s="11">
        <f t="shared" si="2"/>
        <v>110</v>
      </c>
      <c r="D125" t="s">
        <v>413</v>
      </c>
    </row>
    <row r="126" spans="1:4">
      <c r="A126">
        <v>2830</v>
      </c>
      <c r="B126" s="11">
        <f t="shared" si="3"/>
        <v>111</v>
      </c>
      <c r="C126" s="11">
        <f t="shared" si="2"/>
        <v>111</v>
      </c>
      <c r="D126" t="s">
        <v>399</v>
      </c>
    </row>
    <row r="127" spans="1:4">
      <c r="A127">
        <v>14508</v>
      </c>
      <c r="B127" s="11">
        <f t="shared" si="3"/>
        <v>112</v>
      </c>
      <c r="C127" s="11">
        <f t="shared" si="2"/>
        <v>112</v>
      </c>
      <c r="D127" t="s">
        <v>432</v>
      </c>
    </row>
    <row r="128" spans="1:4">
      <c r="A128">
        <v>4185</v>
      </c>
      <c r="B128" s="11">
        <f t="shared" si="3"/>
        <v>113</v>
      </c>
      <c r="C128" s="11">
        <f t="shared" si="2"/>
        <v>113</v>
      </c>
      <c r="D128" t="s">
        <v>407</v>
      </c>
    </row>
    <row r="129" spans="1:4">
      <c r="A129">
        <v>14866</v>
      </c>
      <c r="B129" s="11">
        <f t="shared" si="3"/>
        <v>114</v>
      </c>
      <c r="C129" s="11">
        <f t="shared" si="2"/>
        <v>114</v>
      </c>
      <c r="D129" t="s">
        <v>436</v>
      </c>
    </row>
    <row r="130" spans="1:4">
      <c r="A130">
        <v>22305</v>
      </c>
      <c r="B130" s="11">
        <f t="shared" si="3"/>
        <v>115</v>
      </c>
      <c r="C130" s="11">
        <f t="shared" si="2"/>
        <v>115</v>
      </c>
      <c r="D130" t="s">
        <v>503</v>
      </c>
    </row>
    <row r="131" spans="1:4">
      <c r="A131">
        <v>12979</v>
      </c>
      <c r="B131" s="11">
        <f t="shared" si="3"/>
        <v>116</v>
      </c>
      <c r="C131" s="11">
        <f t="shared" si="2"/>
        <v>116</v>
      </c>
      <c r="D131" t="s">
        <v>428</v>
      </c>
    </row>
    <row r="132" spans="1:4">
      <c r="A132">
        <v>3977</v>
      </c>
      <c r="B132" s="11">
        <f t="shared" si="3"/>
        <v>117</v>
      </c>
      <c r="C132" s="11">
        <f t="shared" si="2"/>
        <v>117</v>
      </c>
      <c r="D132" t="s">
        <v>405</v>
      </c>
    </row>
    <row r="133" spans="1:4">
      <c r="A133">
        <v>14870</v>
      </c>
      <c r="B133" s="11">
        <f t="shared" si="3"/>
        <v>118</v>
      </c>
      <c r="C133" s="11">
        <f t="shared" ref="C133:C196" si="4">IF(ISBLANK(D133),A133,B133)</f>
        <v>118</v>
      </c>
      <c r="D133" t="s">
        <v>437</v>
      </c>
    </row>
    <row r="134" spans="1:4">
      <c r="A134">
        <v>24353</v>
      </c>
      <c r="B134" s="11">
        <f t="shared" ref="B134:B197" si="5">IF(ISBLANK(D134),B133,B133+1)</f>
        <v>119</v>
      </c>
      <c r="C134" s="11">
        <f t="shared" si="4"/>
        <v>119</v>
      </c>
      <c r="D134" t="s">
        <v>507</v>
      </c>
    </row>
    <row r="135" spans="1:4">
      <c r="A135">
        <v>18525</v>
      </c>
      <c r="B135" s="11">
        <f t="shared" si="5"/>
        <v>120</v>
      </c>
      <c r="C135" s="11">
        <f t="shared" si="4"/>
        <v>120</v>
      </c>
      <c r="D135" t="s">
        <v>477</v>
      </c>
    </row>
    <row r="136" spans="1:4">
      <c r="A136">
        <v>18529</v>
      </c>
      <c r="B136" s="11">
        <f t="shared" si="5"/>
        <v>121</v>
      </c>
      <c r="C136" s="11">
        <f t="shared" si="4"/>
        <v>121</v>
      </c>
      <c r="D136" t="s">
        <v>478</v>
      </c>
    </row>
    <row r="137" spans="1:4">
      <c r="A137">
        <v>18531</v>
      </c>
      <c r="B137" s="11">
        <f t="shared" si="5"/>
        <v>122</v>
      </c>
      <c r="C137" s="11">
        <f t="shared" si="4"/>
        <v>122</v>
      </c>
      <c r="D137" t="s">
        <v>479</v>
      </c>
    </row>
    <row r="138" spans="1:4">
      <c r="A138">
        <v>18370</v>
      </c>
      <c r="B138" s="11">
        <f t="shared" si="5"/>
        <v>123</v>
      </c>
      <c r="C138" s="11">
        <f t="shared" si="4"/>
        <v>123</v>
      </c>
      <c r="D138" t="s">
        <v>474</v>
      </c>
    </row>
    <row r="139" spans="1:4">
      <c r="A139">
        <v>17605</v>
      </c>
      <c r="B139" s="11">
        <f t="shared" si="5"/>
        <v>124</v>
      </c>
      <c r="C139" s="11">
        <f t="shared" si="4"/>
        <v>124</v>
      </c>
      <c r="D139" t="s">
        <v>468</v>
      </c>
    </row>
    <row r="140" spans="1:4">
      <c r="A140">
        <v>26428</v>
      </c>
      <c r="B140" s="11">
        <f t="shared" si="5"/>
        <v>125</v>
      </c>
      <c r="C140" s="11">
        <f t="shared" si="4"/>
        <v>125</v>
      </c>
      <c r="D140" t="s">
        <v>511</v>
      </c>
    </row>
    <row r="141" spans="1:4">
      <c r="A141">
        <v>17915</v>
      </c>
      <c r="B141" s="11">
        <f t="shared" si="5"/>
        <v>126</v>
      </c>
      <c r="C141" s="11">
        <f t="shared" si="4"/>
        <v>126</v>
      </c>
      <c r="D141" t="s">
        <v>472</v>
      </c>
    </row>
    <row r="142" spans="1:4">
      <c r="A142">
        <v>3985</v>
      </c>
      <c r="B142" s="11">
        <f t="shared" si="5"/>
        <v>127</v>
      </c>
      <c r="C142" s="11">
        <f t="shared" si="4"/>
        <v>127</v>
      </c>
      <c r="D142" t="s">
        <v>406</v>
      </c>
    </row>
    <row r="143" spans="1:4">
      <c r="A143">
        <v>18474</v>
      </c>
      <c r="B143" s="11">
        <f t="shared" si="5"/>
        <v>128</v>
      </c>
      <c r="C143" s="11">
        <f t="shared" si="4"/>
        <v>128</v>
      </c>
      <c r="D143" t="s">
        <v>476</v>
      </c>
    </row>
    <row r="144" spans="1:4">
      <c r="A144">
        <v>3066</v>
      </c>
      <c r="B144" s="11">
        <f t="shared" si="5"/>
        <v>129</v>
      </c>
      <c r="C144" s="11">
        <f t="shared" si="4"/>
        <v>129</v>
      </c>
      <c r="D144" t="s">
        <v>400</v>
      </c>
    </row>
    <row r="145" spans="1:4">
      <c r="A145">
        <v>3441</v>
      </c>
      <c r="B145" s="11">
        <f t="shared" si="5"/>
        <v>130</v>
      </c>
      <c r="C145" s="11">
        <f t="shared" si="4"/>
        <v>130</v>
      </c>
      <c r="D145" t="s">
        <v>403</v>
      </c>
    </row>
    <row r="146" spans="1:4">
      <c r="A146">
        <v>18817</v>
      </c>
      <c r="B146" s="11">
        <f t="shared" si="5"/>
        <v>131</v>
      </c>
      <c r="C146" s="11">
        <f t="shared" si="4"/>
        <v>131</v>
      </c>
      <c r="D146" t="s">
        <v>482</v>
      </c>
    </row>
    <row r="147" spans="1:4">
      <c r="A147">
        <v>16511</v>
      </c>
      <c r="B147" s="11">
        <f t="shared" si="5"/>
        <v>132</v>
      </c>
      <c r="C147" s="11">
        <f t="shared" si="4"/>
        <v>132</v>
      </c>
      <c r="D147" t="s">
        <v>456</v>
      </c>
    </row>
    <row r="148" spans="1:4">
      <c r="A148">
        <v>3448</v>
      </c>
      <c r="B148" s="11">
        <f t="shared" si="5"/>
        <v>133</v>
      </c>
      <c r="C148" s="11">
        <f t="shared" si="4"/>
        <v>133</v>
      </c>
      <c r="D148" t="s">
        <v>404</v>
      </c>
    </row>
    <row r="149" spans="1:4">
      <c r="A149">
        <v>6278</v>
      </c>
      <c r="B149" s="11">
        <f t="shared" si="5"/>
        <v>134</v>
      </c>
      <c r="C149" s="11">
        <f t="shared" si="4"/>
        <v>134</v>
      </c>
      <c r="D149" t="s">
        <v>421</v>
      </c>
    </row>
    <row r="150" spans="1:4">
      <c r="A150">
        <v>7058</v>
      </c>
      <c r="B150" s="11">
        <f t="shared" si="5"/>
        <v>135</v>
      </c>
      <c r="C150" s="11">
        <f t="shared" si="4"/>
        <v>135</v>
      </c>
      <c r="D150" t="s">
        <v>425</v>
      </c>
    </row>
    <row r="151" spans="1:4">
      <c r="A151">
        <v>7061</v>
      </c>
      <c r="B151" s="11">
        <f t="shared" si="5"/>
        <v>136</v>
      </c>
      <c r="C151" s="11">
        <f t="shared" si="4"/>
        <v>136</v>
      </c>
      <c r="D151" t="s">
        <v>426</v>
      </c>
    </row>
    <row r="152" spans="1:4">
      <c r="A152">
        <v>22116</v>
      </c>
      <c r="B152" s="11">
        <f t="shared" si="5"/>
        <v>137</v>
      </c>
      <c r="C152" s="11">
        <f t="shared" si="4"/>
        <v>137</v>
      </c>
      <c r="D152" t="s">
        <v>502</v>
      </c>
    </row>
    <row r="153" spans="1:4">
      <c r="A153">
        <v>423</v>
      </c>
      <c r="B153" s="11">
        <f t="shared" si="5"/>
        <v>138</v>
      </c>
      <c r="C153" s="11">
        <f t="shared" si="4"/>
        <v>138</v>
      </c>
      <c r="D153" t="s">
        <v>383</v>
      </c>
    </row>
    <row r="154" spans="1:4">
      <c r="A154">
        <v>22068</v>
      </c>
      <c r="B154" s="11">
        <f t="shared" si="5"/>
        <v>139</v>
      </c>
      <c r="C154" s="11">
        <f t="shared" si="4"/>
        <v>139</v>
      </c>
      <c r="D154" t="s">
        <v>500</v>
      </c>
    </row>
    <row r="155" spans="1:4">
      <c r="A155">
        <v>22799</v>
      </c>
      <c r="B155" s="11">
        <f t="shared" si="5"/>
        <v>140</v>
      </c>
      <c r="C155" s="11">
        <f t="shared" si="4"/>
        <v>140</v>
      </c>
      <c r="D155" t="s">
        <v>506</v>
      </c>
    </row>
    <row r="156" spans="1:4">
      <c r="A156">
        <v>15571</v>
      </c>
      <c r="B156" s="11">
        <f t="shared" si="5"/>
        <v>141</v>
      </c>
      <c r="C156" s="11">
        <f t="shared" si="4"/>
        <v>141</v>
      </c>
      <c r="D156" t="s">
        <v>441</v>
      </c>
    </row>
    <row r="157" spans="1:4">
      <c r="A157">
        <v>15575</v>
      </c>
      <c r="B157" s="11">
        <f t="shared" si="5"/>
        <v>142</v>
      </c>
      <c r="C157" s="11">
        <f t="shared" si="4"/>
        <v>142</v>
      </c>
      <c r="D157" t="s">
        <v>442</v>
      </c>
    </row>
    <row r="158" spans="1:4">
      <c r="A158">
        <v>15697</v>
      </c>
      <c r="B158" s="11">
        <f t="shared" si="5"/>
        <v>143</v>
      </c>
      <c r="C158" s="11">
        <f t="shared" si="4"/>
        <v>143</v>
      </c>
      <c r="D158" t="s">
        <v>446</v>
      </c>
    </row>
    <row r="159" spans="1:4">
      <c r="A159">
        <v>466</v>
      </c>
      <c r="B159" s="11">
        <f t="shared" si="5"/>
        <v>144</v>
      </c>
      <c r="C159" s="11">
        <f t="shared" si="4"/>
        <v>144</v>
      </c>
      <c r="D159" t="s">
        <v>384</v>
      </c>
    </row>
    <row r="160" spans="1:4">
      <c r="A160">
        <v>467</v>
      </c>
      <c r="B160" s="11">
        <f t="shared" si="5"/>
        <v>145</v>
      </c>
      <c r="C160" s="11">
        <f t="shared" si="4"/>
        <v>145</v>
      </c>
      <c r="D160" t="s">
        <v>385</v>
      </c>
    </row>
    <row r="161" spans="1:4">
      <c r="A161">
        <v>5131</v>
      </c>
      <c r="B161" s="11">
        <f t="shared" si="5"/>
        <v>146</v>
      </c>
      <c r="C161" s="11">
        <f t="shared" si="4"/>
        <v>146</v>
      </c>
      <c r="D161" t="s">
        <v>412</v>
      </c>
    </row>
    <row r="162" spans="1:4">
      <c r="A162">
        <v>22069</v>
      </c>
      <c r="B162" s="11">
        <f t="shared" si="5"/>
        <v>147</v>
      </c>
      <c r="C162" s="11">
        <f t="shared" si="4"/>
        <v>147</v>
      </c>
      <c r="D162" t="s">
        <v>501</v>
      </c>
    </row>
    <row r="163" spans="1:4">
      <c r="A163">
        <v>6707</v>
      </c>
      <c r="B163" s="11">
        <f t="shared" si="5"/>
        <v>148</v>
      </c>
      <c r="C163" s="11">
        <f t="shared" si="4"/>
        <v>148</v>
      </c>
      <c r="D163" t="s">
        <v>423</v>
      </c>
    </row>
    <row r="164" spans="1:4">
      <c r="A164">
        <v>6708</v>
      </c>
      <c r="B164" s="11">
        <f t="shared" si="5"/>
        <v>149</v>
      </c>
      <c r="C164" s="11">
        <f t="shared" si="4"/>
        <v>149</v>
      </c>
      <c r="D164" t="s">
        <v>424</v>
      </c>
    </row>
    <row r="165" spans="1:4">
      <c r="A165">
        <v>18053</v>
      </c>
      <c r="B165" s="11">
        <f t="shared" si="5"/>
        <v>150</v>
      </c>
      <c r="C165" s="11">
        <f t="shared" si="4"/>
        <v>150</v>
      </c>
      <c r="D165" t="s">
        <v>473</v>
      </c>
    </row>
    <row r="166" spans="1:4">
      <c r="A166">
        <v>5579</v>
      </c>
      <c r="B166" s="11">
        <f t="shared" si="5"/>
        <v>151</v>
      </c>
      <c r="C166" s="11">
        <f t="shared" si="4"/>
        <v>151</v>
      </c>
      <c r="D166" t="s">
        <v>419</v>
      </c>
    </row>
    <row r="167" spans="1:4">
      <c r="A167">
        <v>688</v>
      </c>
      <c r="B167" s="11">
        <f t="shared" si="5"/>
        <v>152</v>
      </c>
      <c r="C167" s="11">
        <f t="shared" si="4"/>
        <v>152</v>
      </c>
      <c r="D167" t="s">
        <v>390</v>
      </c>
    </row>
    <row r="168" spans="1:4">
      <c r="A168">
        <v>19328</v>
      </c>
      <c r="B168" s="11">
        <f t="shared" si="5"/>
        <v>153</v>
      </c>
      <c r="C168" s="11">
        <f t="shared" si="4"/>
        <v>153</v>
      </c>
      <c r="D168" t="s">
        <v>488</v>
      </c>
    </row>
    <row r="169" spans="1:4">
      <c r="A169">
        <v>5475</v>
      </c>
      <c r="B169" s="11">
        <f t="shared" si="5"/>
        <v>154</v>
      </c>
      <c r="C169" s="11">
        <f t="shared" si="4"/>
        <v>154</v>
      </c>
      <c r="D169" t="s">
        <v>415</v>
      </c>
    </row>
    <row r="170" spans="1:4">
      <c r="A170">
        <v>689</v>
      </c>
      <c r="B170" s="11">
        <f t="shared" si="5"/>
        <v>155</v>
      </c>
      <c r="C170" s="11">
        <f t="shared" si="4"/>
        <v>155</v>
      </c>
      <c r="D170" t="s">
        <v>391</v>
      </c>
    </row>
    <row r="171" spans="1:4">
      <c r="A171">
        <v>2557</v>
      </c>
      <c r="B171" s="11">
        <f t="shared" si="5"/>
        <v>156</v>
      </c>
      <c r="C171" s="11">
        <f t="shared" si="4"/>
        <v>156</v>
      </c>
      <c r="D171" t="s">
        <v>395</v>
      </c>
    </row>
    <row r="172" spans="1:4">
      <c r="A172">
        <v>5477</v>
      </c>
      <c r="B172" s="11">
        <f t="shared" si="5"/>
        <v>157</v>
      </c>
      <c r="C172" s="11">
        <f t="shared" si="4"/>
        <v>157</v>
      </c>
      <c r="D172" t="s">
        <v>416</v>
      </c>
    </row>
    <row r="173" spans="1:4">
      <c r="A173">
        <v>14016</v>
      </c>
      <c r="B173" s="11">
        <f t="shared" si="5"/>
        <v>158</v>
      </c>
      <c r="C173" s="11">
        <f t="shared" si="4"/>
        <v>158</v>
      </c>
      <c r="D173" t="s">
        <v>429</v>
      </c>
    </row>
    <row r="174" spans="1:4">
      <c r="A174">
        <v>22313</v>
      </c>
      <c r="B174" s="11">
        <f t="shared" si="5"/>
        <v>159</v>
      </c>
      <c r="C174" s="11">
        <f t="shared" si="4"/>
        <v>159</v>
      </c>
      <c r="D174" t="s">
        <v>504</v>
      </c>
    </row>
    <row r="175" spans="1:4">
      <c r="A175">
        <v>14504</v>
      </c>
      <c r="B175" s="11">
        <f t="shared" si="5"/>
        <v>160</v>
      </c>
      <c r="C175" s="11">
        <f t="shared" si="4"/>
        <v>160</v>
      </c>
      <c r="D175" t="s">
        <v>431</v>
      </c>
    </row>
    <row r="176" spans="1:4">
      <c r="A176">
        <v>17898</v>
      </c>
      <c r="B176" s="11">
        <f t="shared" si="5"/>
        <v>161</v>
      </c>
      <c r="C176" s="11">
        <f t="shared" si="4"/>
        <v>161</v>
      </c>
      <c r="D176" t="s">
        <v>471</v>
      </c>
    </row>
    <row r="177" spans="1:4">
      <c r="A177">
        <v>19022</v>
      </c>
      <c r="B177" s="11">
        <f t="shared" si="5"/>
        <v>162</v>
      </c>
      <c r="C177" s="11">
        <f t="shared" si="4"/>
        <v>162</v>
      </c>
      <c r="D177" t="s">
        <v>483</v>
      </c>
    </row>
    <row r="178" spans="1:4">
      <c r="A178">
        <v>19023</v>
      </c>
      <c r="B178" s="11">
        <f t="shared" si="5"/>
        <v>163</v>
      </c>
      <c r="C178" s="11">
        <f t="shared" si="4"/>
        <v>163</v>
      </c>
      <c r="D178" t="s">
        <v>484</v>
      </c>
    </row>
    <row r="179" spans="1:4">
      <c r="A179">
        <v>15242</v>
      </c>
      <c r="B179" s="11">
        <f t="shared" si="5"/>
        <v>164</v>
      </c>
      <c r="C179" s="11">
        <f t="shared" si="4"/>
        <v>164</v>
      </c>
      <c r="D179" t="s">
        <v>440</v>
      </c>
    </row>
    <row r="180" spans="1:4">
      <c r="A180">
        <v>19364</v>
      </c>
      <c r="B180" s="11">
        <f t="shared" si="5"/>
        <v>165</v>
      </c>
      <c r="C180" s="11">
        <f t="shared" si="4"/>
        <v>165</v>
      </c>
      <c r="D180" t="s">
        <v>489</v>
      </c>
    </row>
    <row r="181" spans="1:4">
      <c r="A181">
        <v>19368</v>
      </c>
      <c r="B181" s="11">
        <f t="shared" si="5"/>
        <v>166</v>
      </c>
      <c r="C181" s="11">
        <f t="shared" si="4"/>
        <v>166</v>
      </c>
      <c r="D181" t="s">
        <v>490</v>
      </c>
    </row>
    <row r="182" spans="1:4">
      <c r="A182">
        <v>1883</v>
      </c>
      <c r="B182" s="11">
        <f t="shared" si="5"/>
        <v>167</v>
      </c>
      <c r="C182" s="11">
        <f t="shared" si="4"/>
        <v>167</v>
      </c>
      <c r="D182" t="s">
        <v>393</v>
      </c>
    </row>
    <row r="183" spans="1:4">
      <c r="A183">
        <v>4797</v>
      </c>
      <c r="B183" s="11">
        <f t="shared" si="5"/>
        <v>168</v>
      </c>
      <c r="C183" s="11">
        <f t="shared" si="4"/>
        <v>168</v>
      </c>
      <c r="D183" t="s">
        <v>410</v>
      </c>
    </row>
    <row r="184" spans="1:4">
      <c r="A184">
        <v>4798</v>
      </c>
      <c r="B184" s="11">
        <f t="shared" si="5"/>
        <v>169</v>
      </c>
      <c r="C184" s="11">
        <f t="shared" si="4"/>
        <v>169</v>
      </c>
      <c r="D184" t="s">
        <v>411</v>
      </c>
    </row>
    <row r="185" spans="1:4">
      <c r="A185">
        <v>5500</v>
      </c>
      <c r="B185" s="11">
        <f t="shared" si="5"/>
        <v>170</v>
      </c>
      <c r="C185" s="11">
        <f t="shared" si="4"/>
        <v>170</v>
      </c>
      <c r="D185" t="s">
        <v>417</v>
      </c>
    </row>
    <row r="186" spans="1:4">
      <c r="A186">
        <v>16259</v>
      </c>
      <c r="B186" s="11">
        <f t="shared" si="5"/>
        <v>171</v>
      </c>
      <c r="C186" s="11">
        <f t="shared" si="4"/>
        <v>171</v>
      </c>
      <c r="D186" t="s">
        <v>451</v>
      </c>
    </row>
    <row r="187" spans="1:4">
      <c r="A187">
        <v>4618</v>
      </c>
      <c r="B187" s="11">
        <f t="shared" si="5"/>
        <v>172</v>
      </c>
      <c r="C187" s="11">
        <f t="shared" si="4"/>
        <v>172</v>
      </c>
      <c r="D187" t="s">
        <v>409</v>
      </c>
    </row>
    <row r="188" spans="1:4">
      <c r="A188">
        <v>17733</v>
      </c>
      <c r="B188" s="11">
        <f t="shared" si="5"/>
        <v>173</v>
      </c>
      <c r="C188" s="11">
        <f t="shared" si="4"/>
        <v>173</v>
      </c>
      <c r="D188" t="s">
        <v>470</v>
      </c>
    </row>
    <row r="189" spans="1:4">
      <c r="A189">
        <v>6618</v>
      </c>
      <c r="B189" s="11">
        <f t="shared" si="5"/>
        <v>174</v>
      </c>
      <c r="C189" s="11">
        <f t="shared" si="4"/>
        <v>174</v>
      </c>
      <c r="D189" t="s">
        <v>422</v>
      </c>
    </row>
    <row r="190" spans="1:4">
      <c r="A190">
        <v>16680</v>
      </c>
      <c r="B190" s="11">
        <f t="shared" si="5"/>
        <v>175</v>
      </c>
      <c r="C190" s="11">
        <f t="shared" si="4"/>
        <v>175</v>
      </c>
      <c r="D190" t="s">
        <v>459</v>
      </c>
    </row>
    <row r="191" spans="1:4">
      <c r="A191">
        <v>16679</v>
      </c>
      <c r="B191" s="11">
        <f t="shared" si="5"/>
        <v>176</v>
      </c>
      <c r="C191" s="11">
        <f t="shared" si="4"/>
        <v>176</v>
      </c>
      <c r="D191" t="s">
        <v>458</v>
      </c>
    </row>
    <row r="192" spans="1:4">
      <c r="A192">
        <v>2720</v>
      </c>
      <c r="B192" s="11">
        <f t="shared" si="5"/>
        <v>177</v>
      </c>
      <c r="C192" s="11">
        <f t="shared" si="4"/>
        <v>177</v>
      </c>
      <c r="D192" t="s">
        <v>397</v>
      </c>
    </row>
    <row r="193" spans="1:4">
      <c r="A193">
        <v>16682</v>
      </c>
      <c r="B193" s="11">
        <f t="shared" si="5"/>
        <v>178</v>
      </c>
      <c r="C193" s="11">
        <f t="shared" si="4"/>
        <v>178</v>
      </c>
      <c r="D193" t="s">
        <v>460</v>
      </c>
    </row>
    <row r="194" spans="1:4">
      <c r="A194">
        <v>16686</v>
      </c>
      <c r="B194" s="11">
        <f t="shared" si="5"/>
        <v>179</v>
      </c>
      <c r="C194" s="11">
        <f t="shared" si="4"/>
        <v>179</v>
      </c>
      <c r="D194" t="s">
        <v>461</v>
      </c>
    </row>
    <row r="195" spans="1:4">
      <c r="A195">
        <v>16778</v>
      </c>
      <c r="B195" s="11">
        <f t="shared" si="5"/>
        <v>180</v>
      </c>
      <c r="C195" s="11">
        <f t="shared" si="4"/>
        <v>180</v>
      </c>
      <c r="D195" t="s">
        <v>463</v>
      </c>
    </row>
    <row r="196" spans="1:4">
      <c r="A196">
        <v>20350</v>
      </c>
      <c r="B196" s="11">
        <f t="shared" si="5"/>
        <v>181</v>
      </c>
      <c r="C196" s="11">
        <f t="shared" si="4"/>
        <v>181</v>
      </c>
      <c r="D196" t="s">
        <v>495</v>
      </c>
    </row>
    <row r="197" spans="1:4">
      <c r="A197">
        <v>20351</v>
      </c>
      <c r="B197" s="11">
        <f t="shared" si="5"/>
        <v>182</v>
      </c>
      <c r="C197" s="11">
        <f t="shared" ref="C197:C260" si="6">IF(ISBLANK(D197),A197,B197)</f>
        <v>182</v>
      </c>
      <c r="D197" t="s">
        <v>496</v>
      </c>
    </row>
    <row r="198" spans="1:4">
      <c r="A198">
        <v>25557</v>
      </c>
      <c r="B198" s="11">
        <f t="shared" ref="B198:B261" si="7">IF(ISBLANK(D198),B197,B197+1)</f>
        <v>183</v>
      </c>
      <c r="C198" s="11">
        <f t="shared" si="6"/>
        <v>183</v>
      </c>
      <c r="D198" t="s">
        <v>510</v>
      </c>
    </row>
    <row r="199" spans="1:4">
      <c r="A199">
        <v>5380</v>
      </c>
      <c r="B199" s="11">
        <f t="shared" si="7"/>
        <v>184</v>
      </c>
      <c r="C199" s="11">
        <f t="shared" si="6"/>
        <v>184</v>
      </c>
      <c r="D199" t="s">
        <v>414</v>
      </c>
    </row>
    <row r="200" spans="1:4">
      <c r="A200">
        <v>512</v>
      </c>
      <c r="B200" s="11">
        <f t="shared" si="7"/>
        <v>185</v>
      </c>
      <c r="C200" s="11">
        <f t="shared" si="6"/>
        <v>185</v>
      </c>
      <c r="D200" t="s">
        <v>389</v>
      </c>
    </row>
    <row r="201" spans="1:4">
      <c r="A201">
        <v>505</v>
      </c>
      <c r="B201" s="11">
        <f t="shared" si="7"/>
        <v>186</v>
      </c>
      <c r="C201" s="11">
        <f t="shared" si="6"/>
        <v>186</v>
      </c>
      <c r="D201" t="s">
        <v>386</v>
      </c>
    </row>
    <row r="202" spans="1:4">
      <c r="A202">
        <v>506</v>
      </c>
      <c r="B202" s="11">
        <f t="shared" si="7"/>
        <v>187</v>
      </c>
      <c r="C202" s="11">
        <f t="shared" si="6"/>
        <v>187</v>
      </c>
      <c r="D202" t="s">
        <v>387</v>
      </c>
    </row>
    <row r="203" spans="1:4">
      <c r="A203">
        <v>507</v>
      </c>
      <c r="B203" s="11">
        <f t="shared" si="7"/>
        <v>188</v>
      </c>
      <c r="C203" s="11">
        <f t="shared" si="6"/>
        <v>188</v>
      </c>
      <c r="D203" t="s">
        <v>388</v>
      </c>
    </row>
    <row r="204" spans="1:4">
      <c r="A204">
        <v>16448</v>
      </c>
      <c r="B204" s="11">
        <f t="shared" si="7"/>
        <v>189</v>
      </c>
      <c r="C204" s="11">
        <f t="shared" si="6"/>
        <v>189</v>
      </c>
      <c r="D204" t="s">
        <v>455</v>
      </c>
    </row>
    <row r="205" spans="1:4">
      <c r="A205">
        <v>14022</v>
      </c>
      <c r="B205" s="11">
        <f t="shared" si="7"/>
        <v>190</v>
      </c>
      <c r="C205" s="11">
        <f t="shared" si="6"/>
        <v>190</v>
      </c>
      <c r="D205" t="s">
        <v>430</v>
      </c>
    </row>
    <row r="206" spans="1:4">
      <c r="A206">
        <v>16727</v>
      </c>
      <c r="B206" s="11">
        <f t="shared" si="7"/>
        <v>191</v>
      </c>
      <c r="C206" s="11">
        <f t="shared" si="6"/>
        <v>191</v>
      </c>
      <c r="D206" t="s">
        <v>462</v>
      </c>
    </row>
    <row r="207" spans="1:4">
      <c r="A207">
        <v>24544</v>
      </c>
      <c r="B207" s="11">
        <f t="shared" si="7"/>
        <v>192</v>
      </c>
      <c r="C207" s="11">
        <f t="shared" si="6"/>
        <v>192</v>
      </c>
      <c r="D207" t="s">
        <v>508</v>
      </c>
    </row>
    <row r="208" spans="1:4">
      <c r="A208">
        <v>19505</v>
      </c>
      <c r="B208" s="11">
        <f t="shared" si="7"/>
        <v>193</v>
      </c>
      <c r="C208" s="11">
        <f t="shared" si="6"/>
        <v>193</v>
      </c>
      <c r="D208" t="s">
        <v>492</v>
      </c>
    </row>
    <row r="209" spans="1:4">
      <c r="A209">
        <v>20352</v>
      </c>
      <c r="B209" s="11">
        <f t="shared" si="7"/>
        <v>194</v>
      </c>
      <c r="C209" s="11">
        <f t="shared" si="6"/>
        <v>194</v>
      </c>
      <c r="D209" t="s">
        <v>497</v>
      </c>
    </row>
    <row r="210" spans="1:4">
      <c r="A210">
        <v>20353</v>
      </c>
      <c r="B210" s="11">
        <f t="shared" si="7"/>
        <v>195</v>
      </c>
      <c r="C210" s="11">
        <f t="shared" si="6"/>
        <v>195</v>
      </c>
      <c r="D210" t="s">
        <v>498</v>
      </c>
    </row>
    <row r="211" spans="1:4">
      <c r="A211">
        <v>20357</v>
      </c>
      <c r="B211" s="11">
        <f t="shared" si="7"/>
        <v>196</v>
      </c>
      <c r="C211" s="11">
        <f t="shared" si="6"/>
        <v>196</v>
      </c>
      <c r="D211" t="s">
        <v>499</v>
      </c>
    </row>
    <row r="212" spans="1:4">
      <c r="A212">
        <v>6188</v>
      </c>
      <c r="B212" s="11">
        <f t="shared" si="7"/>
        <v>197</v>
      </c>
      <c r="C212" s="11">
        <f t="shared" si="6"/>
        <v>197</v>
      </c>
      <c r="D212" t="s">
        <v>420</v>
      </c>
    </row>
    <row r="213" spans="1:4">
      <c r="A213">
        <v>5576</v>
      </c>
      <c r="B213" s="11">
        <f t="shared" si="7"/>
        <v>198</v>
      </c>
      <c r="C213" s="11">
        <f t="shared" si="6"/>
        <v>198</v>
      </c>
      <c r="D213" t="s">
        <v>418</v>
      </c>
    </row>
    <row r="214" spans="1:4">
      <c r="A214">
        <v>16192</v>
      </c>
      <c r="B214" s="11">
        <f t="shared" si="7"/>
        <v>199</v>
      </c>
      <c r="C214" s="11">
        <f t="shared" si="6"/>
        <v>199</v>
      </c>
      <c r="D214" t="s">
        <v>450</v>
      </c>
    </row>
    <row r="215" spans="1:4">
      <c r="A215">
        <v>24691</v>
      </c>
      <c r="B215" s="11">
        <f t="shared" si="7"/>
        <v>200</v>
      </c>
      <c r="C215" s="11">
        <f t="shared" si="6"/>
        <v>200</v>
      </c>
      <c r="D215" t="s">
        <v>509</v>
      </c>
    </row>
    <row r="216" spans="1:4">
      <c r="A216">
        <v>14901</v>
      </c>
      <c r="B216" s="11">
        <f t="shared" si="7"/>
        <v>201</v>
      </c>
      <c r="C216" s="11">
        <f t="shared" si="6"/>
        <v>201</v>
      </c>
      <c r="D216" t="s">
        <v>438</v>
      </c>
    </row>
    <row r="217" spans="1:4">
      <c r="A217">
        <v>16634</v>
      </c>
      <c r="B217" s="11">
        <f t="shared" si="7"/>
        <v>202</v>
      </c>
      <c r="C217" s="11">
        <f t="shared" si="6"/>
        <v>202</v>
      </c>
      <c r="D217" t="s">
        <v>457</v>
      </c>
    </row>
    <row r="218" spans="1:4">
      <c r="A218">
        <v>16393</v>
      </c>
      <c r="B218" s="11">
        <f t="shared" si="7"/>
        <v>203</v>
      </c>
      <c r="C218" s="11">
        <f t="shared" si="6"/>
        <v>203</v>
      </c>
      <c r="D218" t="s">
        <v>453</v>
      </c>
    </row>
    <row r="219" spans="1:4">
      <c r="A219">
        <v>16390</v>
      </c>
      <c r="B219" s="11">
        <f t="shared" si="7"/>
        <v>204</v>
      </c>
      <c r="C219" s="11">
        <f t="shared" si="6"/>
        <v>204</v>
      </c>
      <c r="D219" t="s">
        <v>452</v>
      </c>
    </row>
    <row r="220" spans="1:4">
      <c r="A220">
        <v>2158</v>
      </c>
      <c r="B220" s="11">
        <f t="shared" si="7"/>
        <v>205</v>
      </c>
      <c r="C220" s="11">
        <f t="shared" si="6"/>
        <v>205</v>
      </c>
      <c r="D220" t="s">
        <v>394</v>
      </c>
    </row>
    <row r="221" spans="1:4">
      <c r="A221">
        <v>16852</v>
      </c>
      <c r="B221" s="11">
        <f t="shared" si="7"/>
        <v>206</v>
      </c>
      <c r="C221" s="11">
        <f t="shared" si="6"/>
        <v>206</v>
      </c>
      <c r="D221" t="s">
        <v>464</v>
      </c>
    </row>
    <row r="222" spans="1:4">
      <c r="A222">
        <v>17200</v>
      </c>
      <c r="B222" s="11">
        <f t="shared" si="7"/>
        <v>207</v>
      </c>
      <c r="C222" s="11">
        <f t="shared" si="6"/>
        <v>207</v>
      </c>
      <c r="D222" t="s">
        <v>467</v>
      </c>
    </row>
    <row r="223" spans="1:4">
      <c r="A223">
        <v>15701</v>
      </c>
      <c r="B223" s="11">
        <f t="shared" si="7"/>
        <v>208</v>
      </c>
      <c r="C223" s="11">
        <f t="shared" si="6"/>
        <v>208</v>
      </c>
      <c r="D223" t="s">
        <v>447</v>
      </c>
    </row>
    <row r="224" spans="1:4">
      <c r="A224">
        <v>16397</v>
      </c>
      <c r="B224" s="11">
        <f t="shared" si="7"/>
        <v>209</v>
      </c>
      <c r="C224" s="11">
        <f t="shared" si="6"/>
        <v>209</v>
      </c>
      <c r="D224" t="s">
        <v>454</v>
      </c>
    </row>
    <row r="225" spans="1:4">
      <c r="A225">
        <v>17628</v>
      </c>
      <c r="B225" s="11">
        <f t="shared" si="7"/>
        <v>210</v>
      </c>
      <c r="C225" s="11">
        <f t="shared" si="6"/>
        <v>210</v>
      </c>
      <c r="D225" t="s">
        <v>469</v>
      </c>
    </row>
    <row r="226" spans="1:4">
      <c r="A226">
        <v>18698</v>
      </c>
      <c r="B226" s="11">
        <f t="shared" si="7"/>
        <v>211</v>
      </c>
      <c r="C226" s="11">
        <f t="shared" si="6"/>
        <v>211</v>
      </c>
      <c r="D226" t="s">
        <v>480</v>
      </c>
    </row>
    <row r="227" spans="1:4">
      <c r="A227">
        <v>17157</v>
      </c>
      <c r="B227" s="11">
        <f t="shared" si="7"/>
        <v>212</v>
      </c>
      <c r="C227" s="11">
        <f t="shared" si="6"/>
        <v>212</v>
      </c>
      <c r="D227" t="s">
        <v>465</v>
      </c>
    </row>
    <row r="228" spans="1:4">
      <c r="A228">
        <v>18699</v>
      </c>
      <c r="B228" s="11">
        <f t="shared" si="7"/>
        <v>213</v>
      </c>
      <c r="C228" s="11">
        <f t="shared" si="6"/>
        <v>213</v>
      </c>
      <c r="D228" t="s">
        <v>481</v>
      </c>
    </row>
    <row r="229" spans="1:4">
      <c r="A229">
        <v>17159</v>
      </c>
      <c r="B229" s="11">
        <f t="shared" si="7"/>
        <v>214</v>
      </c>
      <c r="C229" s="11">
        <f t="shared" si="6"/>
        <v>214</v>
      </c>
      <c r="D229" t="s">
        <v>466</v>
      </c>
    </row>
    <row r="230" spans="1:4">
      <c r="A230">
        <v>19138</v>
      </c>
      <c r="B230" s="11">
        <f t="shared" si="7"/>
        <v>215</v>
      </c>
      <c r="C230" s="11">
        <f t="shared" si="6"/>
        <v>215</v>
      </c>
      <c r="D230" t="s">
        <v>485</v>
      </c>
    </row>
    <row r="231" spans="1:4">
      <c r="A231">
        <v>257</v>
      </c>
      <c r="B231" s="11">
        <f t="shared" si="7"/>
        <v>216</v>
      </c>
      <c r="C231" s="11">
        <f t="shared" si="6"/>
        <v>216</v>
      </c>
      <c r="D231" t="s">
        <v>382</v>
      </c>
    </row>
    <row r="232" spans="1:4">
      <c r="A232">
        <v>19143</v>
      </c>
      <c r="B232" s="11">
        <f t="shared" si="7"/>
        <v>217</v>
      </c>
      <c r="C232" s="11">
        <f t="shared" si="6"/>
        <v>217</v>
      </c>
      <c r="D232" t="s">
        <v>486</v>
      </c>
    </row>
    <row r="233" spans="1:4">
      <c r="A233">
        <v>19144</v>
      </c>
      <c r="B233" s="11">
        <f t="shared" si="7"/>
        <v>218</v>
      </c>
      <c r="C233" s="11">
        <f t="shared" si="6"/>
        <v>218</v>
      </c>
      <c r="D233" t="s">
        <v>487</v>
      </c>
    </row>
    <row r="234" spans="1:4">
      <c r="A234">
        <v>15635</v>
      </c>
      <c r="B234" s="11">
        <f t="shared" si="7"/>
        <v>219</v>
      </c>
      <c r="C234" s="11">
        <f t="shared" si="6"/>
        <v>219</v>
      </c>
      <c r="D234" t="s">
        <v>444</v>
      </c>
    </row>
    <row r="235" spans="1:4">
      <c r="A235">
        <v>15646</v>
      </c>
      <c r="B235" s="11">
        <f t="shared" si="7"/>
        <v>220</v>
      </c>
      <c r="C235" s="11">
        <f t="shared" si="6"/>
        <v>220</v>
      </c>
      <c r="D235" t="s">
        <v>445</v>
      </c>
    </row>
    <row r="236" spans="1:4">
      <c r="A236">
        <v>14800</v>
      </c>
      <c r="B236" s="11">
        <f t="shared" si="7"/>
        <v>221</v>
      </c>
      <c r="C236" s="11">
        <f t="shared" si="6"/>
        <v>221</v>
      </c>
      <c r="D236" t="s">
        <v>433</v>
      </c>
    </row>
    <row r="237" spans="1:4">
      <c r="A237">
        <v>14801</v>
      </c>
      <c r="B237" s="11">
        <f t="shared" si="7"/>
        <v>222</v>
      </c>
      <c r="C237" s="11">
        <f t="shared" si="6"/>
        <v>222</v>
      </c>
      <c r="D237" t="s">
        <v>434</v>
      </c>
    </row>
    <row r="238" spans="1:4">
      <c r="A238">
        <v>19396</v>
      </c>
      <c r="B238" s="11">
        <f t="shared" si="7"/>
        <v>223</v>
      </c>
      <c r="C238" s="11">
        <f t="shared" si="6"/>
        <v>223</v>
      </c>
      <c r="D238" t="s">
        <v>491</v>
      </c>
    </row>
    <row r="239" spans="1:4">
      <c r="A239">
        <v>14805</v>
      </c>
      <c r="B239" s="11">
        <f t="shared" si="7"/>
        <v>224</v>
      </c>
      <c r="C239" s="11">
        <f t="shared" si="6"/>
        <v>224</v>
      </c>
      <c r="D239" t="s">
        <v>435</v>
      </c>
    </row>
    <row r="240" spans="1:4">
      <c r="A240">
        <v>15602</v>
      </c>
      <c r="B240" s="11">
        <f t="shared" si="7"/>
        <v>225</v>
      </c>
      <c r="C240" s="11">
        <f t="shared" si="6"/>
        <v>225</v>
      </c>
      <c r="D240" t="s">
        <v>443</v>
      </c>
    </row>
    <row r="241" spans="1:4">
      <c r="A241">
        <v>2760</v>
      </c>
      <c r="B241" s="11">
        <f t="shared" si="7"/>
        <v>226</v>
      </c>
      <c r="C241" s="11">
        <f t="shared" si="6"/>
        <v>226</v>
      </c>
      <c r="D241" t="s">
        <v>398</v>
      </c>
    </row>
    <row r="242" spans="1:4">
      <c r="A242" t="s">
        <v>513</v>
      </c>
      <c r="B242" s="11">
        <f t="shared" si="7"/>
        <v>226</v>
      </c>
      <c r="C242" s="11" t="str">
        <f t="shared" si="6"/>
        <v>Магнитогорский городской округ, итого:</v>
      </c>
    </row>
    <row r="243" spans="1:4">
      <c r="A243" t="s">
        <v>514</v>
      </c>
      <c r="B243" s="11">
        <f t="shared" si="7"/>
        <v>226</v>
      </c>
      <c r="C243" s="11" t="str">
        <f t="shared" si="6"/>
        <v>Миасский городской округ</v>
      </c>
    </row>
    <row r="244" spans="1:4">
      <c r="A244">
        <v>4114</v>
      </c>
      <c r="B244" s="11">
        <f t="shared" si="7"/>
        <v>227</v>
      </c>
      <c r="C244" s="11">
        <f t="shared" si="6"/>
        <v>227</v>
      </c>
      <c r="D244" t="s">
        <v>529</v>
      </c>
    </row>
    <row r="245" spans="1:4">
      <c r="A245">
        <v>4115</v>
      </c>
      <c r="B245" s="11">
        <f t="shared" si="7"/>
        <v>228</v>
      </c>
      <c r="C245" s="11">
        <f t="shared" si="6"/>
        <v>228</v>
      </c>
      <c r="D245" t="s">
        <v>530</v>
      </c>
    </row>
    <row r="246" spans="1:4">
      <c r="A246">
        <v>2272</v>
      </c>
      <c r="B246" s="11">
        <f t="shared" si="7"/>
        <v>229</v>
      </c>
      <c r="C246" s="11">
        <f t="shared" si="6"/>
        <v>229</v>
      </c>
      <c r="D246" t="s">
        <v>524</v>
      </c>
    </row>
    <row r="247" spans="1:4">
      <c r="A247">
        <v>934</v>
      </c>
      <c r="B247" s="11">
        <f t="shared" si="7"/>
        <v>230</v>
      </c>
      <c r="C247" s="11">
        <f t="shared" si="6"/>
        <v>230</v>
      </c>
      <c r="D247" t="s">
        <v>520</v>
      </c>
    </row>
    <row r="248" spans="1:4">
      <c r="A248">
        <v>10554</v>
      </c>
      <c r="B248" s="11">
        <f t="shared" si="7"/>
        <v>231</v>
      </c>
      <c r="C248" s="11">
        <f t="shared" si="6"/>
        <v>231</v>
      </c>
      <c r="D248" t="s">
        <v>548</v>
      </c>
    </row>
    <row r="249" spans="1:4">
      <c r="A249">
        <v>10553</v>
      </c>
      <c r="B249" s="11">
        <f t="shared" si="7"/>
        <v>232</v>
      </c>
      <c r="C249" s="11">
        <f t="shared" si="6"/>
        <v>232</v>
      </c>
      <c r="D249" t="s">
        <v>547</v>
      </c>
    </row>
    <row r="250" spans="1:4">
      <c r="A250">
        <v>10147</v>
      </c>
      <c r="B250" s="11">
        <f t="shared" si="7"/>
        <v>233</v>
      </c>
      <c r="C250" s="11">
        <f t="shared" si="6"/>
        <v>233</v>
      </c>
      <c r="D250" t="s">
        <v>542</v>
      </c>
    </row>
    <row r="251" spans="1:4">
      <c r="A251">
        <v>90</v>
      </c>
      <c r="B251" s="11">
        <f t="shared" si="7"/>
        <v>234</v>
      </c>
      <c r="C251" s="11">
        <f t="shared" si="6"/>
        <v>234</v>
      </c>
      <c r="D251" t="s">
        <v>515</v>
      </c>
    </row>
    <row r="252" spans="1:4">
      <c r="A252">
        <v>10148</v>
      </c>
      <c r="B252" s="11">
        <f t="shared" si="7"/>
        <v>235</v>
      </c>
      <c r="C252" s="11">
        <f t="shared" si="6"/>
        <v>235</v>
      </c>
      <c r="D252" t="s">
        <v>543</v>
      </c>
    </row>
    <row r="253" spans="1:4">
      <c r="A253">
        <v>2099</v>
      </c>
      <c r="B253" s="11">
        <f t="shared" si="7"/>
        <v>236</v>
      </c>
      <c r="C253" s="11">
        <f t="shared" si="6"/>
        <v>236</v>
      </c>
      <c r="D253" t="s">
        <v>522</v>
      </c>
    </row>
    <row r="254" spans="1:4">
      <c r="A254">
        <v>9111</v>
      </c>
      <c r="B254" s="11">
        <f t="shared" si="7"/>
        <v>237</v>
      </c>
      <c r="C254" s="11">
        <f t="shared" si="6"/>
        <v>237</v>
      </c>
      <c r="D254" t="s">
        <v>535</v>
      </c>
    </row>
    <row r="255" spans="1:4">
      <c r="A255">
        <v>8803</v>
      </c>
      <c r="B255" s="11">
        <f t="shared" si="7"/>
        <v>238</v>
      </c>
      <c r="C255" s="11">
        <f t="shared" si="6"/>
        <v>238</v>
      </c>
      <c r="D255" t="s">
        <v>533</v>
      </c>
    </row>
    <row r="256" spans="1:4">
      <c r="A256">
        <v>8893</v>
      </c>
      <c r="B256" s="11">
        <f t="shared" si="7"/>
        <v>239</v>
      </c>
      <c r="C256" s="11">
        <f t="shared" si="6"/>
        <v>239</v>
      </c>
      <c r="D256" t="s">
        <v>534</v>
      </c>
    </row>
    <row r="257" spans="1:4">
      <c r="A257">
        <v>91</v>
      </c>
      <c r="B257" s="11">
        <f t="shared" si="7"/>
        <v>240</v>
      </c>
      <c r="C257" s="11">
        <f t="shared" si="6"/>
        <v>240</v>
      </c>
      <c r="D257" t="s">
        <v>516</v>
      </c>
    </row>
    <row r="258" spans="1:4">
      <c r="A258">
        <v>9113</v>
      </c>
      <c r="B258" s="11">
        <f t="shared" si="7"/>
        <v>241</v>
      </c>
      <c r="C258" s="11">
        <f t="shared" si="6"/>
        <v>241</v>
      </c>
      <c r="D258" t="s">
        <v>536</v>
      </c>
    </row>
    <row r="259" spans="1:4">
      <c r="A259">
        <v>9250</v>
      </c>
      <c r="B259" s="11">
        <f t="shared" si="7"/>
        <v>242</v>
      </c>
      <c r="C259" s="11">
        <f t="shared" si="6"/>
        <v>242</v>
      </c>
      <c r="D259" t="s">
        <v>537</v>
      </c>
    </row>
    <row r="260" spans="1:4">
      <c r="A260">
        <v>2385</v>
      </c>
      <c r="B260" s="11">
        <f t="shared" si="7"/>
        <v>243</v>
      </c>
      <c r="C260" s="11">
        <f t="shared" si="6"/>
        <v>243</v>
      </c>
      <c r="D260" t="s">
        <v>525</v>
      </c>
    </row>
    <row r="261" spans="1:4">
      <c r="A261">
        <v>11892</v>
      </c>
      <c r="B261" s="11">
        <f t="shared" si="7"/>
        <v>244</v>
      </c>
      <c r="C261" s="11">
        <f t="shared" ref="C261:C324" si="8">IF(ISBLANK(D261),A261,B261)</f>
        <v>244</v>
      </c>
      <c r="D261" t="s">
        <v>553</v>
      </c>
    </row>
    <row r="262" spans="1:4">
      <c r="A262">
        <v>5245</v>
      </c>
      <c r="B262" s="11">
        <f t="shared" ref="B262:B325" si="9">IF(ISBLANK(D262),B261,B261+1)</f>
        <v>245</v>
      </c>
      <c r="C262" s="11">
        <f t="shared" si="8"/>
        <v>245</v>
      </c>
      <c r="D262" t="s">
        <v>531</v>
      </c>
    </row>
    <row r="263" spans="1:4">
      <c r="A263">
        <v>11889</v>
      </c>
      <c r="B263" s="11">
        <f t="shared" si="9"/>
        <v>246</v>
      </c>
      <c r="C263" s="11">
        <f t="shared" si="8"/>
        <v>246</v>
      </c>
      <c r="D263" t="s">
        <v>551</v>
      </c>
    </row>
    <row r="264" spans="1:4">
      <c r="A264">
        <v>11890</v>
      </c>
      <c r="B264" s="11">
        <f t="shared" si="9"/>
        <v>247</v>
      </c>
      <c r="C264" s="11">
        <f t="shared" si="8"/>
        <v>247</v>
      </c>
      <c r="D264" t="s">
        <v>552</v>
      </c>
    </row>
    <row r="265" spans="1:4">
      <c r="A265">
        <v>103</v>
      </c>
      <c r="B265" s="11">
        <f t="shared" si="9"/>
        <v>248</v>
      </c>
      <c r="C265" s="11">
        <f t="shared" si="8"/>
        <v>248</v>
      </c>
      <c r="D265" t="s">
        <v>517</v>
      </c>
    </row>
    <row r="266" spans="1:4">
      <c r="A266">
        <v>9252</v>
      </c>
      <c r="B266" s="11">
        <f t="shared" si="9"/>
        <v>249</v>
      </c>
      <c r="C266" s="11">
        <f t="shared" si="8"/>
        <v>249</v>
      </c>
      <c r="D266" t="s">
        <v>538</v>
      </c>
    </row>
    <row r="267" spans="1:4">
      <c r="A267">
        <v>610</v>
      </c>
      <c r="B267" s="11">
        <f t="shared" si="9"/>
        <v>250</v>
      </c>
      <c r="C267" s="11">
        <f t="shared" si="8"/>
        <v>250</v>
      </c>
      <c r="D267" t="s">
        <v>518</v>
      </c>
    </row>
    <row r="268" spans="1:4">
      <c r="A268">
        <v>10542</v>
      </c>
      <c r="B268" s="11">
        <f t="shared" si="9"/>
        <v>251</v>
      </c>
      <c r="C268" s="11">
        <f t="shared" si="8"/>
        <v>251</v>
      </c>
      <c r="D268" t="s">
        <v>546</v>
      </c>
    </row>
    <row r="269" spans="1:4">
      <c r="A269">
        <v>2131</v>
      </c>
      <c r="B269" s="11">
        <f t="shared" si="9"/>
        <v>252</v>
      </c>
      <c r="C269" s="11">
        <f t="shared" si="8"/>
        <v>252</v>
      </c>
      <c r="D269" t="s">
        <v>523</v>
      </c>
    </row>
    <row r="270" spans="1:4">
      <c r="A270">
        <v>1075</v>
      </c>
      <c r="B270" s="11">
        <f t="shared" si="9"/>
        <v>253</v>
      </c>
      <c r="C270" s="11">
        <f t="shared" si="8"/>
        <v>253</v>
      </c>
      <c r="D270" t="s">
        <v>521</v>
      </c>
    </row>
    <row r="271" spans="1:4">
      <c r="A271">
        <v>11409</v>
      </c>
      <c r="B271" s="11">
        <f t="shared" si="9"/>
        <v>254</v>
      </c>
      <c r="C271" s="11">
        <f t="shared" si="8"/>
        <v>254</v>
      </c>
      <c r="D271" t="s">
        <v>549</v>
      </c>
    </row>
    <row r="272" spans="1:4">
      <c r="A272">
        <v>3693</v>
      </c>
      <c r="B272" s="11">
        <f t="shared" si="9"/>
        <v>255</v>
      </c>
      <c r="C272" s="11">
        <f t="shared" si="8"/>
        <v>255</v>
      </c>
      <c r="D272" t="s">
        <v>527</v>
      </c>
    </row>
    <row r="273" spans="1:4">
      <c r="A273">
        <v>9302</v>
      </c>
      <c r="B273" s="11">
        <f t="shared" si="9"/>
        <v>256</v>
      </c>
      <c r="C273" s="11">
        <f t="shared" si="8"/>
        <v>256</v>
      </c>
      <c r="D273" t="s">
        <v>539</v>
      </c>
    </row>
    <row r="274" spans="1:4">
      <c r="A274">
        <v>4006</v>
      </c>
      <c r="B274" s="11">
        <f t="shared" si="9"/>
        <v>257</v>
      </c>
      <c r="C274" s="11">
        <f t="shared" si="8"/>
        <v>257</v>
      </c>
      <c r="D274" t="s">
        <v>528</v>
      </c>
    </row>
    <row r="275" spans="1:4">
      <c r="A275">
        <v>9678</v>
      </c>
      <c r="B275" s="11">
        <f t="shared" si="9"/>
        <v>258</v>
      </c>
      <c r="C275" s="11">
        <f t="shared" si="8"/>
        <v>258</v>
      </c>
      <c r="D275" t="s">
        <v>540</v>
      </c>
    </row>
    <row r="276" spans="1:4">
      <c r="A276">
        <v>10392</v>
      </c>
      <c r="B276" s="11">
        <f t="shared" si="9"/>
        <v>259</v>
      </c>
      <c r="C276" s="11">
        <f t="shared" si="8"/>
        <v>259</v>
      </c>
      <c r="D276" t="s">
        <v>544</v>
      </c>
    </row>
    <row r="277" spans="1:4">
      <c r="A277">
        <v>10393</v>
      </c>
      <c r="B277" s="11">
        <f t="shared" si="9"/>
        <v>260</v>
      </c>
      <c r="C277" s="11">
        <f t="shared" si="8"/>
        <v>260</v>
      </c>
      <c r="D277" t="s">
        <v>545</v>
      </c>
    </row>
    <row r="278" spans="1:4">
      <c r="A278">
        <v>11786</v>
      </c>
      <c r="B278" s="11">
        <f t="shared" si="9"/>
        <v>261</v>
      </c>
      <c r="C278" s="11">
        <f t="shared" si="8"/>
        <v>261</v>
      </c>
      <c r="D278" t="s">
        <v>550</v>
      </c>
    </row>
    <row r="279" spans="1:4">
      <c r="A279">
        <v>2530</v>
      </c>
      <c r="B279" s="11">
        <f t="shared" si="9"/>
        <v>262</v>
      </c>
      <c r="C279" s="11">
        <f t="shared" si="8"/>
        <v>262</v>
      </c>
      <c r="D279" t="s">
        <v>526</v>
      </c>
    </row>
    <row r="280" spans="1:4">
      <c r="A280">
        <v>5337</v>
      </c>
      <c r="B280" s="11">
        <f t="shared" si="9"/>
        <v>263</v>
      </c>
      <c r="C280" s="11">
        <f t="shared" si="8"/>
        <v>263</v>
      </c>
      <c r="D280" t="s">
        <v>532</v>
      </c>
    </row>
    <row r="281" spans="1:4">
      <c r="A281">
        <v>932</v>
      </c>
      <c r="B281" s="11">
        <f t="shared" si="9"/>
        <v>264</v>
      </c>
      <c r="C281" s="11">
        <f t="shared" si="8"/>
        <v>264</v>
      </c>
      <c r="D281" t="s">
        <v>519</v>
      </c>
    </row>
    <row r="282" spans="1:4">
      <c r="A282">
        <v>9731</v>
      </c>
      <c r="B282" s="11">
        <f t="shared" si="9"/>
        <v>265</v>
      </c>
      <c r="C282" s="11">
        <f t="shared" si="8"/>
        <v>265</v>
      </c>
      <c r="D282" t="s">
        <v>541</v>
      </c>
    </row>
    <row r="283" spans="1:4">
      <c r="A283" t="s">
        <v>555</v>
      </c>
      <c r="B283" s="11">
        <f t="shared" si="9"/>
        <v>265</v>
      </c>
      <c r="C283" s="11" t="str">
        <f t="shared" si="8"/>
        <v>Миасский городской округ, итого:</v>
      </c>
    </row>
    <row r="284" spans="1:4">
      <c r="A284" t="s">
        <v>577</v>
      </c>
      <c r="B284" s="11">
        <f t="shared" si="9"/>
        <v>265</v>
      </c>
      <c r="C284" s="11" t="str">
        <f t="shared" si="8"/>
        <v>Озерский городской округ</v>
      </c>
    </row>
    <row r="285" spans="1:4">
      <c r="A285">
        <v>10346</v>
      </c>
      <c r="B285" s="11">
        <f t="shared" si="9"/>
        <v>266</v>
      </c>
      <c r="C285" s="11">
        <f t="shared" si="8"/>
        <v>266</v>
      </c>
      <c r="D285" t="s">
        <v>632</v>
      </c>
    </row>
    <row r="286" spans="1:4">
      <c r="A286">
        <v>7700</v>
      </c>
      <c r="B286" s="11">
        <f t="shared" si="9"/>
        <v>267</v>
      </c>
      <c r="C286" s="11">
        <f t="shared" si="8"/>
        <v>267</v>
      </c>
      <c r="D286" t="s">
        <v>597</v>
      </c>
    </row>
    <row r="287" spans="1:4">
      <c r="A287">
        <v>7336</v>
      </c>
      <c r="B287" s="11">
        <f t="shared" si="9"/>
        <v>268</v>
      </c>
      <c r="C287" s="11">
        <f t="shared" si="8"/>
        <v>268</v>
      </c>
      <c r="D287" t="s">
        <v>586</v>
      </c>
    </row>
    <row r="288" spans="1:4">
      <c r="A288">
        <v>9776</v>
      </c>
      <c r="B288" s="11">
        <f t="shared" si="9"/>
        <v>269</v>
      </c>
      <c r="C288" s="11">
        <f t="shared" si="8"/>
        <v>269</v>
      </c>
      <c r="D288" t="s">
        <v>616</v>
      </c>
    </row>
    <row r="289" spans="1:4">
      <c r="A289">
        <v>9777</v>
      </c>
      <c r="B289" s="11">
        <f t="shared" si="9"/>
        <v>270</v>
      </c>
      <c r="C289" s="11">
        <f t="shared" si="8"/>
        <v>270</v>
      </c>
      <c r="D289" t="s">
        <v>617</v>
      </c>
    </row>
    <row r="290" spans="1:4">
      <c r="A290">
        <v>9778</v>
      </c>
      <c r="B290" s="11">
        <f t="shared" si="9"/>
        <v>271</v>
      </c>
      <c r="C290" s="11">
        <f t="shared" si="8"/>
        <v>271</v>
      </c>
      <c r="D290" t="s">
        <v>618</v>
      </c>
    </row>
    <row r="291" spans="1:4">
      <c r="A291">
        <v>9779</v>
      </c>
      <c r="B291" s="11">
        <f t="shared" si="9"/>
        <v>272</v>
      </c>
      <c r="C291" s="11">
        <f t="shared" si="8"/>
        <v>272</v>
      </c>
      <c r="D291" t="s">
        <v>619</v>
      </c>
    </row>
    <row r="292" spans="1:4">
      <c r="A292">
        <v>9780</v>
      </c>
      <c r="B292" s="11">
        <f t="shared" si="9"/>
        <v>273</v>
      </c>
      <c r="C292" s="11">
        <f t="shared" si="8"/>
        <v>273</v>
      </c>
      <c r="D292" t="s">
        <v>620</v>
      </c>
    </row>
    <row r="293" spans="1:4">
      <c r="A293">
        <v>9781</v>
      </c>
      <c r="B293" s="11">
        <f t="shared" si="9"/>
        <v>274</v>
      </c>
      <c r="C293" s="11">
        <f t="shared" si="8"/>
        <v>274</v>
      </c>
      <c r="D293" t="s">
        <v>621</v>
      </c>
    </row>
    <row r="294" spans="1:4">
      <c r="A294">
        <v>9873</v>
      </c>
      <c r="B294" s="11">
        <f t="shared" si="9"/>
        <v>275</v>
      </c>
      <c r="C294" s="11">
        <f t="shared" si="8"/>
        <v>275</v>
      </c>
      <c r="D294" t="s">
        <v>622</v>
      </c>
    </row>
    <row r="295" spans="1:4">
      <c r="A295">
        <v>10199</v>
      </c>
      <c r="B295" s="11">
        <f t="shared" si="9"/>
        <v>276</v>
      </c>
      <c r="C295" s="11">
        <f t="shared" si="8"/>
        <v>276</v>
      </c>
      <c r="D295" t="s">
        <v>625</v>
      </c>
    </row>
    <row r="296" spans="1:4">
      <c r="A296">
        <v>9874</v>
      </c>
      <c r="B296" s="11">
        <f t="shared" si="9"/>
        <v>277</v>
      </c>
      <c r="C296" s="11">
        <f t="shared" si="8"/>
        <v>277</v>
      </c>
      <c r="D296" t="s">
        <v>623</v>
      </c>
    </row>
    <row r="297" spans="1:4">
      <c r="A297">
        <v>9875</v>
      </c>
      <c r="B297" s="11">
        <f t="shared" si="9"/>
        <v>278</v>
      </c>
      <c r="C297" s="11">
        <f t="shared" si="8"/>
        <v>278</v>
      </c>
      <c r="D297" t="s">
        <v>624</v>
      </c>
    </row>
    <row r="298" spans="1:4">
      <c r="A298">
        <v>10218</v>
      </c>
      <c r="B298" s="11">
        <f t="shared" si="9"/>
        <v>279</v>
      </c>
      <c r="C298" s="11">
        <f t="shared" si="8"/>
        <v>279</v>
      </c>
      <c r="D298" t="s">
        <v>627</v>
      </c>
    </row>
    <row r="299" spans="1:4">
      <c r="A299">
        <v>10219</v>
      </c>
      <c r="B299" s="11">
        <f t="shared" si="9"/>
        <v>280</v>
      </c>
      <c r="C299" s="11">
        <f t="shared" si="8"/>
        <v>280</v>
      </c>
      <c r="D299" t="s">
        <v>628</v>
      </c>
    </row>
    <row r="300" spans="1:4">
      <c r="A300">
        <v>10220</v>
      </c>
      <c r="B300" s="11">
        <f t="shared" si="9"/>
        <v>281</v>
      </c>
      <c r="C300" s="11">
        <f t="shared" si="8"/>
        <v>281</v>
      </c>
      <c r="D300" t="s">
        <v>629</v>
      </c>
    </row>
    <row r="301" spans="1:4">
      <c r="A301">
        <v>7952</v>
      </c>
      <c r="B301" s="11">
        <f t="shared" si="9"/>
        <v>282</v>
      </c>
      <c r="C301" s="11">
        <f t="shared" si="8"/>
        <v>282</v>
      </c>
      <c r="D301" t="s">
        <v>598</v>
      </c>
    </row>
    <row r="302" spans="1:4">
      <c r="A302">
        <v>10201</v>
      </c>
      <c r="B302" s="11">
        <f t="shared" si="9"/>
        <v>283</v>
      </c>
      <c r="C302" s="11">
        <f t="shared" si="8"/>
        <v>283</v>
      </c>
      <c r="D302" t="s">
        <v>626</v>
      </c>
    </row>
    <row r="303" spans="1:4">
      <c r="A303">
        <v>10222</v>
      </c>
      <c r="B303" s="11">
        <f t="shared" si="9"/>
        <v>284</v>
      </c>
      <c r="C303" s="11">
        <f t="shared" si="8"/>
        <v>284</v>
      </c>
      <c r="D303" t="s">
        <v>630</v>
      </c>
    </row>
    <row r="304" spans="1:4">
      <c r="A304">
        <v>9772</v>
      </c>
      <c r="B304" s="11">
        <f t="shared" si="9"/>
        <v>285</v>
      </c>
      <c r="C304" s="11">
        <f t="shared" si="8"/>
        <v>285</v>
      </c>
      <c r="D304" t="s">
        <v>613</v>
      </c>
    </row>
    <row r="305" spans="1:4">
      <c r="A305">
        <v>10225</v>
      </c>
      <c r="B305" s="11">
        <f t="shared" si="9"/>
        <v>286</v>
      </c>
      <c r="C305" s="11">
        <f t="shared" si="8"/>
        <v>286</v>
      </c>
      <c r="D305" t="s">
        <v>631</v>
      </c>
    </row>
    <row r="306" spans="1:4">
      <c r="A306">
        <v>7508</v>
      </c>
      <c r="B306" s="11">
        <f t="shared" si="9"/>
        <v>287</v>
      </c>
      <c r="C306" s="11">
        <f t="shared" si="8"/>
        <v>287</v>
      </c>
      <c r="D306" t="s">
        <v>594</v>
      </c>
    </row>
    <row r="307" spans="1:4">
      <c r="A307">
        <v>8117</v>
      </c>
      <c r="B307" s="11">
        <f t="shared" si="9"/>
        <v>288</v>
      </c>
      <c r="C307" s="11">
        <f t="shared" si="8"/>
        <v>288</v>
      </c>
      <c r="D307" t="s">
        <v>599</v>
      </c>
    </row>
    <row r="308" spans="1:4">
      <c r="A308">
        <v>8393</v>
      </c>
      <c r="B308" s="11">
        <f t="shared" si="9"/>
        <v>289</v>
      </c>
      <c r="C308" s="11">
        <f t="shared" si="8"/>
        <v>289</v>
      </c>
      <c r="D308" t="s">
        <v>600</v>
      </c>
    </row>
    <row r="309" spans="1:4">
      <c r="A309">
        <v>9076</v>
      </c>
      <c r="B309" s="11">
        <f t="shared" si="9"/>
        <v>290</v>
      </c>
      <c r="C309" s="11">
        <f t="shared" si="8"/>
        <v>290</v>
      </c>
      <c r="D309" t="s">
        <v>607</v>
      </c>
    </row>
    <row r="310" spans="1:4">
      <c r="A310">
        <v>8394</v>
      </c>
      <c r="B310" s="11">
        <f t="shared" si="9"/>
        <v>291</v>
      </c>
      <c r="C310" s="11">
        <f t="shared" si="8"/>
        <v>291</v>
      </c>
      <c r="D310" t="s">
        <v>601</v>
      </c>
    </row>
    <row r="311" spans="1:4">
      <c r="A311">
        <v>9774</v>
      </c>
      <c r="B311" s="11">
        <f t="shared" si="9"/>
        <v>292</v>
      </c>
      <c r="C311" s="11">
        <f t="shared" si="8"/>
        <v>292</v>
      </c>
      <c r="D311" t="s">
        <v>614</v>
      </c>
    </row>
    <row r="312" spans="1:4">
      <c r="A312">
        <v>6564</v>
      </c>
      <c r="B312" s="11">
        <f t="shared" si="9"/>
        <v>293</v>
      </c>
      <c r="C312" s="11">
        <f t="shared" si="8"/>
        <v>293</v>
      </c>
      <c r="D312" t="s">
        <v>583</v>
      </c>
    </row>
    <row r="313" spans="1:4">
      <c r="A313">
        <v>9775</v>
      </c>
      <c r="B313" s="11">
        <f t="shared" si="9"/>
        <v>294</v>
      </c>
      <c r="C313" s="11">
        <f t="shared" si="8"/>
        <v>294</v>
      </c>
      <c r="D313" t="s">
        <v>615</v>
      </c>
    </row>
    <row r="314" spans="1:4">
      <c r="A314">
        <v>6576</v>
      </c>
      <c r="B314" s="11">
        <f t="shared" si="9"/>
        <v>295</v>
      </c>
      <c r="C314" s="11">
        <f t="shared" si="8"/>
        <v>295</v>
      </c>
      <c r="D314" t="s">
        <v>584</v>
      </c>
    </row>
    <row r="315" spans="1:4">
      <c r="A315">
        <v>5269</v>
      </c>
      <c r="B315" s="11">
        <f t="shared" si="9"/>
        <v>296</v>
      </c>
      <c r="C315" s="11">
        <f t="shared" si="8"/>
        <v>296</v>
      </c>
      <c r="D315" t="s">
        <v>578</v>
      </c>
    </row>
    <row r="316" spans="1:4">
      <c r="A316">
        <v>5271</v>
      </c>
      <c r="B316" s="11">
        <f t="shared" si="9"/>
        <v>297</v>
      </c>
      <c r="C316" s="11">
        <f t="shared" si="8"/>
        <v>297</v>
      </c>
      <c r="D316" t="s">
        <v>579</v>
      </c>
    </row>
    <row r="317" spans="1:4">
      <c r="A317">
        <v>5272</v>
      </c>
      <c r="B317" s="11">
        <f t="shared" si="9"/>
        <v>298</v>
      </c>
      <c r="C317" s="11">
        <f t="shared" si="8"/>
        <v>298</v>
      </c>
      <c r="D317" t="s">
        <v>580</v>
      </c>
    </row>
    <row r="318" spans="1:4">
      <c r="A318">
        <v>7437</v>
      </c>
      <c r="B318" s="11">
        <f t="shared" si="9"/>
        <v>299</v>
      </c>
      <c r="C318" s="11">
        <f t="shared" si="8"/>
        <v>299</v>
      </c>
      <c r="D318" t="s">
        <v>589</v>
      </c>
    </row>
    <row r="319" spans="1:4">
      <c r="A319">
        <v>7439</v>
      </c>
      <c r="B319" s="11">
        <f t="shared" si="9"/>
        <v>300</v>
      </c>
      <c r="C319" s="11">
        <f t="shared" si="8"/>
        <v>300</v>
      </c>
      <c r="D319" t="s">
        <v>590</v>
      </c>
    </row>
    <row r="320" spans="1:4">
      <c r="A320">
        <v>7440</v>
      </c>
      <c r="B320" s="11">
        <f t="shared" si="9"/>
        <v>301</v>
      </c>
      <c r="C320" s="11">
        <f t="shared" si="8"/>
        <v>301</v>
      </c>
      <c r="D320" t="s">
        <v>591</v>
      </c>
    </row>
    <row r="321" spans="1:4">
      <c r="A321">
        <v>8766</v>
      </c>
      <c r="B321" s="11">
        <f t="shared" si="9"/>
        <v>302</v>
      </c>
      <c r="C321" s="11">
        <f t="shared" si="8"/>
        <v>302</v>
      </c>
      <c r="D321" t="s">
        <v>603</v>
      </c>
    </row>
    <row r="322" spans="1:4">
      <c r="A322">
        <v>8767</v>
      </c>
      <c r="B322" s="11">
        <f t="shared" si="9"/>
        <v>303</v>
      </c>
      <c r="C322" s="11">
        <f t="shared" si="8"/>
        <v>303</v>
      </c>
      <c r="D322" t="s">
        <v>604</v>
      </c>
    </row>
    <row r="323" spans="1:4">
      <c r="A323">
        <v>6593</v>
      </c>
      <c r="B323" s="11">
        <f t="shared" si="9"/>
        <v>304</v>
      </c>
      <c r="C323" s="11">
        <f t="shared" si="8"/>
        <v>304</v>
      </c>
      <c r="D323" t="s">
        <v>585</v>
      </c>
    </row>
    <row r="324" spans="1:4">
      <c r="A324">
        <v>6007</v>
      </c>
      <c r="B324" s="11">
        <f t="shared" si="9"/>
        <v>305</v>
      </c>
      <c r="C324" s="11">
        <f t="shared" si="8"/>
        <v>305</v>
      </c>
      <c r="D324" t="s">
        <v>581</v>
      </c>
    </row>
    <row r="325" spans="1:4">
      <c r="A325">
        <v>8449</v>
      </c>
      <c r="B325" s="11">
        <f t="shared" si="9"/>
        <v>306</v>
      </c>
      <c r="C325" s="11">
        <f t="shared" ref="C325:C388" si="10">IF(ISBLANK(D325),A325,B325)</f>
        <v>306</v>
      </c>
      <c r="D325" t="s">
        <v>602</v>
      </c>
    </row>
    <row r="326" spans="1:4">
      <c r="A326">
        <v>7604</v>
      </c>
      <c r="B326" s="11">
        <f t="shared" ref="B326:B389" si="11">IF(ISBLANK(D326),B325,B325+1)</f>
        <v>307</v>
      </c>
      <c r="C326" s="11">
        <f t="shared" si="10"/>
        <v>307</v>
      </c>
      <c r="D326" t="s">
        <v>595</v>
      </c>
    </row>
    <row r="327" spans="1:4">
      <c r="A327">
        <v>7605</v>
      </c>
      <c r="B327" s="11">
        <f t="shared" si="11"/>
        <v>308</v>
      </c>
      <c r="C327" s="11">
        <f t="shared" si="10"/>
        <v>308</v>
      </c>
      <c r="D327" t="s">
        <v>596</v>
      </c>
    </row>
    <row r="328" spans="1:4">
      <c r="A328">
        <v>7442</v>
      </c>
      <c r="B328" s="11">
        <f t="shared" si="11"/>
        <v>309</v>
      </c>
      <c r="C328" s="11">
        <f t="shared" si="10"/>
        <v>309</v>
      </c>
      <c r="D328" t="s">
        <v>592</v>
      </c>
    </row>
    <row r="329" spans="1:4">
      <c r="A329">
        <v>7443</v>
      </c>
      <c r="B329" s="11">
        <f t="shared" si="11"/>
        <v>310</v>
      </c>
      <c r="C329" s="11">
        <f t="shared" si="10"/>
        <v>310</v>
      </c>
      <c r="D329" t="s">
        <v>593</v>
      </c>
    </row>
    <row r="330" spans="1:4">
      <c r="A330">
        <v>8864</v>
      </c>
      <c r="B330" s="11">
        <f t="shared" si="11"/>
        <v>311</v>
      </c>
      <c r="C330" s="11">
        <f t="shared" si="10"/>
        <v>311</v>
      </c>
      <c r="D330" t="s">
        <v>605</v>
      </c>
    </row>
    <row r="331" spans="1:4">
      <c r="A331">
        <v>9214</v>
      </c>
      <c r="B331" s="11">
        <f t="shared" si="11"/>
        <v>312</v>
      </c>
      <c r="C331" s="11">
        <f t="shared" si="10"/>
        <v>312</v>
      </c>
      <c r="D331" t="s">
        <v>611</v>
      </c>
    </row>
    <row r="332" spans="1:4">
      <c r="A332">
        <v>9215</v>
      </c>
      <c r="B332" s="11">
        <f t="shared" si="11"/>
        <v>313</v>
      </c>
      <c r="C332" s="11">
        <f t="shared" si="10"/>
        <v>313</v>
      </c>
      <c r="D332" t="s">
        <v>612</v>
      </c>
    </row>
    <row r="333" spans="1:4">
      <c r="A333">
        <v>11181</v>
      </c>
      <c r="B333" s="11">
        <f t="shared" si="11"/>
        <v>314</v>
      </c>
      <c r="C333" s="11">
        <f t="shared" si="10"/>
        <v>314</v>
      </c>
      <c r="D333" t="s">
        <v>633</v>
      </c>
    </row>
    <row r="334" spans="1:4">
      <c r="A334">
        <v>8969</v>
      </c>
      <c r="B334" s="11">
        <f t="shared" si="11"/>
        <v>315</v>
      </c>
      <c r="C334" s="11">
        <f t="shared" si="10"/>
        <v>315</v>
      </c>
      <c r="D334" t="s">
        <v>606</v>
      </c>
    </row>
    <row r="335" spans="1:4">
      <c r="A335">
        <v>6447</v>
      </c>
      <c r="B335" s="11">
        <f t="shared" si="11"/>
        <v>316</v>
      </c>
      <c r="C335" s="11">
        <f t="shared" si="10"/>
        <v>316</v>
      </c>
      <c r="D335" t="s">
        <v>582</v>
      </c>
    </row>
    <row r="336" spans="1:4">
      <c r="A336">
        <v>9209</v>
      </c>
      <c r="B336" s="11">
        <f t="shared" si="11"/>
        <v>317</v>
      </c>
      <c r="C336" s="11">
        <f t="shared" si="10"/>
        <v>317</v>
      </c>
      <c r="D336" t="s">
        <v>609</v>
      </c>
    </row>
    <row r="337" spans="1:4">
      <c r="A337">
        <v>9210</v>
      </c>
      <c r="B337" s="11">
        <f t="shared" si="11"/>
        <v>318</v>
      </c>
      <c r="C337" s="11">
        <f t="shared" si="10"/>
        <v>318</v>
      </c>
      <c r="D337" t="s">
        <v>610</v>
      </c>
    </row>
    <row r="338" spans="1:4">
      <c r="A338">
        <v>9096</v>
      </c>
      <c r="B338" s="11">
        <f t="shared" si="11"/>
        <v>319</v>
      </c>
      <c r="C338" s="11">
        <f t="shared" si="10"/>
        <v>319</v>
      </c>
      <c r="D338" t="s">
        <v>608</v>
      </c>
    </row>
    <row r="339" spans="1:4">
      <c r="A339">
        <v>7342</v>
      </c>
      <c r="B339" s="11">
        <f t="shared" si="11"/>
        <v>320</v>
      </c>
      <c r="C339" s="11">
        <f t="shared" si="10"/>
        <v>320</v>
      </c>
      <c r="D339" t="s">
        <v>587</v>
      </c>
    </row>
    <row r="340" spans="1:4">
      <c r="A340">
        <v>7343</v>
      </c>
      <c r="B340" s="11">
        <f t="shared" si="11"/>
        <v>321</v>
      </c>
      <c r="C340" s="11">
        <f t="shared" si="10"/>
        <v>321</v>
      </c>
      <c r="D340" t="s">
        <v>588</v>
      </c>
    </row>
    <row r="341" spans="1:4">
      <c r="A341" t="s">
        <v>635</v>
      </c>
      <c r="B341" s="11">
        <f t="shared" si="11"/>
        <v>321</v>
      </c>
      <c r="C341" s="11" t="str">
        <f t="shared" si="10"/>
        <v>Озерский городской округ, итого:</v>
      </c>
    </row>
    <row r="342" spans="1:4">
      <c r="A342" t="s">
        <v>702</v>
      </c>
      <c r="B342" s="11">
        <f t="shared" si="11"/>
        <v>321</v>
      </c>
      <c r="C342" s="11" t="str">
        <f t="shared" si="10"/>
        <v>Снежинский городской округ</v>
      </c>
    </row>
    <row r="343" spans="1:4">
      <c r="A343">
        <v>21507</v>
      </c>
      <c r="B343" s="11">
        <f t="shared" si="11"/>
        <v>322</v>
      </c>
      <c r="C343" s="11">
        <f t="shared" si="10"/>
        <v>322</v>
      </c>
      <c r="D343" t="s">
        <v>720</v>
      </c>
    </row>
    <row r="344" spans="1:4">
      <c r="A344">
        <v>21388</v>
      </c>
      <c r="B344" s="11">
        <f t="shared" si="11"/>
        <v>323</v>
      </c>
      <c r="C344" s="11">
        <f t="shared" si="10"/>
        <v>323</v>
      </c>
      <c r="D344" t="s">
        <v>716</v>
      </c>
    </row>
    <row r="345" spans="1:4">
      <c r="A345">
        <v>19594</v>
      </c>
      <c r="B345" s="11">
        <f t="shared" si="11"/>
        <v>324</v>
      </c>
      <c r="C345" s="11">
        <f t="shared" si="10"/>
        <v>324</v>
      </c>
      <c r="D345" t="s">
        <v>704</v>
      </c>
    </row>
    <row r="346" spans="1:4">
      <c r="A346">
        <v>20412</v>
      </c>
      <c r="B346" s="11">
        <f t="shared" si="11"/>
        <v>325</v>
      </c>
      <c r="C346" s="11">
        <f t="shared" si="10"/>
        <v>325</v>
      </c>
      <c r="D346" t="s">
        <v>708</v>
      </c>
    </row>
    <row r="347" spans="1:4">
      <c r="A347">
        <v>20679</v>
      </c>
      <c r="B347" s="11">
        <f t="shared" si="11"/>
        <v>326</v>
      </c>
      <c r="C347" s="11">
        <f t="shared" si="10"/>
        <v>326</v>
      </c>
      <c r="D347" t="s">
        <v>709</v>
      </c>
    </row>
    <row r="348" spans="1:4">
      <c r="A348">
        <v>21112</v>
      </c>
      <c r="B348" s="11">
        <f t="shared" si="11"/>
        <v>327</v>
      </c>
      <c r="C348" s="11">
        <f t="shared" si="10"/>
        <v>327</v>
      </c>
      <c r="D348" t="s">
        <v>715</v>
      </c>
    </row>
    <row r="349" spans="1:4">
      <c r="A349">
        <v>20973</v>
      </c>
      <c r="B349" s="11">
        <f t="shared" si="11"/>
        <v>328</v>
      </c>
      <c r="C349" s="11">
        <f t="shared" si="10"/>
        <v>328</v>
      </c>
      <c r="D349" t="s">
        <v>711</v>
      </c>
    </row>
    <row r="350" spans="1:4">
      <c r="A350">
        <v>22837</v>
      </c>
      <c r="B350" s="11">
        <f t="shared" si="11"/>
        <v>329</v>
      </c>
      <c r="C350" s="11">
        <f t="shared" si="10"/>
        <v>329</v>
      </c>
      <c r="D350" t="s">
        <v>725</v>
      </c>
    </row>
    <row r="351" spans="1:4">
      <c r="A351">
        <v>17659</v>
      </c>
      <c r="B351" s="11">
        <f t="shared" si="11"/>
        <v>330</v>
      </c>
      <c r="C351" s="11">
        <f t="shared" si="10"/>
        <v>330</v>
      </c>
      <c r="D351" t="s">
        <v>703</v>
      </c>
    </row>
    <row r="352" spans="1:4">
      <c r="A352">
        <v>21921</v>
      </c>
      <c r="B352" s="11">
        <f t="shared" si="11"/>
        <v>331</v>
      </c>
      <c r="C352" s="11">
        <f t="shared" si="10"/>
        <v>331</v>
      </c>
      <c r="D352" t="s">
        <v>721</v>
      </c>
    </row>
    <row r="353" spans="1:4">
      <c r="A353">
        <v>20688</v>
      </c>
      <c r="B353" s="11">
        <f t="shared" si="11"/>
        <v>332</v>
      </c>
      <c r="C353" s="11">
        <f t="shared" si="10"/>
        <v>332</v>
      </c>
      <c r="D353" t="s">
        <v>710</v>
      </c>
    </row>
    <row r="354" spans="1:4">
      <c r="A354">
        <v>21938</v>
      </c>
      <c r="B354" s="11">
        <f t="shared" si="11"/>
        <v>333</v>
      </c>
      <c r="C354" s="11">
        <f t="shared" si="10"/>
        <v>333</v>
      </c>
      <c r="D354" t="s">
        <v>722</v>
      </c>
    </row>
    <row r="355" spans="1:4">
      <c r="A355">
        <v>21939</v>
      </c>
      <c r="B355" s="11">
        <f t="shared" si="11"/>
        <v>334</v>
      </c>
      <c r="C355" s="11">
        <f t="shared" si="10"/>
        <v>334</v>
      </c>
      <c r="D355" t="s">
        <v>723</v>
      </c>
    </row>
    <row r="356" spans="1:4">
      <c r="A356">
        <v>21051</v>
      </c>
      <c r="B356" s="11">
        <f t="shared" si="11"/>
        <v>335</v>
      </c>
      <c r="C356" s="11">
        <f t="shared" si="10"/>
        <v>335</v>
      </c>
      <c r="D356" t="s">
        <v>712</v>
      </c>
    </row>
    <row r="357" spans="1:4">
      <c r="A357">
        <v>21098</v>
      </c>
      <c r="B357" s="11">
        <f t="shared" si="11"/>
        <v>336</v>
      </c>
      <c r="C357" s="11">
        <f t="shared" si="10"/>
        <v>336</v>
      </c>
      <c r="D357" t="s">
        <v>714</v>
      </c>
    </row>
    <row r="358" spans="1:4">
      <c r="A358">
        <v>21097</v>
      </c>
      <c r="B358" s="11">
        <f t="shared" si="11"/>
        <v>337</v>
      </c>
      <c r="C358" s="11">
        <f t="shared" si="10"/>
        <v>337</v>
      </c>
      <c r="D358" t="s">
        <v>713</v>
      </c>
    </row>
    <row r="359" spans="1:4">
      <c r="A359">
        <v>22274</v>
      </c>
      <c r="B359" s="11">
        <f t="shared" si="11"/>
        <v>338</v>
      </c>
      <c r="C359" s="11">
        <f t="shared" si="10"/>
        <v>338</v>
      </c>
      <c r="D359" t="s">
        <v>724</v>
      </c>
    </row>
    <row r="360" spans="1:4">
      <c r="A360">
        <v>21394</v>
      </c>
      <c r="B360" s="11">
        <f t="shared" si="11"/>
        <v>339</v>
      </c>
      <c r="C360" s="11">
        <f t="shared" si="10"/>
        <v>339</v>
      </c>
      <c r="D360" t="s">
        <v>717</v>
      </c>
    </row>
    <row r="361" spans="1:4">
      <c r="A361">
        <v>20251</v>
      </c>
      <c r="B361" s="11">
        <f t="shared" si="11"/>
        <v>340</v>
      </c>
      <c r="C361" s="11">
        <f t="shared" si="10"/>
        <v>340</v>
      </c>
      <c r="D361" t="s">
        <v>706</v>
      </c>
    </row>
    <row r="362" spans="1:4">
      <c r="A362">
        <v>21491</v>
      </c>
      <c r="B362" s="11">
        <f t="shared" si="11"/>
        <v>341</v>
      </c>
      <c r="C362" s="11">
        <f t="shared" si="10"/>
        <v>341</v>
      </c>
      <c r="D362" t="s">
        <v>719</v>
      </c>
    </row>
    <row r="363" spans="1:4">
      <c r="A363">
        <v>20245</v>
      </c>
      <c r="B363" s="11">
        <f t="shared" si="11"/>
        <v>342</v>
      </c>
      <c r="C363" s="11">
        <f t="shared" si="10"/>
        <v>342</v>
      </c>
      <c r="D363" t="s">
        <v>705</v>
      </c>
    </row>
    <row r="364" spans="1:4">
      <c r="A364">
        <v>20253</v>
      </c>
      <c r="B364" s="11">
        <f t="shared" si="11"/>
        <v>343</v>
      </c>
      <c r="C364" s="11">
        <f t="shared" si="10"/>
        <v>343</v>
      </c>
      <c r="D364" t="s">
        <v>707</v>
      </c>
    </row>
    <row r="365" spans="1:4">
      <c r="A365">
        <v>21488</v>
      </c>
      <c r="B365" s="11">
        <f t="shared" si="11"/>
        <v>344</v>
      </c>
      <c r="C365" s="11">
        <f t="shared" si="10"/>
        <v>344</v>
      </c>
      <c r="D365" t="s">
        <v>718</v>
      </c>
    </row>
    <row r="366" spans="1:4">
      <c r="A366" t="s">
        <v>727</v>
      </c>
      <c r="B366" s="11">
        <f t="shared" si="11"/>
        <v>344</v>
      </c>
      <c r="C366" s="11" t="str">
        <f t="shared" si="10"/>
        <v>Снежинский городской округ, итого:</v>
      </c>
    </row>
    <row r="367" spans="1:4">
      <c r="A367" t="s">
        <v>751</v>
      </c>
      <c r="B367" s="11">
        <f t="shared" si="11"/>
        <v>344</v>
      </c>
      <c r="C367" s="11" t="str">
        <f t="shared" si="10"/>
        <v>Трехгорный городской округ</v>
      </c>
    </row>
    <row r="368" spans="1:4">
      <c r="A368">
        <v>9324</v>
      </c>
      <c r="B368" s="11">
        <f t="shared" si="11"/>
        <v>345</v>
      </c>
      <c r="C368" s="11">
        <f t="shared" si="10"/>
        <v>345</v>
      </c>
      <c r="D368" t="s">
        <v>752</v>
      </c>
    </row>
    <row r="369" spans="1:4">
      <c r="A369" t="s">
        <v>754</v>
      </c>
      <c r="B369" s="11">
        <f t="shared" si="11"/>
        <v>345</v>
      </c>
      <c r="C369" s="11" t="str">
        <f t="shared" si="10"/>
        <v>Трехгорный городской округ, итого:</v>
      </c>
    </row>
    <row r="370" spans="1:4">
      <c r="A370" t="s">
        <v>755</v>
      </c>
      <c r="B370" s="11">
        <f t="shared" si="11"/>
        <v>345</v>
      </c>
      <c r="C370" s="11" t="str">
        <f t="shared" si="10"/>
        <v>Троицкий городской округ</v>
      </c>
    </row>
    <row r="371" spans="1:4">
      <c r="A371">
        <v>24247</v>
      </c>
      <c r="B371" s="11">
        <f t="shared" si="11"/>
        <v>346</v>
      </c>
      <c r="C371" s="11">
        <f t="shared" si="10"/>
        <v>346</v>
      </c>
      <c r="D371" t="s">
        <v>771</v>
      </c>
    </row>
    <row r="372" spans="1:4">
      <c r="A372">
        <v>9027</v>
      </c>
      <c r="B372" s="11">
        <f t="shared" si="11"/>
        <v>347</v>
      </c>
      <c r="C372" s="11">
        <f t="shared" si="10"/>
        <v>347</v>
      </c>
      <c r="D372" t="s">
        <v>757</v>
      </c>
    </row>
    <row r="373" spans="1:4">
      <c r="A373">
        <v>14192</v>
      </c>
      <c r="B373" s="11">
        <f t="shared" si="11"/>
        <v>348</v>
      </c>
      <c r="C373" s="11">
        <f t="shared" si="10"/>
        <v>348</v>
      </c>
      <c r="D373" t="s">
        <v>767</v>
      </c>
    </row>
    <row r="374" spans="1:4">
      <c r="A374">
        <v>14193</v>
      </c>
      <c r="B374" s="11">
        <f t="shared" si="11"/>
        <v>349</v>
      </c>
      <c r="C374" s="11">
        <f t="shared" si="10"/>
        <v>349</v>
      </c>
      <c r="D374" t="s">
        <v>768</v>
      </c>
    </row>
    <row r="375" spans="1:4">
      <c r="A375">
        <v>13382</v>
      </c>
      <c r="B375" s="11">
        <f t="shared" si="11"/>
        <v>350</v>
      </c>
      <c r="C375" s="11">
        <f t="shared" si="10"/>
        <v>350</v>
      </c>
      <c r="D375" t="s">
        <v>766</v>
      </c>
    </row>
    <row r="376" spans="1:4">
      <c r="A376">
        <v>9607</v>
      </c>
      <c r="B376" s="11">
        <f t="shared" si="11"/>
        <v>351</v>
      </c>
      <c r="C376" s="11">
        <f t="shared" si="10"/>
        <v>351</v>
      </c>
      <c r="D376" t="s">
        <v>759</v>
      </c>
    </row>
    <row r="377" spans="1:4">
      <c r="A377">
        <v>9976</v>
      </c>
      <c r="B377" s="11">
        <f t="shared" si="11"/>
        <v>352</v>
      </c>
      <c r="C377" s="11">
        <f t="shared" si="10"/>
        <v>352</v>
      </c>
      <c r="D377" t="s">
        <v>761</v>
      </c>
    </row>
    <row r="378" spans="1:4">
      <c r="A378">
        <v>9899</v>
      </c>
      <c r="B378" s="11">
        <f t="shared" si="11"/>
        <v>353</v>
      </c>
      <c r="C378" s="11">
        <f t="shared" si="10"/>
        <v>353</v>
      </c>
      <c r="D378" t="s">
        <v>760</v>
      </c>
    </row>
    <row r="379" spans="1:4">
      <c r="A379">
        <v>12063</v>
      </c>
      <c r="B379" s="11">
        <f t="shared" si="11"/>
        <v>354</v>
      </c>
      <c r="C379" s="11">
        <f t="shared" si="10"/>
        <v>354</v>
      </c>
      <c r="D379" t="s">
        <v>762</v>
      </c>
    </row>
    <row r="380" spans="1:4">
      <c r="A380">
        <v>23489</v>
      </c>
      <c r="B380" s="11">
        <f t="shared" si="11"/>
        <v>355</v>
      </c>
      <c r="C380" s="11">
        <f t="shared" si="10"/>
        <v>355</v>
      </c>
      <c r="D380" t="s">
        <v>769</v>
      </c>
    </row>
    <row r="381" spans="1:4">
      <c r="A381">
        <v>12065</v>
      </c>
      <c r="B381" s="11">
        <f t="shared" si="11"/>
        <v>356</v>
      </c>
      <c r="C381" s="11">
        <f t="shared" si="10"/>
        <v>356</v>
      </c>
      <c r="D381" t="s">
        <v>763</v>
      </c>
    </row>
    <row r="382" spans="1:4">
      <c r="A382">
        <v>12066</v>
      </c>
      <c r="B382" s="11">
        <f t="shared" si="11"/>
        <v>357</v>
      </c>
      <c r="C382" s="11">
        <f t="shared" si="10"/>
        <v>357</v>
      </c>
      <c r="D382" t="s">
        <v>764</v>
      </c>
    </row>
    <row r="383" spans="1:4">
      <c r="A383">
        <v>12067</v>
      </c>
      <c r="B383" s="11">
        <f t="shared" si="11"/>
        <v>358</v>
      </c>
      <c r="C383" s="11">
        <f t="shared" si="10"/>
        <v>358</v>
      </c>
      <c r="D383" t="s">
        <v>765</v>
      </c>
    </row>
    <row r="384" spans="1:4">
      <c r="A384">
        <v>26751</v>
      </c>
      <c r="B384" s="11">
        <f t="shared" si="11"/>
        <v>359</v>
      </c>
      <c r="C384" s="11">
        <f t="shared" si="10"/>
        <v>359</v>
      </c>
      <c r="D384" t="s">
        <v>773</v>
      </c>
    </row>
    <row r="385" spans="1:4">
      <c r="A385">
        <v>27315</v>
      </c>
      <c r="B385" s="11">
        <f t="shared" si="11"/>
        <v>360</v>
      </c>
      <c r="C385" s="11">
        <f t="shared" si="10"/>
        <v>360</v>
      </c>
      <c r="D385" t="s">
        <v>775</v>
      </c>
    </row>
    <row r="386" spans="1:4">
      <c r="A386">
        <v>9507</v>
      </c>
      <c r="B386" s="11">
        <f t="shared" si="11"/>
        <v>361</v>
      </c>
      <c r="C386" s="11">
        <f t="shared" si="10"/>
        <v>361</v>
      </c>
      <c r="D386" t="s">
        <v>758</v>
      </c>
    </row>
    <row r="387" spans="1:4">
      <c r="A387">
        <v>24080</v>
      </c>
      <c r="B387" s="11">
        <f t="shared" si="11"/>
        <v>362</v>
      </c>
      <c r="C387" s="11">
        <f t="shared" si="10"/>
        <v>362</v>
      </c>
      <c r="D387" t="s">
        <v>770</v>
      </c>
    </row>
    <row r="388" spans="1:4">
      <c r="A388">
        <v>2619</v>
      </c>
      <c r="B388" s="11">
        <f t="shared" si="11"/>
        <v>363</v>
      </c>
      <c r="C388" s="11">
        <f t="shared" si="10"/>
        <v>363</v>
      </c>
      <c r="D388" t="s">
        <v>756</v>
      </c>
    </row>
    <row r="389" spans="1:4">
      <c r="A389">
        <v>26921</v>
      </c>
      <c r="B389" s="11">
        <f t="shared" si="11"/>
        <v>364</v>
      </c>
      <c r="C389" s="11">
        <f t="shared" ref="C389:C452" si="12">IF(ISBLANK(D389),A389,B389)</f>
        <v>364</v>
      </c>
      <c r="D389" t="s">
        <v>774</v>
      </c>
    </row>
    <row r="390" spans="1:4">
      <c r="A390">
        <v>24984</v>
      </c>
      <c r="B390" s="11">
        <f t="shared" ref="B390:B453" si="13">IF(ISBLANK(D390),B389,B389+1)</f>
        <v>365</v>
      </c>
      <c r="C390" s="11">
        <f t="shared" si="12"/>
        <v>365</v>
      </c>
      <c r="D390" t="s">
        <v>772</v>
      </c>
    </row>
    <row r="391" spans="1:4">
      <c r="A391" t="s">
        <v>777</v>
      </c>
      <c r="B391" s="11">
        <f t="shared" si="13"/>
        <v>365</v>
      </c>
      <c r="C391" s="11" t="str">
        <f t="shared" si="12"/>
        <v>Троицкий городской округ, итого:</v>
      </c>
    </row>
    <row r="392" spans="1:4">
      <c r="A392" t="s">
        <v>840</v>
      </c>
      <c r="B392" s="11">
        <f t="shared" si="13"/>
        <v>365</v>
      </c>
      <c r="C392" s="11" t="str">
        <f t="shared" si="12"/>
        <v>Чебаркульский городской округ</v>
      </c>
    </row>
    <row r="393" spans="1:4">
      <c r="A393">
        <v>9333</v>
      </c>
      <c r="B393" s="11">
        <f t="shared" si="13"/>
        <v>366</v>
      </c>
      <c r="C393" s="11">
        <f t="shared" si="12"/>
        <v>366</v>
      </c>
      <c r="D393" t="s">
        <v>841</v>
      </c>
    </row>
    <row r="394" spans="1:4">
      <c r="A394">
        <v>9887</v>
      </c>
      <c r="B394" s="11">
        <f t="shared" si="13"/>
        <v>367</v>
      </c>
      <c r="C394" s="11">
        <f t="shared" si="12"/>
        <v>367</v>
      </c>
      <c r="D394" t="s">
        <v>843</v>
      </c>
    </row>
    <row r="395" spans="1:4">
      <c r="A395">
        <v>11589</v>
      </c>
      <c r="B395" s="11">
        <f t="shared" si="13"/>
        <v>368</v>
      </c>
      <c r="C395" s="11">
        <f t="shared" si="12"/>
        <v>368</v>
      </c>
      <c r="D395" t="s">
        <v>846</v>
      </c>
    </row>
    <row r="396" spans="1:4">
      <c r="A396">
        <v>10604</v>
      </c>
      <c r="B396" s="11">
        <f t="shared" si="13"/>
        <v>369</v>
      </c>
      <c r="C396" s="11">
        <f t="shared" si="12"/>
        <v>369</v>
      </c>
      <c r="D396" t="s">
        <v>845</v>
      </c>
    </row>
    <row r="397" spans="1:4">
      <c r="A397">
        <v>9973</v>
      </c>
      <c r="B397" s="11">
        <f t="shared" si="13"/>
        <v>370</v>
      </c>
      <c r="C397" s="11">
        <f t="shared" si="12"/>
        <v>370</v>
      </c>
      <c r="D397" t="s">
        <v>844</v>
      </c>
    </row>
    <row r="398" spans="1:4">
      <c r="A398">
        <v>24465</v>
      </c>
      <c r="B398" s="11">
        <f t="shared" si="13"/>
        <v>371</v>
      </c>
      <c r="C398" s="11">
        <f t="shared" si="12"/>
        <v>371</v>
      </c>
      <c r="D398" t="s">
        <v>850</v>
      </c>
    </row>
    <row r="399" spans="1:4">
      <c r="A399">
        <v>13034</v>
      </c>
      <c r="B399" s="11">
        <f t="shared" si="13"/>
        <v>372</v>
      </c>
      <c r="C399" s="11">
        <f t="shared" si="12"/>
        <v>372</v>
      </c>
      <c r="D399" t="s">
        <v>847</v>
      </c>
    </row>
    <row r="400" spans="1:4">
      <c r="A400">
        <v>9334</v>
      </c>
      <c r="B400" s="11">
        <f t="shared" si="13"/>
        <v>373</v>
      </c>
      <c r="C400" s="11">
        <f t="shared" si="12"/>
        <v>373</v>
      </c>
      <c r="D400" t="s">
        <v>842</v>
      </c>
    </row>
    <row r="401" spans="1:4">
      <c r="A401">
        <v>13036</v>
      </c>
      <c r="B401" s="11">
        <f t="shared" si="13"/>
        <v>374</v>
      </c>
      <c r="C401" s="11">
        <f t="shared" si="12"/>
        <v>374</v>
      </c>
      <c r="D401" t="s">
        <v>848</v>
      </c>
    </row>
    <row r="402" spans="1:4">
      <c r="A402">
        <v>17754</v>
      </c>
      <c r="B402" s="11">
        <f t="shared" si="13"/>
        <v>375</v>
      </c>
      <c r="C402" s="11">
        <f t="shared" si="12"/>
        <v>375</v>
      </c>
      <c r="D402" t="s">
        <v>849</v>
      </c>
    </row>
    <row r="403" spans="1:4">
      <c r="A403" t="s">
        <v>852</v>
      </c>
      <c r="B403" s="11">
        <f t="shared" si="13"/>
        <v>375</v>
      </c>
      <c r="C403" s="11" t="str">
        <f t="shared" si="12"/>
        <v>Чебаркульский городской округ, итого:</v>
      </c>
    </row>
    <row r="404" spans="1:4">
      <c r="A404" t="s">
        <v>867</v>
      </c>
      <c r="B404" s="11">
        <f t="shared" si="13"/>
        <v>375</v>
      </c>
      <c r="C404" s="11" t="str">
        <f t="shared" si="12"/>
        <v>Челябинский городской округ</v>
      </c>
    </row>
    <row r="405" spans="1:4">
      <c r="A405">
        <v>6429</v>
      </c>
      <c r="B405" s="11">
        <f t="shared" si="13"/>
        <v>376</v>
      </c>
      <c r="C405" s="11">
        <f t="shared" si="12"/>
        <v>376</v>
      </c>
      <c r="D405" t="s">
        <v>1004</v>
      </c>
    </row>
    <row r="406" spans="1:4">
      <c r="A406">
        <v>21126</v>
      </c>
      <c r="B406" s="11">
        <f t="shared" si="13"/>
        <v>377</v>
      </c>
      <c r="C406" s="11">
        <f t="shared" si="12"/>
        <v>377</v>
      </c>
      <c r="D406" t="s">
        <v>1296</v>
      </c>
    </row>
    <row r="407" spans="1:4">
      <c r="A407">
        <v>21861</v>
      </c>
      <c r="B407" s="11">
        <f t="shared" si="13"/>
        <v>378</v>
      </c>
      <c r="C407" s="11">
        <f t="shared" si="12"/>
        <v>378</v>
      </c>
      <c r="D407" t="s">
        <v>1303</v>
      </c>
    </row>
    <row r="408" spans="1:4">
      <c r="A408">
        <v>15137</v>
      </c>
      <c r="B408" s="11">
        <f t="shared" si="13"/>
        <v>379</v>
      </c>
      <c r="C408" s="11">
        <f t="shared" si="12"/>
        <v>379</v>
      </c>
      <c r="D408" t="s">
        <v>1041</v>
      </c>
    </row>
    <row r="409" spans="1:4">
      <c r="A409">
        <v>15483</v>
      </c>
      <c r="B409" s="11">
        <f t="shared" si="13"/>
        <v>380</v>
      </c>
      <c r="C409" s="11">
        <f t="shared" si="12"/>
        <v>380</v>
      </c>
      <c r="D409" t="s">
        <v>1058</v>
      </c>
    </row>
    <row r="410" spans="1:4">
      <c r="A410">
        <v>14343</v>
      </c>
      <c r="B410" s="11">
        <f t="shared" si="13"/>
        <v>381</v>
      </c>
      <c r="C410" s="11">
        <f t="shared" si="12"/>
        <v>381</v>
      </c>
      <c r="D410" t="s">
        <v>1014</v>
      </c>
    </row>
    <row r="411" spans="1:4">
      <c r="A411">
        <v>16379</v>
      </c>
      <c r="B411" s="11">
        <f t="shared" si="13"/>
        <v>382</v>
      </c>
      <c r="C411" s="11">
        <f t="shared" si="12"/>
        <v>382</v>
      </c>
      <c r="D411" t="s">
        <v>1111</v>
      </c>
    </row>
    <row r="412" spans="1:4">
      <c r="A412">
        <v>15634</v>
      </c>
      <c r="B412" s="11">
        <f t="shared" si="13"/>
        <v>383</v>
      </c>
      <c r="C412" s="11">
        <f t="shared" si="12"/>
        <v>383</v>
      </c>
      <c r="D412" t="s">
        <v>1063</v>
      </c>
    </row>
    <row r="413" spans="1:4">
      <c r="A413">
        <v>18944</v>
      </c>
      <c r="B413" s="11">
        <f t="shared" si="13"/>
        <v>384</v>
      </c>
      <c r="C413" s="11">
        <f t="shared" si="12"/>
        <v>384</v>
      </c>
      <c r="D413" t="s">
        <v>1233</v>
      </c>
    </row>
    <row r="414" spans="1:4">
      <c r="A414">
        <v>3498</v>
      </c>
      <c r="B414" s="11">
        <f t="shared" si="13"/>
        <v>385</v>
      </c>
      <c r="C414" s="11">
        <f t="shared" si="12"/>
        <v>385</v>
      </c>
      <c r="D414" t="s">
        <v>946</v>
      </c>
    </row>
    <row r="415" spans="1:4">
      <c r="A415">
        <v>4576</v>
      </c>
      <c r="B415" s="11">
        <f t="shared" si="13"/>
        <v>386</v>
      </c>
      <c r="C415" s="11">
        <f t="shared" si="12"/>
        <v>386</v>
      </c>
      <c r="D415" t="s">
        <v>982</v>
      </c>
    </row>
    <row r="416" spans="1:4">
      <c r="A416">
        <v>19334</v>
      </c>
      <c r="B416" s="11">
        <f t="shared" si="13"/>
        <v>387</v>
      </c>
      <c r="C416" s="11">
        <f t="shared" si="12"/>
        <v>387</v>
      </c>
      <c r="D416" t="s">
        <v>1251</v>
      </c>
    </row>
    <row r="417" spans="1:4">
      <c r="A417">
        <v>4577</v>
      </c>
      <c r="B417" s="11">
        <f t="shared" si="13"/>
        <v>388</v>
      </c>
      <c r="C417" s="11">
        <f t="shared" si="12"/>
        <v>388</v>
      </c>
      <c r="D417" t="s">
        <v>983</v>
      </c>
    </row>
    <row r="418" spans="1:4">
      <c r="A418">
        <v>18753</v>
      </c>
      <c r="B418" s="11">
        <f t="shared" si="13"/>
        <v>389</v>
      </c>
      <c r="C418" s="11">
        <f t="shared" si="12"/>
        <v>389</v>
      </c>
      <c r="D418" t="s">
        <v>1217</v>
      </c>
    </row>
    <row r="419" spans="1:4">
      <c r="A419">
        <v>211</v>
      </c>
      <c r="B419" s="11">
        <f t="shared" si="13"/>
        <v>390</v>
      </c>
      <c r="C419" s="11">
        <f t="shared" si="12"/>
        <v>390</v>
      </c>
      <c r="D419" t="s">
        <v>879</v>
      </c>
    </row>
    <row r="420" spans="1:4">
      <c r="A420">
        <v>15868</v>
      </c>
      <c r="B420" s="11">
        <f t="shared" si="13"/>
        <v>391</v>
      </c>
      <c r="C420" s="11">
        <f t="shared" si="12"/>
        <v>391</v>
      </c>
      <c r="D420" t="s">
        <v>1082</v>
      </c>
    </row>
    <row r="421" spans="1:4">
      <c r="A421">
        <v>17292</v>
      </c>
      <c r="B421" s="11">
        <f t="shared" si="13"/>
        <v>392</v>
      </c>
      <c r="C421" s="11">
        <f t="shared" si="12"/>
        <v>392</v>
      </c>
      <c r="D421" t="s">
        <v>1154</v>
      </c>
    </row>
    <row r="422" spans="1:4">
      <c r="A422">
        <v>4578</v>
      </c>
      <c r="B422" s="11">
        <f t="shared" si="13"/>
        <v>393</v>
      </c>
      <c r="C422" s="11">
        <f t="shared" si="12"/>
        <v>393</v>
      </c>
      <c r="D422" t="s">
        <v>984</v>
      </c>
    </row>
    <row r="423" spans="1:4">
      <c r="A423">
        <v>18041</v>
      </c>
      <c r="B423" s="11">
        <f t="shared" si="13"/>
        <v>394</v>
      </c>
      <c r="C423" s="11">
        <f t="shared" si="12"/>
        <v>394</v>
      </c>
      <c r="D423" t="s">
        <v>1186</v>
      </c>
    </row>
    <row r="424" spans="1:4">
      <c r="A424">
        <v>16712</v>
      </c>
      <c r="B424" s="11">
        <f t="shared" si="13"/>
        <v>395</v>
      </c>
      <c r="C424" s="11">
        <f t="shared" si="12"/>
        <v>395</v>
      </c>
      <c r="D424" t="s">
        <v>1130</v>
      </c>
    </row>
    <row r="425" spans="1:4">
      <c r="A425">
        <v>19109</v>
      </c>
      <c r="B425" s="11">
        <f t="shared" si="13"/>
        <v>396</v>
      </c>
      <c r="C425" s="11">
        <f t="shared" si="12"/>
        <v>396</v>
      </c>
      <c r="D425" t="s">
        <v>1242</v>
      </c>
    </row>
    <row r="426" spans="1:4">
      <c r="A426">
        <v>3347</v>
      </c>
      <c r="B426" s="11">
        <f t="shared" si="13"/>
        <v>397</v>
      </c>
      <c r="C426" s="11">
        <f t="shared" si="12"/>
        <v>397</v>
      </c>
      <c r="D426" t="s">
        <v>942</v>
      </c>
    </row>
    <row r="427" spans="1:4">
      <c r="A427">
        <v>15968</v>
      </c>
      <c r="B427" s="11">
        <f t="shared" si="13"/>
        <v>398</v>
      </c>
      <c r="C427" s="11">
        <f t="shared" si="12"/>
        <v>398</v>
      </c>
      <c r="D427" t="s">
        <v>1090</v>
      </c>
    </row>
    <row r="428" spans="1:4">
      <c r="A428">
        <v>4210</v>
      </c>
      <c r="B428" s="11">
        <f t="shared" si="13"/>
        <v>399</v>
      </c>
      <c r="C428" s="11">
        <f t="shared" si="12"/>
        <v>399</v>
      </c>
      <c r="D428" t="s">
        <v>971</v>
      </c>
    </row>
    <row r="429" spans="1:4">
      <c r="A429">
        <v>21953</v>
      </c>
      <c r="B429" s="11">
        <f t="shared" si="13"/>
        <v>400</v>
      </c>
      <c r="C429" s="11">
        <f t="shared" si="12"/>
        <v>400</v>
      </c>
      <c r="D429" t="s">
        <v>1305</v>
      </c>
    </row>
    <row r="430" spans="1:4">
      <c r="A430">
        <v>4580</v>
      </c>
      <c r="B430" s="11">
        <f t="shared" si="13"/>
        <v>401</v>
      </c>
      <c r="C430" s="11">
        <f t="shared" si="12"/>
        <v>401</v>
      </c>
      <c r="D430" t="s">
        <v>985</v>
      </c>
    </row>
    <row r="431" spans="1:4">
      <c r="A431">
        <v>29349</v>
      </c>
      <c r="B431" s="11">
        <f t="shared" si="13"/>
        <v>402</v>
      </c>
      <c r="C431" s="11">
        <f t="shared" si="12"/>
        <v>402</v>
      </c>
      <c r="D431" t="s">
        <v>1374</v>
      </c>
    </row>
    <row r="432" spans="1:4">
      <c r="A432">
        <v>18513</v>
      </c>
      <c r="B432" s="11">
        <f t="shared" si="13"/>
        <v>403</v>
      </c>
      <c r="C432" s="11">
        <f t="shared" si="12"/>
        <v>403</v>
      </c>
      <c r="D432" t="s">
        <v>1205</v>
      </c>
    </row>
    <row r="433" spans="1:4">
      <c r="A433">
        <v>18935</v>
      </c>
      <c r="B433" s="11">
        <f t="shared" si="13"/>
        <v>404</v>
      </c>
      <c r="C433" s="11">
        <f t="shared" si="12"/>
        <v>404</v>
      </c>
      <c r="D433" t="s">
        <v>1231</v>
      </c>
    </row>
    <row r="434" spans="1:4">
      <c r="A434">
        <v>19649</v>
      </c>
      <c r="B434" s="11">
        <f t="shared" si="13"/>
        <v>405</v>
      </c>
      <c r="C434" s="11">
        <f t="shared" si="12"/>
        <v>405</v>
      </c>
      <c r="D434" t="s">
        <v>1267</v>
      </c>
    </row>
    <row r="435" spans="1:4">
      <c r="A435">
        <v>213</v>
      </c>
      <c r="B435" s="11">
        <f t="shared" si="13"/>
        <v>406</v>
      </c>
      <c r="C435" s="11">
        <f t="shared" si="12"/>
        <v>406</v>
      </c>
      <c r="D435" t="s">
        <v>880</v>
      </c>
    </row>
    <row r="436" spans="1:4">
      <c r="A436">
        <v>18534</v>
      </c>
      <c r="B436" s="11">
        <f t="shared" si="13"/>
        <v>407</v>
      </c>
      <c r="C436" s="11">
        <f t="shared" si="12"/>
        <v>407</v>
      </c>
      <c r="D436" t="s">
        <v>1207</v>
      </c>
    </row>
    <row r="437" spans="1:4">
      <c r="A437">
        <v>4385</v>
      </c>
      <c r="B437" s="11">
        <f t="shared" si="13"/>
        <v>408</v>
      </c>
      <c r="C437" s="11">
        <f t="shared" si="12"/>
        <v>408</v>
      </c>
      <c r="D437" t="s">
        <v>977</v>
      </c>
    </row>
    <row r="438" spans="1:4">
      <c r="A438">
        <v>3348</v>
      </c>
      <c r="B438" s="11">
        <f t="shared" si="13"/>
        <v>409</v>
      </c>
      <c r="C438" s="11">
        <f t="shared" si="12"/>
        <v>409</v>
      </c>
      <c r="D438" t="s">
        <v>943</v>
      </c>
    </row>
    <row r="439" spans="1:4">
      <c r="A439">
        <v>17776</v>
      </c>
      <c r="B439" s="11">
        <f t="shared" si="13"/>
        <v>410</v>
      </c>
      <c r="C439" s="11">
        <f t="shared" si="12"/>
        <v>410</v>
      </c>
      <c r="D439" t="s">
        <v>1174</v>
      </c>
    </row>
    <row r="440" spans="1:4">
      <c r="A440">
        <v>4756</v>
      </c>
      <c r="B440" s="11">
        <f t="shared" si="13"/>
        <v>411</v>
      </c>
      <c r="C440" s="11">
        <f t="shared" si="12"/>
        <v>411</v>
      </c>
      <c r="D440" t="s">
        <v>990</v>
      </c>
    </row>
    <row r="441" spans="1:4">
      <c r="A441">
        <v>2009</v>
      </c>
      <c r="B441" s="11">
        <f t="shared" si="13"/>
        <v>412</v>
      </c>
      <c r="C441" s="11">
        <f t="shared" si="12"/>
        <v>412</v>
      </c>
      <c r="D441" t="s">
        <v>923</v>
      </c>
    </row>
    <row r="442" spans="1:4">
      <c r="A442">
        <v>15726</v>
      </c>
      <c r="B442" s="11">
        <f t="shared" si="13"/>
        <v>413</v>
      </c>
      <c r="C442" s="11">
        <f t="shared" si="12"/>
        <v>413</v>
      </c>
      <c r="D442" t="s">
        <v>1067</v>
      </c>
    </row>
    <row r="443" spans="1:4">
      <c r="A443">
        <v>14171</v>
      </c>
      <c r="B443" s="11">
        <f t="shared" si="13"/>
        <v>414</v>
      </c>
      <c r="C443" s="11">
        <f t="shared" si="12"/>
        <v>414</v>
      </c>
      <c r="D443" t="s">
        <v>1013</v>
      </c>
    </row>
    <row r="444" spans="1:4">
      <c r="A444">
        <v>16356</v>
      </c>
      <c r="B444" s="11">
        <f t="shared" si="13"/>
        <v>415</v>
      </c>
      <c r="C444" s="11">
        <f t="shared" si="12"/>
        <v>415</v>
      </c>
      <c r="D444" t="s">
        <v>1110</v>
      </c>
    </row>
    <row r="445" spans="1:4">
      <c r="A445">
        <v>16416</v>
      </c>
      <c r="B445" s="11">
        <f t="shared" si="13"/>
        <v>416</v>
      </c>
      <c r="C445" s="11">
        <f t="shared" si="12"/>
        <v>416</v>
      </c>
      <c r="D445" t="s">
        <v>1113</v>
      </c>
    </row>
    <row r="446" spans="1:4">
      <c r="A446">
        <v>18199</v>
      </c>
      <c r="B446" s="11">
        <f t="shared" si="13"/>
        <v>417</v>
      </c>
      <c r="C446" s="11">
        <f t="shared" si="12"/>
        <v>417</v>
      </c>
      <c r="D446" t="s">
        <v>1188</v>
      </c>
    </row>
    <row r="447" spans="1:4">
      <c r="A447">
        <v>18281</v>
      </c>
      <c r="B447" s="11">
        <f t="shared" si="13"/>
        <v>418</v>
      </c>
      <c r="C447" s="11">
        <f t="shared" si="12"/>
        <v>418</v>
      </c>
      <c r="D447" t="s">
        <v>1194</v>
      </c>
    </row>
    <row r="448" spans="1:4">
      <c r="A448">
        <v>18920</v>
      </c>
      <c r="B448" s="11">
        <f t="shared" si="13"/>
        <v>419</v>
      </c>
      <c r="C448" s="11">
        <f t="shared" si="12"/>
        <v>419</v>
      </c>
      <c r="D448" t="s">
        <v>1228</v>
      </c>
    </row>
    <row r="449" spans="1:4">
      <c r="A449">
        <v>15773</v>
      </c>
      <c r="B449" s="11">
        <f t="shared" si="13"/>
        <v>420</v>
      </c>
      <c r="C449" s="11">
        <f t="shared" si="12"/>
        <v>420</v>
      </c>
      <c r="D449" t="s">
        <v>1073</v>
      </c>
    </row>
    <row r="450" spans="1:4">
      <c r="A450">
        <v>14599</v>
      </c>
      <c r="B450" s="11">
        <f t="shared" si="13"/>
        <v>421</v>
      </c>
      <c r="C450" s="11">
        <f t="shared" si="12"/>
        <v>421</v>
      </c>
      <c r="D450" t="s">
        <v>1023</v>
      </c>
    </row>
    <row r="451" spans="1:4">
      <c r="A451">
        <v>18440</v>
      </c>
      <c r="B451" s="11">
        <f t="shared" si="13"/>
        <v>422</v>
      </c>
      <c r="C451" s="11">
        <f t="shared" si="12"/>
        <v>422</v>
      </c>
      <c r="D451" t="s">
        <v>1201</v>
      </c>
    </row>
    <row r="452" spans="1:4">
      <c r="A452">
        <v>17770</v>
      </c>
      <c r="B452" s="11">
        <f t="shared" si="13"/>
        <v>423</v>
      </c>
      <c r="C452" s="11">
        <f t="shared" si="12"/>
        <v>423</v>
      </c>
      <c r="D452" t="s">
        <v>1172</v>
      </c>
    </row>
    <row r="453" spans="1:4">
      <c r="A453">
        <v>20758</v>
      </c>
      <c r="B453" s="11">
        <f t="shared" si="13"/>
        <v>424</v>
      </c>
      <c r="C453" s="11">
        <f t="shared" ref="C453:C516" si="14">IF(ISBLANK(D453),A453,B453)</f>
        <v>424</v>
      </c>
      <c r="D453" t="s">
        <v>1287</v>
      </c>
    </row>
    <row r="454" spans="1:4">
      <c r="A454">
        <v>18288</v>
      </c>
      <c r="B454" s="11">
        <f t="shared" ref="B454:B517" si="15">IF(ISBLANK(D454),B453,B453+1)</f>
        <v>425</v>
      </c>
      <c r="C454" s="11">
        <f t="shared" si="14"/>
        <v>425</v>
      </c>
      <c r="D454" t="s">
        <v>1195</v>
      </c>
    </row>
    <row r="455" spans="1:4">
      <c r="A455">
        <v>3855</v>
      </c>
      <c r="B455" s="11">
        <f t="shared" si="15"/>
        <v>426</v>
      </c>
      <c r="C455" s="11">
        <f t="shared" si="14"/>
        <v>426</v>
      </c>
      <c r="D455" t="s">
        <v>957</v>
      </c>
    </row>
    <row r="456" spans="1:4">
      <c r="A456">
        <v>18050</v>
      </c>
      <c r="B456" s="11">
        <f t="shared" si="15"/>
        <v>427</v>
      </c>
      <c r="C456" s="11">
        <f t="shared" si="14"/>
        <v>427</v>
      </c>
      <c r="D456" t="s">
        <v>1187</v>
      </c>
    </row>
    <row r="457" spans="1:4">
      <c r="A457">
        <v>18470</v>
      </c>
      <c r="B457" s="11">
        <f t="shared" si="15"/>
        <v>428</v>
      </c>
      <c r="C457" s="11">
        <f t="shared" si="14"/>
        <v>428</v>
      </c>
      <c r="D457" t="s">
        <v>1203</v>
      </c>
    </row>
    <row r="458" spans="1:4">
      <c r="A458">
        <v>16666</v>
      </c>
      <c r="B458" s="11">
        <f t="shared" si="15"/>
        <v>429</v>
      </c>
      <c r="C458" s="11">
        <f t="shared" si="14"/>
        <v>429</v>
      </c>
      <c r="D458" t="s">
        <v>1127</v>
      </c>
    </row>
    <row r="459" spans="1:4">
      <c r="A459">
        <v>14974</v>
      </c>
      <c r="B459" s="11">
        <f t="shared" si="15"/>
        <v>430</v>
      </c>
      <c r="C459" s="11">
        <f t="shared" si="14"/>
        <v>430</v>
      </c>
      <c r="D459" t="s">
        <v>1035</v>
      </c>
    </row>
    <row r="460" spans="1:4">
      <c r="A460">
        <v>16663</v>
      </c>
      <c r="B460" s="11">
        <f t="shared" si="15"/>
        <v>431</v>
      </c>
      <c r="C460" s="11">
        <f t="shared" si="14"/>
        <v>431</v>
      </c>
      <c r="D460" t="s">
        <v>1126</v>
      </c>
    </row>
    <row r="461" spans="1:4">
      <c r="A461">
        <v>16799</v>
      </c>
      <c r="B461" s="11">
        <f t="shared" si="15"/>
        <v>432</v>
      </c>
      <c r="C461" s="11">
        <f t="shared" si="14"/>
        <v>432</v>
      </c>
      <c r="D461" t="s">
        <v>1133</v>
      </c>
    </row>
    <row r="462" spans="1:4">
      <c r="A462">
        <v>22302</v>
      </c>
      <c r="B462" s="11">
        <f t="shared" si="15"/>
        <v>433</v>
      </c>
      <c r="C462" s="11">
        <f t="shared" si="14"/>
        <v>433</v>
      </c>
      <c r="D462" t="s">
        <v>1313</v>
      </c>
    </row>
    <row r="463" spans="1:4">
      <c r="A463">
        <v>4387</v>
      </c>
      <c r="B463" s="11">
        <f t="shared" si="15"/>
        <v>434</v>
      </c>
      <c r="C463" s="11">
        <f t="shared" si="14"/>
        <v>434</v>
      </c>
      <c r="D463" t="s">
        <v>978</v>
      </c>
    </row>
    <row r="464" spans="1:4">
      <c r="A464">
        <v>22819</v>
      </c>
      <c r="B464" s="11">
        <f t="shared" si="15"/>
        <v>435</v>
      </c>
      <c r="C464" s="11">
        <f t="shared" si="14"/>
        <v>435</v>
      </c>
      <c r="D464" t="s">
        <v>1332</v>
      </c>
    </row>
    <row r="465" spans="1:4">
      <c r="A465">
        <v>27245</v>
      </c>
      <c r="B465" s="11">
        <f t="shared" si="15"/>
        <v>436</v>
      </c>
      <c r="C465" s="11">
        <f t="shared" si="14"/>
        <v>436</v>
      </c>
      <c r="D465" t="s">
        <v>1373</v>
      </c>
    </row>
    <row r="466" spans="1:4">
      <c r="A466">
        <v>20823</v>
      </c>
      <c r="B466" s="11">
        <f t="shared" si="15"/>
        <v>437</v>
      </c>
      <c r="C466" s="11">
        <f t="shared" si="14"/>
        <v>437</v>
      </c>
      <c r="D466" t="s">
        <v>1292</v>
      </c>
    </row>
    <row r="467" spans="1:4">
      <c r="A467">
        <v>22896</v>
      </c>
      <c r="B467" s="11">
        <f t="shared" si="15"/>
        <v>438</v>
      </c>
      <c r="C467" s="11">
        <f t="shared" si="14"/>
        <v>438</v>
      </c>
      <c r="D467" t="s">
        <v>1333</v>
      </c>
    </row>
    <row r="468" spans="1:4">
      <c r="A468">
        <v>16873</v>
      </c>
      <c r="B468" s="11">
        <f t="shared" si="15"/>
        <v>439</v>
      </c>
      <c r="C468" s="11">
        <f t="shared" si="14"/>
        <v>439</v>
      </c>
      <c r="D468" t="s">
        <v>1138</v>
      </c>
    </row>
    <row r="469" spans="1:4">
      <c r="A469">
        <v>26364</v>
      </c>
      <c r="B469" s="11">
        <f t="shared" si="15"/>
        <v>440</v>
      </c>
      <c r="C469" s="11">
        <f t="shared" si="14"/>
        <v>440</v>
      </c>
      <c r="D469" t="s">
        <v>1366</v>
      </c>
    </row>
    <row r="470" spans="1:4">
      <c r="A470">
        <v>26365</v>
      </c>
      <c r="B470" s="11">
        <f t="shared" si="15"/>
        <v>441</v>
      </c>
      <c r="C470" s="11">
        <f t="shared" si="14"/>
        <v>441</v>
      </c>
      <c r="D470" t="s">
        <v>1367</v>
      </c>
    </row>
    <row r="471" spans="1:4">
      <c r="A471">
        <v>16457</v>
      </c>
      <c r="B471" s="11">
        <f t="shared" si="15"/>
        <v>442</v>
      </c>
      <c r="C471" s="11">
        <f t="shared" si="14"/>
        <v>442</v>
      </c>
      <c r="D471" t="s">
        <v>1116</v>
      </c>
    </row>
    <row r="472" spans="1:4">
      <c r="A472">
        <v>17446</v>
      </c>
      <c r="B472" s="11">
        <f t="shared" si="15"/>
        <v>443</v>
      </c>
      <c r="C472" s="11">
        <f t="shared" si="14"/>
        <v>443</v>
      </c>
      <c r="D472" t="s">
        <v>1160</v>
      </c>
    </row>
    <row r="473" spans="1:4">
      <c r="A473">
        <v>20346</v>
      </c>
      <c r="B473" s="11">
        <f t="shared" si="15"/>
        <v>444</v>
      </c>
      <c r="C473" s="11">
        <f t="shared" si="14"/>
        <v>444</v>
      </c>
      <c r="D473" t="s">
        <v>1281</v>
      </c>
    </row>
    <row r="474" spans="1:4">
      <c r="A474">
        <v>26369</v>
      </c>
      <c r="B474" s="11">
        <f t="shared" si="15"/>
        <v>445</v>
      </c>
      <c r="C474" s="11">
        <f t="shared" si="14"/>
        <v>445</v>
      </c>
      <c r="D474" t="s">
        <v>1368</v>
      </c>
    </row>
    <row r="475" spans="1:4">
      <c r="A475">
        <v>15810</v>
      </c>
      <c r="B475" s="11">
        <f t="shared" si="15"/>
        <v>446</v>
      </c>
      <c r="C475" s="11">
        <f t="shared" si="14"/>
        <v>446</v>
      </c>
      <c r="D475" t="s">
        <v>1075</v>
      </c>
    </row>
    <row r="476" spans="1:4">
      <c r="A476">
        <v>15214</v>
      </c>
      <c r="B476" s="11">
        <f t="shared" si="15"/>
        <v>447</v>
      </c>
      <c r="C476" s="11">
        <f t="shared" si="14"/>
        <v>447</v>
      </c>
      <c r="D476" t="s">
        <v>1047</v>
      </c>
    </row>
    <row r="477" spans="1:4">
      <c r="A477">
        <v>19527</v>
      </c>
      <c r="B477" s="11">
        <f t="shared" si="15"/>
        <v>448</v>
      </c>
      <c r="C477" s="11">
        <f t="shared" si="14"/>
        <v>448</v>
      </c>
      <c r="D477" t="s">
        <v>1260</v>
      </c>
    </row>
    <row r="478" spans="1:4">
      <c r="A478">
        <v>15027</v>
      </c>
      <c r="B478" s="11">
        <f t="shared" si="15"/>
        <v>449</v>
      </c>
      <c r="C478" s="11">
        <f t="shared" si="14"/>
        <v>449</v>
      </c>
      <c r="D478" t="s">
        <v>1036</v>
      </c>
    </row>
    <row r="479" spans="1:4">
      <c r="A479">
        <v>15093</v>
      </c>
      <c r="B479" s="11">
        <f t="shared" si="15"/>
        <v>450</v>
      </c>
      <c r="C479" s="11">
        <f t="shared" si="14"/>
        <v>450</v>
      </c>
      <c r="D479" t="s">
        <v>1038</v>
      </c>
    </row>
    <row r="480" spans="1:4">
      <c r="A480">
        <v>15280</v>
      </c>
      <c r="B480" s="11">
        <f t="shared" si="15"/>
        <v>451</v>
      </c>
      <c r="C480" s="11">
        <f t="shared" si="14"/>
        <v>451</v>
      </c>
      <c r="D480" t="s">
        <v>1049</v>
      </c>
    </row>
    <row r="481" spans="1:4">
      <c r="A481">
        <v>19200</v>
      </c>
      <c r="B481" s="11">
        <f t="shared" si="15"/>
        <v>452</v>
      </c>
      <c r="C481" s="11">
        <f t="shared" si="14"/>
        <v>452</v>
      </c>
      <c r="D481" t="s">
        <v>1243</v>
      </c>
    </row>
    <row r="482" spans="1:4">
      <c r="A482">
        <v>19984</v>
      </c>
      <c r="B482" s="11">
        <f t="shared" si="15"/>
        <v>453</v>
      </c>
      <c r="C482" s="11">
        <f t="shared" si="14"/>
        <v>453</v>
      </c>
      <c r="D482" t="s">
        <v>1273</v>
      </c>
    </row>
    <row r="483" spans="1:4">
      <c r="A483">
        <v>24292</v>
      </c>
      <c r="B483" s="11">
        <f t="shared" si="15"/>
        <v>454</v>
      </c>
      <c r="C483" s="11">
        <f t="shared" si="14"/>
        <v>454</v>
      </c>
      <c r="D483" t="s">
        <v>1345</v>
      </c>
    </row>
    <row r="484" spans="1:4">
      <c r="A484">
        <v>24293</v>
      </c>
      <c r="B484" s="11">
        <f t="shared" si="15"/>
        <v>455</v>
      </c>
      <c r="C484" s="11">
        <f t="shared" si="14"/>
        <v>455</v>
      </c>
      <c r="D484" t="s">
        <v>1346</v>
      </c>
    </row>
    <row r="485" spans="1:4">
      <c r="A485">
        <v>17568</v>
      </c>
      <c r="B485" s="11">
        <f t="shared" si="15"/>
        <v>456</v>
      </c>
      <c r="C485" s="11">
        <f t="shared" si="14"/>
        <v>456</v>
      </c>
      <c r="D485" t="s">
        <v>1162</v>
      </c>
    </row>
    <row r="486" spans="1:4">
      <c r="A486">
        <v>14819</v>
      </c>
      <c r="B486" s="11">
        <f t="shared" si="15"/>
        <v>457</v>
      </c>
      <c r="C486" s="11">
        <f t="shared" si="14"/>
        <v>457</v>
      </c>
      <c r="D486" t="s">
        <v>1028</v>
      </c>
    </row>
    <row r="487" spans="1:4">
      <c r="A487">
        <v>24295</v>
      </c>
      <c r="B487" s="11">
        <f t="shared" si="15"/>
        <v>458</v>
      </c>
      <c r="C487" s="11">
        <f t="shared" si="14"/>
        <v>458</v>
      </c>
      <c r="D487" t="s">
        <v>1347</v>
      </c>
    </row>
    <row r="488" spans="1:4">
      <c r="A488">
        <v>15731</v>
      </c>
      <c r="B488" s="11">
        <f t="shared" si="15"/>
        <v>459</v>
      </c>
      <c r="C488" s="11">
        <f t="shared" si="14"/>
        <v>459</v>
      </c>
      <c r="D488" t="s">
        <v>1068</v>
      </c>
    </row>
    <row r="489" spans="1:4">
      <c r="A489">
        <v>1137</v>
      </c>
      <c r="B489" s="11">
        <f t="shared" si="15"/>
        <v>460</v>
      </c>
      <c r="C489" s="11">
        <f t="shared" si="14"/>
        <v>460</v>
      </c>
      <c r="D489" t="s">
        <v>904</v>
      </c>
    </row>
    <row r="490" spans="1:4">
      <c r="A490">
        <v>17415</v>
      </c>
      <c r="B490" s="11">
        <f t="shared" si="15"/>
        <v>461</v>
      </c>
      <c r="C490" s="11">
        <f t="shared" si="14"/>
        <v>461</v>
      </c>
      <c r="D490" t="s">
        <v>1156</v>
      </c>
    </row>
    <row r="491" spans="1:4">
      <c r="A491">
        <v>15165</v>
      </c>
      <c r="B491" s="11">
        <f t="shared" si="15"/>
        <v>462</v>
      </c>
      <c r="C491" s="11">
        <f t="shared" si="14"/>
        <v>462</v>
      </c>
      <c r="D491" t="s">
        <v>1043</v>
      </c>
    </row>
    <row r="492" spans="1:4">
      <c r="A492">
        <v>16662</v>
      </c>
      <c r="B492" s="11">
        <f t="shared" si="15"/>
        <v>463</v>
      </c>
      <c r="C492" s="11">
        <f t="shared" si="14"/>
        <v>463</v>
      </c>
      <c r="D492" t="s">
        <v>1125</v>
      </c>
    </row>
    <row r="493" spans="1:4">
      <c r="A493">
        <v>22003</v>
      </c>
      <c r="B493" s="11">
        <f t="shared" si="15"/>
        <v>464</v>
      </c>
      <c r="C493" s="11">
        <f t="shared" si="14"/>
        <v>464</v>
      </c>
      <c r="D493" t="s">
        <v>1306</v>
      </c>
    </row>
    <row r="494" spans="1:4">
      <c r="A494">
        <v>25156</v>
      </c>
      <c r="B494" s="11">
        <f t="shared" si="15"/>
        <v>465</v>
      </c>
      <c r="C494" s="11">
        <f t="shared" si="14"/>
        <v>465</v>
      </c>
      <c r="D494" t="s">
        <v>1358</v>
      </c>
    </row>
    <row r="495" spans="1:4">
      <c r="A495">
        <v>25157</v>
      </c>
      <c r="B495" s="11">
        <f t="shared" si="15"/>
        <v>466</v>
      </c>
      <c r="C495" s="11">
        <f t="shared" si="14"/>
        <v>466</v>
      </c>
      <c r="D495" t="s">
        <v>1359</v>
      </c>
    </row>
    <row r="496" spans="1:4">
      <c r="A496">
        <v>16424</v>
      </c>
      <c r="B496" s="11">
        <f t="shared" si="15"/>
        <v>467</v>
      </c>
      <c r="C496" s="11">
        <f t="shared" si="14"/>
        <v>467</v>
      </c>
      <c r="D496" t="s">
        <v>1114</v>
      </c>
    </row>
    <row r="497" spans="1:4">
      <c r="A497">
        <v>22617</v>
      </c>
      <c r="B497" s="11">
        <f t="shared" si="15"/>
        <v>468</v>
      </c>
      <c r="C497" s="11">
        <f t="shared" si="14"/>
        <v>468</v>
      </c>
      <c r="D497" t="s">
        <v>1324</v>
      </c>
    </row>
    <row r="498" spans="1:4">
      <c r="A498">
        <v>19285</v>
      </c>
      <c r="B498" s="11">
        <f t="shared" si="15"/>
        <v>469</v>
      </c>
      <c r="C498" s="11">
        <f t="shared" si="14"/>
        <v>469</v>
      </c>
      <c r="D498" t="s">
        <v>1245</v>
      </c>
    </row>
    <row r="499" spans="1:4">
      <c r="A499">
        <v>4650</v>
      </c>
      <c r="B499" s="11">
        <f t="shared" si="15"/>
        <v>470</v>
      </c>
      <c r="C499" s="11">
        <f t="shared" si="14"/>
        <v>470</v>
      </c>
      <c r="D499" t="s">
        <v>986</v>
      </c>
    </row>
    <row r="500" spans="1:4">
      <c r="A500">
        <v>15364</v>
      </c>
      <c r="B500" s="11">
        <f t="shared" si="15"/>
        <v>471</v>
      </c>
      <c r="C500" s="11">
        <f t="shared" si="14"/>
        <v>471</v>
      </c>
      <c r="D500" t="s">
        <v>1055</v>
      </c>
    </row>
    <row r="501" spans="1:4">
      <c r="A501">
        <v>6425</v>
      </c>
      <c r="B501" s="11">
        <f t="shared" si="15"/>
        <v>472</v>
      </c>
      <c r="C501" s="11">
        <f t="shared" si="14"/>
        <v>472</v>
      </c>
      <c r="D501" t="s">
        <v>1003</v>
      </c>
    </row>
    <row r="502" spans="1:4">
      <c r="A502">
        <v>18550</v>
      </c>
      <c r="B502" s="11">
        <f t="shared" si="15"/>
        <v>473</v>
      </c>
      <c r="C502" s="11">
        <f t="shared" si="14"/>
        <v>473</v>
      </c>
      <c r="D502" t="s">
        <v>1210</v>
      </c>
    </row>
    <row r="503" spans="1:4">
      <c r="A503">
        <v>2261</v>
      </c>
      <c r="B503" s="11">
        <f t="shared" si="15"/>
        <v>474</v>
      </c>
      <c r="C503" s="11">
        <f t="shared" si="14"/>
        <v>474</v>
      </c>
      <c r="D503" t="s">
        <v>934</v>
      </c>
    </row>
    <row r="504" spans="1:4">
      <c r="A504">
        <v>15860</v>
      </c>
      <c r="B504" s="11">
        <f t="shared" si="15"/>
        <v>475</v>
      </c>
      <c r="C504" s="11">
        <f t="shared" si="14"/>
        <v>475</v>
      </c>
      <c r="D504" t="s">
        <v>1081</v>
      </c>
    </row>
    <row r="505" spans="1:4">
      <c r="A505">
        <v>19965</v>
      </c>
      <c r="B505" s="11">
        <f t="shared" si="15"/>
        <v>476</v>
      </c>
      <c r="C505" s="11">
        <f t="shared" si="14"/>
        <v>476</v>
      </c>
      <c r="D505" t="s">
        <v>1271</v>
      </c>
    </row>
    <row r="506" spans="1:4">
      <c r="A506">
        <v>22731</v>
      </c>
      <c r="B506" s="11">
        <f t="shared" si="15"/>
        <v>477</v>
      </c>
      <c r="C506" s="11">
        <f t="shared" si="14"/>
        <v>477</v>
      </c>
      <c r="D506" t="s">
        <v>1327</v>
      </c>
    </row>
    <row r="507" spans="1:4">
      <c r="A507">
        <v>22732</v>
      </c>
      <c r="B507" s="11">
        <f t="shared" si="15"/>
        <v>478</v>
      </c>
      <c r="C507" s="11">
        <f t="shared" si="14"/>
        <v>478</v>
      </c>
      <c r="D507" t="s">
        <v>1328</v>
      </c>
    </row>
    <row r="508" spans="1:4">
      <c r="A508">
        <v>22734</v>
      </c>
      <c r="B508" s="11">
        <f t="shared" si="15"/>
        <v>479</v>
      </c>
      <c r="C508" s="11">
        <f t="shared" si="14"/>
        <v>479</v>
      </c>
      <c r="D508" t="s">
        <v>1329</v>
      </c>
    </row>
    <row r="509" spans="1:4">
      <c r="A509">
        <v>3568</v>
      </c>
      <c r="B509" s="11">
        <f t="shared" si="15"/>
        <v>480</v>
      </c>
      <c r="C509" s="11">
        <f t="shared" si="14"/>
        <v>480</v>
      </c>
      <c r="D509" t="s">
        <v>948</v>
      </c>
    </row>
    <row r="510" spans="1:4">
      <c r="A510">
        <v>17513</v>
      </c>
      <c r="B510" s="11">
        <f t="shared" si="15"/>
        <v>481</v>
      </c>
      <c r="C510" s="11">
        <f t="shared" si="14"/>
        <v>481</v>
      </c>
      <c r="D510" t="s">
        <v>1161</v>
      </c>
    </row>
    <row r="511" spans="1:4">
      <c r="A511">
        <v>15753</v>
      </c>
      <c r="B511" s="11">
        <f t="shared" si="15"/>
        <v>482</v>
      </c>
      <c r="C511" s="11">
        <f t="shared" si="14"/>
        <v>482</v>
      </c>
      <c r="D511" t="s">
        <v>1070</v>
      </c>
    </row>
    <row r="512" spans="1:4">
      <c r="A512">
        <v>18988</v>
      </c>
      <c r="B512" s="11">
        <f t="shared" si="15"/>
        <v>483</v>
      </c>
      <c r="C512" s="11">
        <f t="shared" si="14"/>
        <v>483</v>
      </c>
      <c r="D512" t="s">
        <v>1236</v>
      </c>
    </row>
    <row r="513" spans="1:4">
      <c r="A513">
        <v>15530</v>
      </c>
      <c r="B513" s="11">
        <f t="shared" si="15"/>
        <v>484</v>
      </c>
      <c r="C513" s="11">
        <f t="shared" si="14"/>
        <v>484</v>
      </c>
      <c r="D513" t="s">
        <v>1059</v>
      </c>
    </row>
    <row r="514" spans="1:4">
      <c r="A514">
        <v>15830</v>
      </c>
      <c r="B514" s="11">
        <f t="shared" si="15"/>
        <v>485</v>
      </c>
      <c r="C514" s="11">
        <f t="shared" si="14"/>
        <v>485</v>
      </c>
      <c r="D514" t="s">
        <v>1076</v>
      </c>
    </row>
    <row r="515" spans="1:4">
      <c r="A515">
        <v>3807</v>
      </c>
      <c r="B515" s="11">
        <f t="shared" si="15"/>
        <v>486</v>
      </c>
      <c r="C515" s="11">
        <f t="shared" si="14"/>
        <v>486</v>
      </c>
      <c r="D515" t="s">
        <v>956</v>
      </c>
    </row>
    <row r="516" spans="1:4">
      <c r="A516">
        <v>5016</v>
      </c>
      <c r="B516" s="11">
        <f t="shared" si="15"/>
        <v>487</v>
      </c>
      <c r="C516" s="11">
        <f t="shared" si="14"/>
        <v>487</v>
      </c>
      <c r="D516" t="s">
        <v>995</v>
      </c>
    </row>
    <row r="517" spans="1:4">
      <c r="A517">
        <v>19546</v>
      </c>
      <c r="B517" s="11">
        <f t="shared" si="15"/>
        <v>488</v>
      </c>
      <c r="C517" s="11">
        <f t="shared" ref="C517:C580" si="16">IF(ISBLANK(D517),A517,B517)</f>
        <v>488</v>
      </c>
      <c r="D517" t="s">
        <v>1262</v>
      </c>
    </row>
    <row r="518" spans="1:4">
      <c r="A518">
        <v>22317</v>
      </c>
      <c r="B518" s="11">
        <f t="shared" ref="B518:B581" si="17">IF(ISBLANK(D518),B517,B517+1)</f>
        <v>489</v>
      </c>
      <c r="C518" s="11">
        <f t="shared" si="16"/>
        <v>489</v>
      </c>
      <c r="D518" t="s">
        <v>1315</v>
      </c>
    </row>
    <row r="519" spans="1:4">
      <c r="A519">
        <v>3423</v>
      </c>
      <c r="B519" s="11">
        <f t="shared" si="17"/>
        <v>490</v>
      </c>
      <c r="C519" s="11">
        <f t="shared" si="16"/>
        <v>490</v>
      </c>
      <c r="D519" t="s">
        <v>945</v>
      </c>
    </row>
    <row r="520" spans="1:4">
      <c r="A520">
        <v>14499</v>
      </c>
      <c r="B520" s="11">
        <f t="shared" si="17"/>
        <v>491</v>
      </c>
      <c r="C520" s="11">
        <f t="shared" si="16"/>
        <v>491</v>
      </c>
      <c r="D520" t="s">
        <v>1017</v>
      </c>
    </row>
    <row r="521" spans="1:4">
      <c r="A521">
        <v>15132</v>
      </c>
      <c r="B521" s="11">
        <f t="shared" si="17"/>
        <v>492</v>
      </c>
      <c r="C521" s="11">
        <f t="shared" si="16"/>
        <v>492</v>
      </c>
      <c r="D521" t="s">
        <v>1039</v>
      </c>
    </row>
    <row r="522" spans="1:4">
      <c r="A522">
        <v>15183</v>
      </c>
      <c r="B522" s="11">
        <f t="shared" si="17"/>
        <v>493</v>
      </c>
      <c r="C522" s="11">
        <f t="shared" si="16"/>
        <v>493</v>
      </c>
      <c r="D522" t="s">
        <v>1046</v>
      </c>
    </row>
    <row r="523" spans="1:4">
      <c r="A523">
        <v>3969</v>
      </c>
      <c r="B523" s="11">
        <f t="shared" si="17"/>
        <v>494</v>
      </c>
      <c r="C523" s="11">
        <f t="shared" si="16"/>
        <v>494</v>
      </c>
      <c r="D523" t="s">
        <v>961</v>
      </c>
    </row>
    <row r="524" spans="1:4">
      <c r="A524">
        <v>2751</v>
      </c>
      <c r="B524" s="11">
        <f t="shared" si="17"/>
        <v>495</v>
      </c>
      <c r="C524" s="11">
        <f t="shared" si="16"/>
        <v>495</v>
      </c>
      <c r="D524" t="s">
        <v>937</v>
      </c>
    </row>
    <row r="525" spans="1:4">
      <c r="A525">
        <v>17607</v>
      </c>
      <c r="B525" s="11">
        <f t="shared" si="17"/>
        <v>496</v>
      </c>
      <c r="C525" s="11">
        <f t="shared" si="16"/>
        <v>496</v>
      </c>
      <c r="D525" t="s">
        <v>1165</v>
      </c>
    </row>
    <row r="526" spans="1:4">
      <c r="A526">
        <v>5021</v>
      </c>
      <c r="B526" s="11">
        <f t="shared" si="17"/>
        <v>497</v>
      </c>
      <c r="C526" s="11">
        <f t="shared" si="16"/>
        <v>497</v>
      </c>
      <c r="D526" t="s">
        <v>996</v>
      </c>
    </row>
    <row r="527" spans="1:4">
      <c r="A527">
        <v>19426</v>
      </c>
      <c r="B527" s="11">
        <f t="shared" si="17"/>
        <v>498</v>
      </c>
      <c r="C527" s="11">
        <f t="shared" si="16"/>
        <v>498</v>
      </c>
      <c r="D527" t="s">
        <v>1256</v>
      </c>
    </row>
    <row r="528" spans="1:4">
      <c r="A528">
        <v>25432</v>
      </c>
      <c r="B528" s="11">
        <f t="shared" si="17"/>
        <v>499</v>
      </c>
      <c r="C528" s="11">
        <f t="shared" si="16"/>
        <v>499</v>
      </c>
      <c r="D528" t="s">
        <v>1361</v>
      </c>
    </row>
    <row r="529" spans="1:4">
      <c r="A529">
        <v>25435</v>
      </c>
      <c r="B529" s="11">
        <f t="shared" si="17"/>
        <v>500</v>
      </c>
      <c r="C529" s="11">
        <f t="shared" si="16"/>
        <v>500</v>
      </c>
      <c r="D529" t="s">
        <v>1362</v>
      </c>
    </row>
    <row r="530" spans="1:4">
      <c r="A530">
        <v>15852</v>
      </c>
      <c r="B530" s="11">
        <f t="shared" si="17"/>
        <v>501</v>
      </c>
      <c r="C530" s="11">
        <f t="shared" si="16"/>
        <v>501</v>
      </c>
      <c r="D530" t="s">
        <v>1080</v>
      </c>
    </row>
    <row r="531" spans="1:4">
      <c r="A531">
        <v>15382</v>
      </c>
      <c r="B531" s="11">
        <f t="shared" si="17"/>
        <v>502</v>
      </c>
      <c r="C531" s="11">
        <f t="shared" si="16"/>
        <v>502</v>
      </c>
      <c r="D531" t="s">
        <v>1056</v>
      </c>
    </row>
    <row r="532" spans="1:4">
      <c r="A532">
        <v>15227</v>
      </c>
      <c r="B532" s="11">
        <f t="shared" si="17"/>
        <v>503</v>
      </c>
      <c r="C532" s="11">
        <f t="shared" si="16"/>
        <v>503</v>
      </c>
      <c r="D532" t="s">
        <v>1048</v>
      </c>
    </row>
    <row r="533" spans="1:4">
      <c r="A533">
        <v>3633</v>
      </c>
      <c r="B533" s="11">
        <f t="shared" si="17"/>
        <v>504</v>
      </c>
      <c r="C533" s="11">
        <f t="shared" si="16"/>
        <v>504</v>
      </c>
      <c r="D533" t="s">
        <v>950</v>
      </c>
    </row>
    <row r="534" spans="1:4">
      <c r="A534">
        <v>27184</v>
      </c>
      <c r="B534" s="11">
        <f t="shared" si="17"/>
        <v>505</v>
      </c>
      <c r="C534" s="11">
        <f t="shared" si="16"/>
        <v>505</v>
      </c>
      <c r="D534" t="s">
        <v>1372</v>
      </c>
    </row>
    <row r="535" spans="1:4">
      <c r="A535">
        <v>5133</v>
      </c>
      <c r="B535" s="11">
        <f t="shared" si="17"/>
        <v>506</v>
      </c>
      <c r="C535" s="11">
        <f t="shared" si="16"/>
        <v>506</v>
      </c>
      <c r="D535" t="s">
        <v>998</v>
      </c>
    </row>
    <row r="536" spans="1:4">
      <c r="A536">
        <v>18999</v>
      </c>
      <c r="B536" s="11">
        <f t="shared" si="17"/>
        <v>507</v>
      </c>
      <c r="C536" s="11">
        <f t="shared" si="16"/>
        <v>507</v>
      </c>
      <c r="D536" t="s">
        <v>1237</v>
      </c>
    </row>
    <row r="537" spans="1:4">
      <c r="A537">
        <v>18437</v>
      </c>
      <c r="B537" s="11">
        <f t="shared" si="17"/>
        <v>508</v>
      </c>
      <c r="C537" s="11">
        <f t="shared" si="16"/>
        <v>508</v>
      </c>
      <c r="D537" t="s">
        <v>1200</v>
      </c>
    </row>
    <row r="538" spans="1:4">
      <c r="A538">
        <v>19553</v>
      </c>
      <c r="B538" s="11">
        <f t="shared" si="17"/>
        <v>509</v>
      </c>
      <c r="C538" s="11">
        <f t="shared" si="16"/>
        <v>509</v>
      </c>
      <c r="D538" t="s">
        <v>1263</v>
      </c>
    </row>
    <row r="539" spans="1:4">
      <c r="A539">
        <v>193</v>
      </c>
      <c r="B539" s="11">
        <f t="shared" si="17"/>
        <v>510</v>
      </c>
      <c r="C539" s="11">
        <f t="shared" si="16"/>
        <v>510</v>
      </c>
      <c r="D539" t="s">
        <v>878</v>
      </c>
    </row>
    <row r="540" spans="1:4">
      <c r="A540">
        <v>16657</v>
      </c>
      <c r="B540" s="11">
        <f t="shared" si="17"/>
        <v>511</v>
      </c>
      <c r="C540" s="11">
        <f t="shared" si="16"/>
        <v>511</v>
      </c>
      <c r="D540" t="s">
        <v>1124</v>
      </c>
    </row>
    <row r="541" spans="1:4">
      <c r="A541">
        <v>23030</v>
      </c>
      <c r="B541" s="11">
        <f t="shared" si="17"/>
        <v>512</v>
      </c>
      <c r="C541" s="11">
        <f t="shared" si="16"/>
        <v>512</v>
      </c>
      <c r="D541" t="s">
        <v>1335</v>
      </c>
    </row>
    <row r="542" spans="1:4">
      <c r="A542">
        <v>17184</v>
      </c>
      <c r="B542" s="11">
        <f t="shared" si="17"/>
        <v>513</v>
      </c>
      <c r="C542" s="11">
        <f t="shared" si="16"/>
        <v>513</v>
      </c>
      <c r="D542" t="s">
        <v>1150</v>
      </c>
    </row>
    <row r="543" spans="1:4">
      <c r="A543">
        <v>14542</v>
      </c>
      <c r="B543" s="11">
        <f t="shared" si="17"/>
        <v>514</v>
      </c>
      <c r="C543" s="11">
        <f t="shared" si="16"/>
        <v>514</v>
      </c>
      <c r="D543" t="s">
        <v>1019</v>
      </c>
    </row>
    <row r="544" spans="1:4">
      <c r="A544">
        <v>14533</v>
      </c>
      <c r="B544" s="11">
        <f t="shared" si="17"/>
        <v>515</v>
      </c>
      <c r="C544" s="11">
        <f t="shared" si="16"/>
        <v>515</v>
      </c>
      <c r="D544" t="s">
        <v>1018</v>
      </c>
    </row>
    <row r="545" spans="1:4">
      <c r="A545">
        <v>17626</v>
      </c>
      <c r="B545" s="11">
        <f t="shared" si="17"/>
        <v>516</v>
      </c>
      <c r="C545" s="11">
        <f t="shared" si="16"/>
        <v>516</v>
      </c>
      <c r="D545" t="s">
        <v>1167</v>
      </c>
    </row>
    <row r="546" spans="1:4">
      <c r="A546">
        <v>21727</v>
      </c>
      <c r="B546" s="11">
        <f t="shared" si="17"/>
        <v>517</v>
      </c>
      <c r="C546" s="11">
        <f t="shared" si="16"/>
        <v>517</v>
      </c>
      <c r="D546" t="s">
        <v>1302</v>
      </c>
    </row>
    <row r="547" spans="1:4">
      <c r="A547">
        <v>3979</v>
      </c>
      <c r="B547" s="11">
        <f t="shared" si="17"/>
        <v>518</v>
      </c>
      <c r="C547" s="11">
        <f t="shared" si="16"/>
        <v>518</v>
      </c>
      <c r="D547" t="s">
        <v>962</v>
      </c>
    </row>
    <row r="548" spans="1:4">
      <c r="A548">
        <v>253</v>
      </c>
      <c r="B548" s="11">
        <f t="shared" si="17"/>
        <v>519</v>
      </c>
      <c r="C548" s="11">
        <f t="shared" si="16"/>
        <v>519</v>
      </c>
      <c r="D548" t="s">
        <v>884</v>
      </c>
    </row>
    <row r="549" spans="1:4">
      <c r="A549">
        <v>2112</v>
      </c>
      <c r="B549" s="11">
        <f t="shared" si="17"/>
        <v>520</v>
      </c>
      <c r="C549" s="11">
        <f t="shared" si="16"/>
        <v>520</v>
      </c>
      <c r="D549" t="s">
        <v>931</v>
      </c>
    </row>
    <row r="550" spans="1:4">
      <c r="A550">
        <v>17924</v>
      </c>
      <c r="B550" s="11">
        <f t="shared" si="17"/>
        <v>521</v>
      </c>
      <c r="C550" s="11">
        <f t="shared" si="16"/>
        <v>521</v>
      </c>
      <c r="D550" t="s">
        <v>1183</v>
      </c>
    </row>
    <row r="551" spans="1:4">
      <c r="A551">
        <v>1700</v>
      </c>
      <c r="B551" s="11">
        <f t="shared" si="17"/>
        <v>522</v>
      </c>
      <c r="C551" s="11">
        <f t="shared" si="16"/>
        <v>522</v>
      </c>
      <c r="D551" t="s">
        <v>916</v>
      </c>
    </row>
    <row r="552" spans="1:4">
      <c r="A552">
        <v>19454</v>
      </c>
      <c r="B552" s="11">
        <f t="shared" si="17"/>
        <v>523</v>
      </c>
      <c r="C552" s="11">
        <f t="shared" si="16"/>
        <v>523</v>
      </c>
      <c r="D552" t="s">
        <v>1258</v>
      </c>
    </row>
    <row r="553" spans="1:4">
      <c r="A553">
        <v>19503</v>
      </c>
      <c r="B553" s="11">
        <f t="shared" si="17"/>
        <v>524</v>
      </c>
      <c r="C553" s="11">
        <f t="shared" si="16"/>
        <v>524</v>
      </c>
      <c r="D553" t="s">
        <v>1259</v>
      </c>
    </row>
    <row r="554" spans="1:4">
      <c r="A554">
        <v>16646</v>
      </c>
      <c r="B554" s="11">
        <f t="shared" si="17"/>
        <v>525</v>
      </c>
      <c r="C554" s="11">
        <f t="shared" si="16"/>
        <v>525</v>
      </c>
      <c r="D554" t="s">
        <v>1122</v>
      </c>
    </row>
    <row r="555" spans="1:4">
      <c r="A555">
        <v>4656</v>
      </c>
      <c r="B555" s="11">
        <f t="shared" si="17"/>
        <v>526</v>
      </c>
      <c r="C555" s="11">
        <f t="shared" si="16"/>
        <v>526</v>
      </c>
      <c r="D555" t="s">
        <v>987</v>
      </c>
    </row>
    <row r="556" spans="1:4">
      <c r="A556">
        <v>18986</v>
      </c>
      <c r="B556" s="11">
        <f t="shared" si="17"/>
        <v>527</v>
      </c>
      <c r="C556" s="11">
        <f t="shared" si="16"/>
        <v>527</v>
      </c>
      <c r="D556" t="s">
        <v>1235</v>
      </c>
    </row>
    <row r="557" spans="1:4">
      <c r="A557">
        <v>3670</v>
      </c>
      <c r="B557" s="11">
        <f t="shared" si="17"/>
        <v>528</v>
      </c>
      <c r="C557" s="11">
        <f t="shared" si="16"/>
        <v>528</v>
      </c>
      <c r="D557" t="s">
        <v>952</v>
      </c>
    </row>
    <row r="558" spans="1:4">
      <c r="A558">
        <v>702</v>
      </c>
      <c r="B558" s="11">
        <f t="shared" si="17"/>
        <v>529</v>
      </c>
      <c r="C558" s="11">
        <f t="shared" si="16"/>
        <v>529</v>
      </c>
      <c r="D558" t="s">
        <v>892</v>
      </c>
    </row>
    <row r="559" spans="1:4">
      <c r="A559">
        <v>16186</v>
      </c>
      <c r="B559" s="11">
        <f t="shared" si="17"/>
        <v>530</v>
      </c>
      <c r="C559" s="11">
        <f t="shared" si="16"/>
        <v>530</v>
      </c>
      <c r="D559" t="s">
        <v>1100</v>
      </c>
    </row>
    <row r="560" spans="1:4">
      <c r="A560">
        <v>1703</v>
      </c>
      <c r="B560" s="11">
        <f t="shared" si="17"/>
        <v>531</v>
      </c>
      <c r="C560" s="11">
        <f t="shared" si="16"/>
        <v>531</v>
      </c>
      <c r="D560" t="s">
        <v>917</v>
      </c>
    </row>
    <row r="561" spans="1:4">
      <c r="A561">
        <v>19417</v>
      </c>
      <c r="B561" s="11">
        <f t="shared" si="17"/>
        <v>532</v>
      </c>
      <c r="C561" s="11">
        <f t="shared" si="16"/>
        <v>532</v>
      </c>
      <c r="D561" t="s">
        <v>1255</v>
      </c>
    </row>
    <row r="562" spans="1:4">
      <c r="A562">
        <v>15843</v>
      </c>
      <c r="B562" s="11">
        <f t="shared" si="17"/>
        <v>533</v>
      </c>
      <c r="C562" s="11">
        <f t="shared" si="16"/>
        <v>533</v>
      </c>
      <c r="D562" t="s">
        <v>1078</v>
      </c>
    </row>
    <row r="563" spans="1:4">
      <c r="A563">
        <v>3982</v>
      </c>
      <c r="B563" s="11">
        <f t="shared" si="17"/>
        <v>534</v>
      </c>
      <c r="C563" s="11">
        <f t="shared" si="16"/>
        <v>534</v>
      </c>
      <c r="D563" t="s">
        <v>963</v>
      </c>
    </row>
    <row r="564" spans="1:4">
      <c r="A564">
        <v>16412</v>
      </c>
      <c r="B564" s="11">
        <f t="shared" si="17"/>
        <v>535</v>
      </c>
      <c r="C564" s="11">
        <f t="shared" si="16"/>
        <v>535</v>
      </c>
      <c r="D564" t="s">
        <v>1112</v>
      </c>
    </row>
    <row r="565" spans="1:4">
      <c r="A565">
        <v>20801</v>
      </c>
      <c r="B565" s="11">
        <f t="shared" si="17"/>
        <v>536</v>
      </c>
      <c r="C565" s="11">
        <f t="shared" si="16"/>
        <v>536</v>
      </c>
      <c r="D565" t="s">
        <v>1289</v>
      </c>
    </row>
    <row r="566" spans="1:4">
      <c r="A566">
        <v>3983</v>
      </c>
      <c r="B566" s="11">
        <f t="shared" si="17"/>
        <v>537</v>
      </c>
      <c r="C566" s="11">
        <f t="shared" si="16"/>
        <v>537</v>
      </c>
      <c r="D566" t="s">
        <v>964</v>
      </c>
    </row>
    <row r="567" spans="1:4">
      <c r="A567">
        <v>1426</v>
      </c>
      <c r="B567" s="11">
        <f t="shared" si="17"/>
        <v>538</v>
      </c>
      <c r="C567" s="11">
        <f t="shared" si="16"/>
        <v>538</v>
      </c>
      <c r="D567" t="s">
        <v>912</v>
      </c>
    </row>
    <row r="568" spans="1:4">
      <c r="A568">
        <v>15287</v>
      </c>
      <c r="B568" s="11">
        <f t="shared" si="17"/>
        <v>539</v>
      </c>
      <c r="C568" s="11">
        <f t="shared" si="16"/>
        <v>539</v>
      </c>
      <c r="D568" t="s">
        <v>1051</v>
      </c>
    </row>
    <row r="569" spans="1:4">
      <c r="A569">
        <v>22193</v>
      </c>
      <c r="B569" s="11">
        <f t="shared" si="17"/>
        <v>540</v>
      </c>
      <c r="C569" s="11">
        <f t="shared" si="16"/>
        <v>540</v>
      </c>
      <c r="D569" t="s">
        <v>1311</v>
      </c>
    </row>
    <row r="570" spans="1:4">
      <c r="A570">
        <v>17625</v>
      </c>
      <c r="B570" s="11">
        <f t="shared" si="17"/>
        <v>541</v>
      </c>
      <c r="C570" s="11">
        <f t="shared" si="16"/>
        <v>541</v>
      </c>
      <c r="D570" t="s">
        <v>1166</v>
      </c>
    </row>
    <row r="571" spans="1:4">
      <c r="A571">
        <v>17900</v>
      </c>
      <c r="B571" s="11">
        <f t="shared" si="17"/>
        <v>542</v>
      </c>
      <c r="C571" s="11">
        <f t="shared" si="16"/>
        <v>542</v>
      </c>
      <c r="D571" t="s">
        <v>1182</v>
      </c>
    </row>
    <row r="572" spans="1:4">
      <c r="A572">
        <v>18911</v>
      </c>
      <c r="B572" s="11">
        <f t="shared" si="17"/>
        <v>543</v>
      </c>
      <c r="C572" s="11">
        <f t="shared" si="16"/>
        <v>543</v>
      </c>
      <c r="D572" t="s">
        <v>1227</v>
      </c>
    </row>
    <row r="573" spans="1:4">
      <c r="A573">
        <v>3620</v>
      </c>
      <c r="B573" s="11">
        <f t="shared" si="17"/>
        <v>544</v>
      </c>
      <c r="C573" s="11">
        <f t="shared" si="16"/>
        <v>544</v>
      </c>
      <c r="D573" t="s">
        <v>949</v>
      </c>
    </row>
    <row r="574" spans="1:4">
      <c r="A574">
        <v>238</v>
      </c>
      <c r="B574" s="11">
        <f t="shared" si="17"/>
        <v>545</v>
      </c>
      <c r="C574" s="11">
        <f t="shared" si="16"/>
        <v>545</v>
      </c>
      <c r="D574" t="s">
        <v>882</v>
      </c>
    </row>
    <row r="575" spans="1:4">
      <c r="A575">
        <v>16583</v>
      </c>
      <c r="B575" s="11">
        <f t="shared" si="17"/>
        <v>546</v>
      </c>
      <c r="C575" s="11">
        <f t="shared" si="16"/>
        <v>546</v>
      </c>
      <c r="D575" t="s">
        <v>1120</v>
      </c>
    </row>
    <row r="576" spans="1:4">
      <c r="A576">
        <v>19841</v>
      </c>
      <c r="B576" s="11">
        <f t="shared" si="17"/>
        <v>547</v>
      </c>
      <c r="C576" s="11">
        <f t="shared" si="16"/>
        <v>547</v>
      </c>
      <c r="D576" t="s">
        <v>1269</v>
      </c>
    </row>
    <row r="577" spans="1:4">
      <c r="A577">
        <v>4402</v>
      </c>
      <c r="B577" s="11">
        <f t="shared" si="17"/>
        <v>548</v>
      </c>
      <c r="C577" s="11">
        <f t="shared" si="16"/>
        <v>548</v>
      </c>
      <c r="D577" t="s">
        <v>979</v>
      </c>
    </row>
    <row r="578" spans="1:4">
      <c r="A578">
        <v>18781</v>
      </c>
      <c r="B578" s="11">
        <f t="shared" si="17"/>
        <v>549</v>
      </c>
      <c r="C578" s="11">
        <f t="shared" si="16"/>
        <v>549</v>
      </c>
      <c r="D578" t="s">
        <v>1219</v>
      </c>
    </row>
    <row r="579" spans="1:4">
      <c r="A579">
        <v>15294</v>
      </c>
      <c r="B579" s="11">
        <f t="shared" si="17"/>
        <v>550</v>
      </c>
      <c r="C579" s="11">
        <f t="shared" si="16"/>
        <v>550</v>
      </c>
      <c r="D579" t="s">
        <v>1052</v>
      </c>
    </row>
    <row r="580" spans="1:4">
      <c r="A580">
        <v>3956</v>
      </c>
      <c r="B580" s="11">
        <f t="shared" si="17"/>
        <v>551</v>
      </c>
      <c r="C580" s="11">
        <f t="shared" si="16"/>
        <v>551</v>
      </c>
      <c r="D580" t="s">
        <v>959</v>
      </c>
    </row>
    <row r="581" spans="1:4">
      <c r="A581">
        <v>14584</v>
      </c>
      <c r="B581" s="11">
        <f t="shared" si="17"/>
        <v>552</v>
      </c>
      <c r="C581" s="11">
        <f t="shared" ref="C581:C644" si="18">IF(ISBLANK(D581),A581,B581)</f>
        <v>552</v>
      </c>
      <c r="D581" t="s">
        <v>1021</v>
      </c>
    </row>
    <row r="582" spans="1:4">
      <c r="A582">
        <v>4421</v>
      </c>
      <c r="B582" s="11">
        <f t="shared" ref="B582:B645" si="19">IF(ISBLANK(D582),B581,B581+1)</f>
        <v>553</v>
      </c>
      <c r="C582" s="11">
        <f t="shared" si="18"/>
        <v>553</v>
      </c>
      <c r="D582" t="s">
        <v>981</v>
      </c>
    </row>
    <row r="583" spans="1:4">
      <c r="A583">
        <v>19973</v>
      </c>
      <c r="B583" s="11">
        <f t="shared" si="19"/>
        <v>554</v>
      </c>
      <c r="C583" s="11">
        <f t="shared" si="18"/>
        <v>554</v>
      </c>
      <c r="D583" t="s">
        <v>1272</v>
      </c>
    </row>
    <row r="584" spans="1:4">
      <c r="A584">
        <v>18797</v>
      </c>
      <c r="B584" s="11">
        <f t="shared" si="19"/>
        <v>555</v>
      </c>
      <c r="C584" s="11">
        <f t="shared" si="18"/>
        <v>555</v>
      </c>
      <c r="D584" t="s">
        <v>1221</v>
      </c>
    </row>
    <row r="585" spans="1:4">
      <c r="A585">
        <v>19749</v>
      </c>
      <c r="B585" s="11">
        <f t="shared" si="19"/>
        <v>556</v>
      </c>
      <c r="C585" s="11">
        <f t="shared" si="18"/>
        <v>556</v>
      </c>
      <c r="D585" t="s">
        <v>1268</v>
      </c>
    </row>
    <row r="586" spans="1:4">
      <c r="A586">
        <v>15902</v>
      </c>
      <c r="B586" s="11">
        <f t="shared" si="19"/>
        <v>557</v>
      </c>
      <c r="C586" s="11">
        <f t="shared" si="18"/>
        <v>557</v>
      </c>
      <c r="D586" t="s">
        <v>1086</v>
      </c>
    </row>
    <row r="587" spans="1:4">
      <c r="A587">
        <v>14791</v>
      </c>
      <c r="B587" s="11">
        <f t="shared" si="19"/>
        <v>558</v>
      </c>
      <c r="C587" s="11">
        <f t="shared" si="18"/>
        <v>558</v>
      </c>
      <c r="D587" t="s">
        <v>1026</v>
      </c>
    </row>
    <row r="588" spans="1:4">
      <c r="A588">
        <v>17261</v>
      </c>
      <c r="B588" s="11">
        <f t="shared" si="19"/>
        <v>559</v>
      </c>
      <c r="C588" s="11">
        <f t="shared" si="18"/>
        <v>559</v>
      </c>
      <c r="D588" t="s">
        <v>1152</v>
      </c>
    </row>
    <row r="589" spans="1:4">
      <c r="A589">
        <v>18665</v>
      </c>
      <c r="B589" s="11">
        <f t="shared" si="19"/>
        <v>560</v>
      </c>
      <c r="C589" s="11">
        <f t="shared" si="18"/>
        <v>560</v>
      </c>
      <c r="D589" t="s">
        <v>1213</v>
      </c>
    </row>
    <row r="590" spans="1:4">
      <c r="A590">
        <v>18447</v>
      </c>
      <c r="B590" s="11">
        <f t="shared" si="19"/>
        <v>561</v>
      </c>
      <c r="C590" s="11">
        <f t="shared" si="18"/>
        <v>561</v>
      </c>
      <c r="D590" t="s">
        <v>1202</v>
      </c>
    </row>
    <row r="591" spans="1:4">
      <c r="A591">
        <v>16317</v>
      </c>
      <c r="B591" s="11">
        <f t="shared" si="19"/>
        <v>562</v>
      </c>
      <c r="C591" s="11">
        <f t="shared" si="18"/>
        <v>562</v>
      </c>
      <c r="D591" t="s">
        <v>1107</v>
      </c>
    </row>
    <row r="592" spans="1:4">
      <c r="A592">
        <v>22478</v>
      </c>
      <c r="B592" s="11">
        <f t="shared" si="19"/>
        <v>563</v>
      </c>
      <c r="C592" s="11">
        <f t="shared" si="18"/>
        <v>563</v>
      </c>
      <c r="D592" t="s">
        <v>1321</v>
      </c>
    </row>
    <row r="593" spans="1:4">
      <c r="A593">
        <v>15741</v>
      </c>
      <c r="B593" s="11">
        <f t="shared" si="19"/>
        <v>564</v>
      </c>
      <c r="C593" s="11">
        <f t="shared" si="18"/>
        <v>564</v>
      </c>
      <c r="D593" t="s">
        <v>1069</v>
      </c>
    </row>
    <row r="594" spans="1:4">
      <c r="A594">
        <v>15960</v>
      </c>
      <c r="B594" s="11">
        <f t="shared" si="19"/>
        <v>565</v>
      </c>
      <c r="C594" s="11">
        <f t="shared" si="18"/>
        <v>565</v>
      </c>
      <c r="D594" t="s">
        <v>1089</v>
      </c>
    </row>
    <row r="595" spans="1:4">
      <c r="A595">
        <v>22556</v>
      </c>
      <c r="B595" s="11">
        <f t="shared" si="19"/>
        <v>566</v>
      </c>
      <c r="C595" s="11">
        <f t="shared" si="18"/>
        <v>566</v>
      </c>
      <c r="D595" t="s">
        <v>1323</v>
      </c>
    </row>
    <row r="596" spans="1:4">
      <c r="A596">
        <v>3961</v>
      </c>
      <c r="B596" s="11">
        <f t="shared" si="19"/>
        <v>567</v>
      </c>
      <c r="C596" s="11">
        <f t="shared" si="18"/>
        <v>567</v>
      </c>
      <c r="D596" t="s">
        <v>960</v>
      </c>
    </row>
    <row r="597" spans="1:4">
      <c r="A597">
        <v>15805</v>
      </c>
      <c r="B597" s="11">
        <f t="shared" si="19"/>
        <v>568</v>
      </c>
      <c r="C597" s="11">
        <f t="shared" si="18"/>
        <v>568</v>
      </c>
      <c r="D597" t="s">
        <v>1074</v>
      </c>
    </row>
    <row r="598" spans="1:4">
      <c r="A598">
        <v>22671</v>
      </c>
      <c r="B598" s="11">
        <f t="shared" si="19"/>
        <v>569</v>
      </c>
      <c r="C598" s="11">
        <f t="shared" si="18"/>
        <v>569</v>
      </c>
      <c r="D598" t="s">
        <v>1326</v>
      </c>
    </row>
    <row r="599" spans="1:4">
      <c r="A599">
        <v>1965</v>
      </c>
      <c r="B599" s="11">
        <f t="shared" si="19"/>
        <v>570</v>
      </c>
      <c r="C599" s="11">
        <f t="shared" si="18"/>
        <v>570</v>
      </c>
      <c r="D599" t="s">
        <v>920</v>
      </c>
    </row>
    <row r="600" spans="1:4">
      <c r="A600">
        <v>14497</v>
      </c>
      <c r="B600" s="11">
        <f t="shared" si="19"/>
        <v>571</v>
      </c>
      <c r="C600" s="11">
        <f t="shared" si="18"/>
        <v>571</v>
      </c>
      <c r="D600" t="s">
        <v>1016</v>
      </c>
    </row>
    <row r="601" spans="1:4">
      <c r="A601">
        <v>16836</v>
      </c>
      <c r="B601" s="11">
        <f t="shared" si="19"/>
        <v>572</v>
      </c>
      <c r="C601" s="11">
        <f t="shared" si="18"/>
        <v>572</v>
      </c>
      <c r="D601" t="s">
        <v>1134</v>
      </c>
    </row>
    <row r="602" spans="1:4">
      <c r="A602">
        <v>25494</v>
      </c>
      <c r="B602" s="11">
        <f t="shared" si="19"/>
        <v>573</v>
      </c>
      <c r="C602" s="11">
        <f t="shared" si="18"/>
        <v>573</v>
      </c>
      <c r="D602" t="s">
        <v>1365</v>
      </c>
    </row>
    <row r="603" spans="1:4">
      <c r="A603">
        <v>16844</v>
      </c>
      <c r="B603" s="11">
        <f t="shared" si="19"/>
        <v>574</v>
      </c>
      <c r="C603" s="11">
        <f t="shared" si="18"/>
        <v>574</v>
      </c>
      <c r="D603" t="s">
        <v>1135</v>
      </c>
    </row>
    <row r="604" spans="1:4">
      <c r="A604">
        <v>18373</v>
      </c>
      <c r="B604" s="11">
        <f t="shared" si="19"/>
        <v>575</v>
      </c>
      <c r="C604" s="11">
        <f t="shared" si="18"/>
        <v>575</v>
      </c>
      <c r="D604" t="s">
        <v>1197</v>
      </c>
    </row>
    <row r="605" spans="1:4">
      <c r="A605">
        <v>16730</v>
      </c>
      <c r="B605" s="11">
        <f t="shared" si="19"/>
        <v>576</v>
      </c>
      <c r="C605" s="11">
        <f t="shared" si="18"/>
        <v>576</v>
      </c>
      <c r="D605" t="s">
        <v>1131</v>
      </c>
    </row>
    <row r="606" spans="1:4">
      <c r="A606">
        <v>4146</v>
      </c>
      <c r="B606" s="11">
        <f t="shared" si="19"/>
        <v>577</v>
      </c>
      <c r="C606" s="11">
        <f t="shared" si="18"/>
        <v>577</v>
      </c>
      <c r="D606" t="s">
        <v>967</v>
      </c>
    </row>
    <row r="607" spans="1:4">
      <c r="A607">
        <v>1869</v>
      </c>
      <c r="B607" s="11">
        <f t="shared" si="19"/>
        <v>578</v>
      </c>
      <c r="C607" s="11">
        <f t="shared" si="18"/>
        <v>578</v>
      </c>
      <c r="D607" t="s">
        <v>919</v>
      </c>
    </row>
    <row r="608" spans="1:4">
      <c r="A608">
        <v>5594</v>
      </c>
      <c r="B608" s="11">
        <f t="shared" si="19"/>
        <v>579</v>
      </c>
      <c r="C608" s="11">
        <f t="shared" si="18"/>
        <v>579</v>
      </c>
      <c r="D608" t="s">
        <v>1002</v>
      </c>
    </row>
    <row r="609" spans="1:4">
      <c r="A609">
        <v>19084</v>
      </c>
      <c r="B609" s="11">
        <f t="shared" si="19"/>
        <v>580</v>
      </c>
      <c r="C609" s="11">
        <f t="shared" si="18"/>
        <v>580</v>
      </c>
      <c r="D609" t="s">
        <v>1241</v>
      </c>
    </row>
    <row r="610" spans="1:4">
      <c r="A610">
        <v>1092</v>
      </c>
      <c r="B610" s="11">
        <f t="shared" si="19"/>
        <v>581</v>
      </c>
      <c r="C610" s="11">
        <f t="shared" si="18"/>
        <v>581</v>
      </c>
      <c r="D610" t="s">
        <v>901</v>
      </c>
    </row>
    <row r="611" spans="1:4">
      <c r="A611">
        <v>49</v>
      </c>
      <c r="B611" s="11">
        <f t="shared" si="19"/>
        <v>582</v>
      </c>
      <c r="C611" s="11">
        <f t="shared" si="18"/>
        <v>582</v>
      </c>
      <c r="D611" t="s">
        <v>873</v>
      </c>
    </row>
    <row r="612" spans="1:4">
      <c r="A612">
        <v>51</v>
      </c>
      <c r="B612" s="11">
        <f t="shared" si="19"/>
        <v>583</v>
      </c>
      <c r="C612" s="11">
        <f t="shared" si="18"/>
        <v>583</v>
      </c>
      <c r="D612" t="s">
        <v>874</v>
      </c>
    </row>
    <row r="613" spans="1:4">
      <c r="A613">
        <v>22453</v>
      </c>
      <c r="B613" s="11">
        <f t="shared" si="19"/>
        <v>584</v>
      </c>
      <c r="C613" s="11">
        <f t="shared" si="18"/>
        <v>584</v>
      </c>
      <c r="D613" t="s">
        <v>1319</v>
      </c>
    </row>
    <row r="614" spans="1:4">
      <c r="A614">
        <v>1094</v>
      </c>
      <c r="B614" s="11">
        <f t="shared" si="19"/>
        <v>585</v>
      </c>
      <c r="C614" s="11">
        <f t="shared" si="18"/>
        <v>585</v>
      </c>
      <c r="D614" t="s">
        <v>902</v>
      </c>
    </row>
    <row r="615" spans="1:4">
      <c r="A615">
        <v>4127</v>
      </c>
      <c r="B615" s="11">
        <f t="shared" si="19"/>
        <v>586</v>
      </c>
      <c r="C615" s="11">
        <f t="shared" si="18"/>
        <v>586</v>
      </c>
      <c r="D615" t="s">
        <v>966</v>
      </c>
    </row>
    <row r="616" spans="1:4">
      <c r="A616">
        <v>22650</v>
      </c>
      <c r="B616" s="11">
        <f t="shared" si="19"/>
        <v>587</v>
      </c>
      <c r="C616" s="11">
        <f t="shared" si="18"/>
        <v>587</v>
      </c>
      <c r="D616" t="s">
        <v>1325</v>
      </c>
    </row>
    <row r="617" spans="1:4">
      <c r="A617">
        <v>15948</v>
      </c>
      <c r="B617" s="11">
        <f t="shared" si="19"/>
        <v>588</v>
      </c>
      <c r="C617" s="11">
        <f t="shared" si="18"/>
        <v>588</v>
      </c>
      <c r="D617" t="s">
        <v>1088</v>
      </c>
    </row>
    <row r="618" spans="1:4">
      <c r="A618">
        <v>14603</v>
      </c>
      <c r="B618" s="11">
        <f t="shared" si="19"/>
        <v>589</v>
      </c>
      <c r="C618" s="11">
        <f t="shared" si="18"/>
        <v>589</v>
      </c>
      <c r="D618" t="s">
        <v>1024</v>
      </c>
    </row>
    <row r="619" spans="1:4">
      <c r="A619">
        <v>17779</v>
      </c>
      <c r="B619" s="11">
        <f t="shared" si="19"/>
        <v>590</v>
      </c>
      <c r="C619" s="11">
        <f t="shared" si="18"/>
        <v>590</v>
      </c>
      <c r="D619" t="s">
        <v>1175</v>
      </c>
    </row>
    <row r="620" spans="1:4">
      <c r="A620">
        <v>15173</v>
      </c>
      <c r="B620" s="11">
        <f t="shared" si="19"/>
        <v>591</v>
      </c>
      <c r="C620" s="11">
        <f t="shared" si="18"/>
        <v>591</v>
      </c>
      <c r="D620" t="s">
        <v>1045</v>
      </c>
    </row>
    <row r="621" spans="1:4">
      <c r="A621">
        <v>15905</v>
      </c>
      <c r="B621" s="11">
        <f t="shared" si="19"/>
        <v>592</v>
      </c>
      <c r="C621" s="11">
        <f t="shared" si="18"/>
        <v>592</v>
      </c>
      <c r="D621" t="s">
        <v>1087</v>
      </c>
    </row>
    <row r="622" spans="1:4">
      <c r="A622">
        <v>20375</v>
      </c>
      <c r="B622" s="11">
        <f t="shared" si="19"/>
        <v>593</v>
      </c>
      <c r="C622" s="11">
        <f t="shared" si="18"/>
        <v>593</v>
      </c>
      <c r="D622" t="s">
        <v>1283</v>
      </c>
    </row>
    <row r="623" spans="1:4">
      <c r="A623">
        <v>14035</v>
      </c>
      <c r="B623" s="11">
        <f t="shared" si="19"/>
        <v>594</v>
      </c>
      <c r="C623" s="11">
        <f t="shared" si="18"/>
        <v>594</v>
      </c>
      <c r="D623" t="s">
        <v>1012</v>
      </c>
    </row>
    <row r="624" spans="1:4">
      <c r="A624">
        <v>18897</v>
      </c>
      <c r="B624" s="11">
        <f t="shared" si="19"/>
        <v>595</v>
      </c>
      <c r="C624" s="11">
        <f t="shared" si="18"/>
        <v>595</v>
      </c>
      <c r="D624" t="s">
        <v>1226</v>
      </c>
    </row>
    <row r="625" spans="1:4">
      <c r="A625">
        <v>19296</v>
      </c>
      <c r="B625" s="11">
        <f t="shared" si="19"/>
        <v>596</v>
      </c>
      <c r="C625" s="11">
        <f t="shared" si="18"/>
        <v>596</v>
      </c>
      <c r="D625" t="s">
        <v>1247</v>
      </c>
    </row>
    <row r="626" spans="1:4">
      <c r="A626">
        <v>2176</v>
      </c>
      <c r="B626" s="11">
        <f t="shared" si="19"/>
        <v>597</v>
      </c>
      <c r="C626" s="11">
        <f t="shared" si="18"/>
        <v>597</v>
      </c>
      <c r="D626" t="s">
        <v>933</v>
      </c>
    </row>
    <row r="627" spans="1:4">
      <c r="A627">
        <v>15846</v>
      </c>
      <c r="B627" s="11">
        <f t="shared" si="19"/>
        <v>598</v>
      </c>
      <c r="C627" s="11">
        <f t="shared" si="18"/>
        <v>598</v>
      </c>
      <c r="D627" t="s">
        <v>1079</v>
      </c>
    </row>
    <row r="628" spans="1:4">
      <c r="A628">
        <v>15029</v>
      </c>
      <c r="B628" s="11">
        <f t="shared" si="19"/>
        <v>599</v>
      </c>
      <c r="C628" s="11">
        <f t="shared" si="18"/>
        <v>599</v>
      </c>
      <c r="D628" t="s">
        <v>1037</v>
      </c>
    </row>
    <row r="629" spans="1:4">
      <c r="A629">
        <v>20111</v>
      </c>
      <c r="B629" s="11">
        <f t="shared" si="19"/>
        <v>600</v>
      </c>
      <c r="C629" s="11">
        <f t="shared" si="18"/>
        <v>600</v>
      </c>
      <c r="D629" t="s">
        <v>1277</v>
      </c>
    </row>
    <row r="630" spans="1:4">
      <c r="A630">
        <v>22481</v>
      </c>
      <c r="B630" s="11">
        <f t="shared" si="19"/>
        <v>601</v>
      </c>
      <c r="C630" s="11">
        <f t="shared" si="18"/>
        <v>601</v>
      </c>
      <c r="D630" t="s">
        <v>1322</v>
      </c>
    </row>
    <row r="631" spans="1:4">
      <c r="A631">
        <v>5510</v>
      </c>
      <c r="B631" s="11">
        <f t="shared" si="19"/>
        <v>602</v>
      </c>
      <c r="C631" s="11">
        <f t="shared" si="18"/>
        <v>602</v>
      </c>
      <c r="D631" t="s">
        <v>1001</v>
      </c>
    </row>
    <row r="632" spans="1:4">
      <c r="A632">
        <v>16669</v>
      </c>
      <c r="B632" s="11">
        <f t="shared" si="19"/>
        <v>603</v>
      </c>
      <c r="C632" s="11">
        <f t="shared" si="18"/>
        <v>603</v>
      </c>
      <c r="D632" t="s">
        <v>1128</v>
      </c>
    </row>
    <row r="633" spans="1:4">
      <c r="A633">
        <v>1150</v>
      </c>
      <c r="B633" s="11">
        <f t="shared" si="19"/>
        <v>604</v>
      </c>
      <c r="C633" s="11">
        <f t="shared" si="18"/>
        <v>604</v>
      </c>
      <c r="D633" t="s">
        <v>905</v>
      </c>
    </row>
    <row r="634" spans="1:4">
      <c r="A634">
        <v>16060</v>
      </c>
      <c r="B634" s="11">
        <f t="shared" si="19"/>
        <v>605</v>
      </c>
      <c r="C634" s="11">
        <f t="shared" si="18"/>
        <v>605</v>
      </c>
      <c r="D634" t="s">
        <v>1097</v>
      </c>
    </row>
    <row r="635" spans="1:4">
      <c r="A635">
        <v>24530</v>
      </c>
      <c r="B635" s="11">
        <f t="shared" si="19"/>
        <v>606</v>
      </c>
      <c r="C635" s="11">
        <f t="shared" si="18"/>
        <v>606</v>
      </c>
      <c r="D635" t="s">
        <v>1351</v>
      </c>
    </row>
    <row r="636" spans="1:4">
      <c r="A636">
        <v>24531</v>
      </c>
      <c r="B636" s="11">
        <f t="shared" si="19"/>
        <v>607</v>
      </c>
      <c r="C636" s="11">
        <f t="shared" si="18"/>
        <v>607</v>
      </c>
      <c r="D636" t="s">
        <v>1352</v>
      </c>
    </row>
    <row r="637" spans="1:4">
      <c r="A637">
        <v>17306</v>
      </c>
      <c r="B637" s="11">
        <f t="shared" si="19"/>
        <v>608</v>
      </c>
      <c r="C637" s="11">
        <f t="shared" si="18"/>
        <v>608</v>
      </c>
      <c r="D637" t="s">
        <v>1155</v>
      </c>
    </row>
    <row r="638" spans="1:4">
      <c r="A638">
        <v>24532</v>
      </c>
      <c r="B638" s="11">
        <f t="shared" si="19"/>
        <v>609</v>
      </c>
      <c r="C638" s="11">
        <f t="shared" si="18"/>
        <v>609</v>
      </c>
      <c r="D638" t="s">
        <v>1353</v>
      </c>
    </row>
    <row r="639" spans="1:4">
      <c r="A639">
        <v>518</v>
      </c>
      <c r="B639" s="11">
        <f t="shared" si="19"/>
        <v>610</v>
      </c>
      <c r="C639" s="11">
        <f t="shared" si="18"/>
        <v>610</v>
      </c>
      <c r="D639" t="s">
        <v>888</v>
      </c>
    </row>
    <row r="640" spans="1:4">
      <c r="A640">
        <v>17569</v>
      </c>
      <c r="B640" s="11">
        <f t="shared" si="19"/>
        <v>611</v>
      </c>
      <c r="C640" s="11">
        <f t="shared" si="18"/>
        <v>611</v>
      </c>
      <c r="D640" t="s">
        <v>1163</v>
      </c>
    </row>
    <row r="641" spans="1:4">
      <c r="A641">
        <v>17872</v>
      </c>
      <c r="B641" s="11">
        <f t="shared" si="19"/>
        <v>612</v>
      </c>
      <c r="C641" s="11">
        <f t="shared" si="18"/>
        <v>612</v>
      </c>
      <c r="D641" t="s">
        <v>1178</v>
      </c>
    </row>
    <row r="642" spans="1:4">
      <c r="A642">
        <v>14936</v>
      </c>
      <c r="B642" s="11">
        <f t="shared" si="19"/>
        <v>613</v>
      </c>
      <c r="C642" s="11">
        <f t="shared" si="18"/>
        <v>613</v>
      </c>
      <c r="D642" t="s">
        <v>1033</v>
      </c>
    </row>
    <row r="643" spans="1:4">
      <c r="A643">
        <v>20820</v>
      </c>
      <c r="B643" s="11">
        <f t="shared" si="19"/>
        <v>614</v>
      </c>
      <c r="C643" s="11">
        <f t="shared" si="18"/>
        <v>614</v>
      </c>
      <c r="D643" t="s">
        <v>1291</v>
      </c>
    </row>
    <row r="644" spans="1:4">
      <c r="A644">
        <v>1151</v>
      </c>
      <c r="B644" s="11">
        <f t="shared" si="19"/>
        <v>615</v>
      </c>
      <c r="C644" s="11">
        <f t="shared" si="18"/>
        <v>615</v>
      </c>
      <c r="D644" t="s">
        <v>906</v>
      </c>
    </row>
    <row r="645" spans="1:4">
      <c r="A645">
        <v>16279</v>
      </c>
      <c r="B645" s="11">
        <f t="shared" si="19"/>
        <v>616</v>
      </c>
      <c r="C645" s="11">
        <f t="shared" ref="C645:C708" si="20">IF(ISBLANK(D645),A645,B645)</f>
        <v>616</v>
      </c>
      <c r="D645" t="s">
        <v>1104</v>
      </c>
    </row>
    <row r="646" spans="1:4">
      <c r="A646">
        <v>887</v>
      </c>
      <c r="B646" s="11">
        <f t="shared" ref="B646:B709" si="21">IF(ISBLANK(D646),B645,B645+1)</f>
        <v>617</v>
      </c>
      <c r="C646" s="11">
        <f t="shared" si="20"/>
        <v>617</v>
      </c>
      <c r="D646" t="s">
        <v>897</v>
      </c>
    </row>
    <row r="647" spans="1:4">
      <c r="A647">
        <v>20497</v>
      </c>
      <c r="B647" s="11">
        <f t="shared" si="21"/>
        <v>618</v>
      </c>
      <c r="C647" s="11">
        <f t="shared" si="20"/>
        <v>618</v>
      </c>
      <c r="D647" t="s">
        <v>1285</v>
      </c>
    </row>
    <row r="648" spans="1:4">
      <c r="A648">
        <v>440</v>
      </c>
      <c r="B648" s="11">
        <f t="shared" si="21"/>
        <v>619</v>
      </c>
      <c r="C648" s="11">
        <f t="shared" si="20"/>
        <v>619</v>
      </c>
      <c r="D648" t="s">
        <v>887</v>
      </c>
    </row>
    <row r="649" spans="1:4">
      <c r="A649">
        <v>3729</v>
      </c>
      <c r="B649" s="11">
        <f t="shared" si="21"/>
        <v>620</v>
      </c>
      <c r="C649" s="11">
        <f t="shared" si="20"/>
        <v>620</v>
      </c>
      <c r="D649" t="s">
        <v>953</v>
      </c>
    </row>
    <row r="650" spans="1:4">
      <c r="A650">
        <v>18666</v>
      </c>
      <c r="B650" s="11">
        <f t="shared" si="21"/>
        <v>621</v>
      </c>
      <c r="C650" s="11">
        <f t="shared" si="20"/>
        <v>621</v>
      </c>
      <c r="D650" t="s">
        <v>1214</v>
      </c>
    </row>
    <row r="651" spans="1:4">
      <c r="A651">
        <v>24281</v>
      </c>
      <c r="B651" s="11">
        <f t="shared" si="21"/>
        <v>622</v>
      </c>
      <c r="C651" s="11">
        <f t="shared" si="20"/>
        <v>622</v>
      </c>
      <c r="D651" t="s">
        <v>1342</v>
      </c>
    </row>
    <row r="652" spans="1:4">
      <c r="A652">
        <v>16870</v>
      </c>
      <c r="B652" s="11">
        <f t="shared" si="21"/>
        <v>623</v>
      </c>
      <c r="C652" s="11">
        <f t="shared" si="20"/>
        <v>623</v>
      </c>
      <c r="D652" t="s">
        <v>1137</v>
      </c>
    </row>
    <row r="653" spans="1:4">
      <c r="A653">
        <v>16006</v>
      </c>
      <c r="B653" s="11">
        <f t="shared" si="21"/>
        <v>624</v>
      </c>
      <c r="C653" s="11">
        <f t="shared" si="20"/>
        <v>624</v>
      </c>
      <c r="D653" t="s">
        <v>1092</v>
      </c>
    </row>
    <row r="654" spans="1:4">
      <c r="A654">
        <v>24282</v>
      </c>
      <c r="B654" s="11">
        <f t="shared" si="21"/>
        <v>625</v>
      </c>
      <c r="C654" s="11">
        <f t="shared" si="20"/>
        <v>625</v>
      </c>
      <c r="D654" t="s">
        <v>1343</v>
      </c>
    </row>
    <row r="655" spans="1:4">
      <c r="A655">
        <v>3730</v>
      </c>
      <c r="B655" s="11">
        <f t="shared" si="21"/>
        <v>626</v>
      </c>
      <c r="C655" s="11">
        <f t="shared" si="20"/>
        <v>626</v>
      </c>
      <c r="D655" t="s">
        <v>954</v>
      </c>
    </row>
    <row r="656" spans="1:4">
      <c r="A656">
        <v>15657</v>
      </c>
      <c r="B656" s="11">
        <f t="shared" si="21"/>
        <v>627</v>
      </c>
      <c r="C656" s="11">
        <f t="shared" si="20"/>
        <v>627</v>
      </c>
      <c r="D656" t="s">
        <v>1065</v>
      </c>
    </row>
    <row r="657" spans="1:4">
      <c r="A657">
        <v>24283</v>
      </c>
      <c r="B657" s="11">
        <f t="shared" si="21"/>
        <v>628</v>
      </c>
      <c r="C657" s="11">
        <f t="shared" si="20"/>
        <v>628</v>
      </c>
      <c r="D657" t="s">
        <v>1344</v>
      </c>
    </row>
    <row r="658" spans="1:4">
      <c r="A658">
        <v>20764</v>
      </c>
      <c r="B658" s="11">
        <f t="shared" si="21"/>
        <v>629</v>
      </c>
      <c r="C658" s="11">
        <f t="shared" si="20"/>
        <v>629</v>
      </c>
      <c r="D658" t="s">
        <v>1288</v>
      </c>
    </row>
    <row r="659" spans="1:4">
      <c r="A659">
        <v>15296</v>
      </c>
      <c r="B659" s="11">
        <f t="shared" si="21"/>
        <v>630</v>
      </c>
      <c r="C659" s="11">
        <f t="shared" si="20"/>
        <v>630</v>
      </c>
      <c r="D659" t="s">
        <v>1053</v>
      </c>
    </row>
    <row r="660" spans="1:4">
      <c r="A660">
        <v>20044</v>
      </c>
      <c r="B660" s="11">
        <f t="shared" si="21"/>
        <v>631</v>
      </c>
      <c r="C660" s="11">
        <f t="shared" si="20"/>
        <v>631</v>
      </c>
      <c r="D660" t="s">
        <v>1276</v>
      </c>
    </row>
    <row r="661" spans="1:4">
      <c r="A661">
        <v>16271</v>
      </c>
      <c r="B661" s="11">
        <f t="shared" si="21"/>
        <v>632</v>
      </c>
      <c r="C661" s="11">
        <f t="shared" si="20"/>
        <v>632</v>
      </c>
      <c r="D661" t="s">
        <v>1103</v>
      </c>
    </row>
    <row r="662" spans="1:4">
      <c r="A662">
        <v>14794</v>
      </c>
      <c r="B662" s="11">
        <f t="shared" si="21"/>
        <v>633</v>
      </c>
      <c r="C662" s="11">
        <f t="shared" si="20"/>
        <v>633</v>
      </c>
      <c r="D662" t="s">
        <v>1027</v>
      </c>
    </row>
    <row r="663" spans="1:4">
      <c r="A663">
        <v>17699</v>
      </c>
      <c r="B663" s="11">
        <f t="shared" si="21"/>
        <v>634</v>
      </c>
      <c r="C663" s="11">
        <f t="shared" si="20"/>
        <v>634</v>
      </c>
      <c r="D663" t="s">
        <v>1168</v>
      </c>
    </row>
    <row r="664" spans="1:4">
      <c r="A664">
        <v>20297</v>
      </c>
      <c r="B664" s="11">
        <f t="shared" si="21"/>
        <v>635</v>
      </c>
      <c r="C664" s="11">
        <f t="shared" si="20"/>
        <v>635</v>
      </c>
      <c r="D664" t="s">
        <v>1278</v>
      </c>
    </row>
    <row r="665" spans="1:4">
      <c r="A665">
        <v>18352</v>
      </c>
      <c r="B665" s="11">
        <f t="shared" si="21"/>
        <v>636</v>
      </c>
      <c r="C665" s="11">
        <f t="shared" si="20"/>
        <v>636</v>
      </c>
      <c r="D665" t="s">
        <v>1196</v>
      </c>
    </row>
    <row r="666" spans="1:4">
      <c r="A666">
        <v>11010</v>
      </c>
      <c r="B666" s="11">
        <f t="shared" si="21"/>
        <v>637</v>
      </c>
      <c r="C666" s="11">
        <f t="shared" si="20"/>
        <v>637</v>
      </c>
      <c r="D666" t="s">
        <v>1008</v>
      </c>
    </row>
    <row r="667" spans="1:4">
      <c r="A667">
        <v>24167</v>
      </c>
      <c r="B667" s="11">
        <f t="shared" si="21"/>
        <v>638</v>
      </c>
      <c r="C667" s="11">
        <f t="shared" si="20"/>
        <v>638</v>
      </c>
      <c r="D667" t="s">
        <v>1340</v>
      </c>
    </row>
    <row r="668" spans="1:4">
      <c r="A668">
        <v>16972</v>
      </c>
      <c r="B668" s="11">
        <f t="shared" si="21"/>
        <v>639</v>
      </c>
      <c r="C668" s="11">
        <f t="shared" si="20"/>
        <v>639</v>
      </c>
      <c r="D668" t="s">
        <v>1144</v>
      </c>
    </row>
    <row r="669" spans="1:4">
      <c r="A669">
        <v>14395</v>
      </c>
      <c r="B669" s="11">
        <f t="shared" si="21"/>
        <v>640</v>
      </c>
      <c r="C669" s="11">
        <f t="shared" si="20"/>
        <v>640</v>
      </c>
      <c r="D669" t="s">
        <v>1015</v>
      </c>
    </row>
    <row r="670" spans="1:4">
      <c r="A670">
        <v>1591</v>
      </c>
      <c r="B670" s="11">
        <f t="shared" si="21"/>
        <v>641</v>
      </c>
      <c r="C670" s="11">
        <f t="shared" si="20"/>
        <v>641</v>
      </c>
      <c r="D670" t="s">
        <v>914</v>
      </c>
    </row>
    <row r="671" spans="1:4">
      <c r="A671">
        <v>17760</v>
      </c>
      <c r="B671" s="11">
        <f t="shared" si="21"/>
        <v>642</v>
      </c>
      <c r="C671" s="11">
        <f t="shared" si="20"/>
        <v>642</v>
      </c>
      <c r="D671" t="s">
        <v>1170</v>
      </c>
    </row>
    <row r="672" spans="1:4">
      <c r="A672">
        <v>24057</v>
      </c>
      <c r="B672" s="11">
        <f t="shared" si="21"/>
        <v>643</v>
      </c>
      <c r="C672" s="11">
        <f t="shared" si="20"/>
        <v>643</v>
      </c>
      <c r="D672" t="s">
        <v>1338</v>
      </c>
    </row>
    <row r="673" spans="1:4">
      <c r="A673">
        <v>4913</v>
      </c>
      <c r="B673" s="11">
        <f t="shared" si="21"/>
        <v>644</v>
      </c>
      <c r="C673" s="11">
        <f t="shared" si="20"/>
        <v>644</v>
      </c>
      <c r="D673" t="s">
        <v>994</v>
      </c>
    </row>
    <row r="674" spans="1:4">
      <c r="A674">
        <v>21653</v>
      </c>
      <c r="B674" s="11">
        <f t="shared" si="21"/>
        <v>645</v>
      </c>
      <c r="C674" s="11">
        <f t="shared" si="20"/>
        <v>645</v>
      </c>
      <c r="D674" t="s">
        <v>1301</v>
      </c>
    </row>
    <row r="675" spans="1:4">
      <c r="A675">
        <v>19325</v>
      </c>
      <c r="B675" s="11">
        <f t="shared" si="21"/>
        <v>646</v>
      </c>
      <c r="C675" s="11">
        <f t="shared" si="20"/>
        <v>646</v>
      </c>
      <c r="D675" t="s">
        <v>1250</v>
      </c>
    </row>
    <row r="676" spans="1:4">
      <c r="A676">
        <v>24058</v>
      </c>
      <c r="B676" s="11">
        <f t="shared" si="21"/>
        <v>647</v>
      </c>
      <c r="C676" s="11">
        <f t="shared" si="20"/>
        <v>647</v>
      </c>
      <c r="D676" t="s">
        <v>1339</v>
      </c>
    </row>
    <row r="677" spans="1:4">
      <c r="A677">
        <v>1731</v>
      </c>
      <c r="B677" s="11">
        <f t="shared" si="21"/>
        <v>648</v>
      </c>
      <c r="C677" s="11">
        <f t="shared" si="20"/>
        <v>648</v>
      </c>
      <c r="D677" t="s">
        <v>918</v>
      </c>
    </row>
    <row r="678" spans="1:4">
      <c r="A678">
        <v>19950</v>
      </c>
      <c r="B678" s="11">
        <f t="shared" si="21"/>
        <v>649</v>
      </c>
      <c r="C678" s="11">
        <f t="shared" si="20"/>
        <v>649</v>
      </c>
      <c r="D678" t="s">
        <v>1270</v>
      </c>
    </row>
    <row r="679" spans="1:4">
      <c r="A679">
        <v>21290</v>
      </c>
      <c r="B679" s="11">
        <f t="shared" si="21"/>
        <v>650</v>
      </c>
      <c r="C679" s="11">
        <f t="shared" si="20"/>
        <v>650</v>
      </c>
      <c r="D679" t="s">
        <v>1300</v>
      </c>
    </row>
    <row r="680" spans="1:4">
      <c r="A680">
        <v>15772</v>
      </c>
      <c r="B680" s="11">
        <f t="shared" si="21"/>
        <v>651</v>
      </c>
      <c r="C680" s="11">
        <f t="shared" si="20"/>
        <v>651</v>
      </c>
      <c r="D680" t="s">
        <v>1072</v>
      </c>
    </row>
    <row r="681" spans="1:4">
      <c r="A681">
        <v>19572</v>
      </c>
      <c r="B681" s="11">
        <f t="shared" si="21"/>
        <v>652</v>
      </c>
      <c r="C681" s="11">
        <f t="shared" si="20"/>
        <v>652</v>
      </c>
      <c r="D681" t="s">
        <v>1265</v>
      </c>
    </row>
    <row r="682" spans="1:4">
      <c r="A682">
        <v>14857</v>
      </c>
      <c r="B682" s="11">
        <f t="shared" si="21"/>
        <v>653</v>
      </c>
      <c r="C682" s="11">
        <f t="shared" si="20"/>
        <v>653</v>
      </c>
      <c r="D682" t="s">
        <v>1032</v>
      </c>
    </row>
    <row r="683" spans="1:4">
      <c r="A683">
        <v>19376</v>
      </c>
      <c r="B683" s="11">
        <f t="shared" si="21"/>
        <v>654</v>
      </c>
      <c r="C683" s="11">
        <f t="shared" si="20"/>
        <v>654</v>
      </c>
      <c r="D683" t="s">
        <v>1252</v>
      </c>
    </row>
    <row r="684" spans="1:4">
      <c r="A684">
        <v>16875</v>
      </c>
      <c r="B684" s="11">
        <f t="shared" si="21"/>
        <v>655</v>
      </c>
      <c r="C684" s="11">
        <f t="shared" si="20"/>
        <v>655</v>
      </c>
      <c r="D684" t="s">
        <v>1139</v>
      </c>
    </row>
    <row r="685" spans="1:4">
      <c r="A685">
        <v>17442</v>
      </c>
      <c r="B685" s="11">
        <f t="shared" si="21"/>
        <v>656</v>
      </c>
      <c r="C685" s="11">
        <f t="shared" si="20"/>
        <v>656</v>
      </c>
      <c r="D685" t="s">
        <v>1158</v>
      </c>
    </row>
    <row r="686" spans="1:4">
      <c r="A686">
        <v>142</v>
      </c>
      <c r="B686" s="11">
        <f t="shared" si="21"/>
        <v>657</v>
      </c>
      <c r="C686" s="11">
        <f t="shared" si="20"/>
        <v>657</v>
      </c>
      <c r="D686" t="s">
        <v>877</v>
      </c>
    </row>
    <row r="687" spans="1:4">
      <c r="A687">
        <v>13996</v>
      </c>
      <c r="B687" s="11">
        <f t="shared" si="21"/>
        <v>658</v>
      </c>
      <c r="C687" s="11">
        <f t="shared" si="20"/>
        <v>658</v>
      </c>
      <c r="D687" t="s">
        <v>1011</v>
      </c>
    </row>
    <row r="688" spans="1:4">
      <c r="A688">
        <v>15898</v>
      </c>
      <c r="B688" s="11">
        <f t="shared" si="21"/>
        <v>659</v>
      </c>
      <c r="C688" s="11">
        <f t="shared" si="20"/>
        <v>659</v>
      </c>
      <c r="D688" t="s">
        <v>1085</v>
      </c>
    </row>
    <row r="689" spans="1:4">
      <c r="A689">
        <v>17572</v>
      </c>
      <c r="B689" s="11">
        <f t="shared" si="21"/>
        <v>660</v>
      </c>
      <c r="C689" s="11">
        <f t="shared" si="20"/>
        <v>660</v>
      </c>
      <c r="D689" t="s">
        <v>1164</v>
      </c>
    </row>
    <row r="690" spans="1:4">
      <c r="A690">
        <v>3776</v>
      </c>
      <c r="B690" s="11">
        <f t="shared" si="21"/>
        <v>661</v>
      </c>
      <c r="C690" s="11">
        <f t="shared" si="20"/>
        <v>661</v>
      </c>
      <c r="D690" t="s">
        <v>955</v>
      </c>
    </row>
    <row r="691" spans="1:4">
      <c r="A691">
        <v>13974</v>
      </c>
      <c r="B691" s="11">
        <f t="shared" si="21"/>
        <v>662</v>
      </c>
      <c r="C691" s="11">
        <f t="shared" si="20"/>
        <v>662</v>
      </c>
      <c r="D691" t="s">
        <v>1010</v>
      </c>
    </row>
    <row r="692" spans="1:4">
      <c r="A692">
        <v>4766</v>
      </c>
      <c r="B692" s="11">
        <f t="shared" si="21"/>
        <v>663</v>
      </c>
      <c r="C692" s="11">
        <f t="shared" si="20"/>
        <v>663</v>
      </c>
      <c r="D692" t="s">
        <v>991</v>
      </c>
    </row>
    <row r="693" spans="1:4">
      <c r="A693">
        <v>129</v>
      </c>
      <c r="B693" s="11">
        <f t="shared" si="21"/>
        <v>664</v>
      </c>
      <c r="C693" s="11">
        <f t="shared" si="20"/>
        <v>664</v>
      </c>
      <c r="D693" t="s">
        <v>875</v>
      </c>
    </row>
    <row r="694" spans="1:4">
      <c r="A694">
        <v>4767</v>
      </c>
      <c r="B694" s="11">
        <f t="shared" si="21"/>
        <v>665</v>
      </c>
      <c r="C694" s="11">
        <f t="shared" si="20"/>
        <v>665</v>
      </c>
      <c r="D694" t="s">
        <v>992</v>
      </c>
    </row>
    <row r="695" spans="1:4">
      <c r="A695">
        <v>2582</v>
      </c>
      <c r="B695" s="11">
        <f t="shared" si="21"/>
        <v>666</v>
      </c>
      <c r="C695" s="11">
        <f t="shared" si="20"/>
        <v>666</v>
      </c>
      <c r="D695" t="s">
        <v>935</v>
      </c>
    </row>
    <row r="696" spans="1:4">
      <c r="A696">
        <v>45</v>
      </c>
      <c r="B696" s="11">
        <f t="shared" si="21"/>
        <v>667</v>
      </c>
      <c r="C696" s="11">
        <f t="shared" si="20"/>
        <v>667</v>
      </c>
      <c r="D696" t="s">
        <v>872</v>
      </c>
    </row>
    <row r="697" spans="1:4">
      <c r="A697">
        <v>2583</v>
      </c>
      <c r="B697" s="11">
        <f t="shared" si="21"/>
        <v>668</v>
      </c>
      <c r="C697" s="11">
        <f t="shared" si="20"/>
        <v>668</v>
      </c>
      <c r="D697" t="s">
        <v>936</v>
      </c>
    </row>
    <row r="698" spans="1:4">
      <c r="A698">
        <v>4159</v>
      </c>
      <c r="B698" s="11">
        <f t="shared" si="21"/>
        <v>669</v>
      </c>
      <c r="C698" s="11">
        <f t="shared" si="20"/>
        <v>669</v>
      </c>
      <c r="D698" t="s">
        <v>968</v>
      </c>
    </row>
    <row r="699" spans="1:4">
      <c r="A699">
        <v>4161</v>
      </c>
      <c r="B699" s="11">
        <f t="shared" si="21"/>
        <v>670</v>
      </c>
      <c r="C699" s="11">
        <f t="shared" si="20"/>
        <v>670</v>
      </c>
      <c r="D699" t="s">
        <v>969</v>
      </c>
    </row>
    <row r="700" spans="1:4">
      <c r="A700">
        <v>879</v>
      </c>
      <c r="B700" s="11">
        <f t="shared" si="21"/>
        <v>671</v>
      </c>
      <c r="C700" s="11">
        <f t="shared" si="20"/>
        <v>671</v>
      </c>
      <c r="D700" t="s">
        <v>896</v>
      </c>
    </row>
    <row r="701" spans="1:4">
      <c r="A701">
        <v>4162</v>
      </c>
      <c r="B701" s="11">
        <f t="shared" si="21"/>
        <v>672</v>
      </c>
      <c r="C701" s="11">
        <f t="shared" si="20"/>
        <v>672</v>
      </c>
      <c r="D701" t="s">
        <v>970</v>
      </c>
    </row>
    <row r="702" spans="1:4">
      <c r="A702">
        <v>15840</v>
      </c>
      <c r="B702" s="11">
        <f t="shared" si="21"/>
        <v>673</v>
      </c>
      <c r="C702" s="11">
        <f t="shared" si="20"/>
        <v>673</v>
      </c>
      <c r="D702" t="s">
        <v>1077</v>
      </c>
    </row>
    <row r="703" spans="1:4">
      <c r="A703">
        <v>20898</v>
      </c>
      <c r="B703" s="11">
        <f t="shared" si="21"/>
        <v>674</v>
      </c>
      <c r="C703" s="11">
        <f t="shared" si="20"/>
        <v>674</v>
      </c>
      <c r="D703" t="s">
        <v>1293</v>
      </c>
    </row>
    <row r="704" spans="1:4">
      <c r="A704">
        <v>18796</v>
      </c>
      <c r="B704" s="11">
        <f t="shared" si="21"/>
        <v>675</v>
      </c>
      <c r="C704" s="11">
        <f t="shared" si="20"/>
        <v>675</v>
      </c>
      <c r="D704" t="s">
        <v>1220</v>
      </c>
    </row>
    <row r="705" spans="1:4">
      <c r="A705">
        <v>25447</v>
      </c>
      <c r="B705" s="11">
        <f t="shared" si="21"/>
        <v>676</v>
      </c>
      <c r="C705" s="11">
        <f t="shared" si="20"/>
        <v>676</v>
      </c>
      <c r="D705" t="s">
        <v>1363</v>
      </c>
    </row>
    <row r="706" spans="1:4">
      <c r="A706">
        <v>25448</v>
      </c>
      <c r="B706" s="11">
        <f t="shared" si="21"/>
        <v>677</v>
      </c>
      <c r="C706" s="11">
        <f t="shared" si="20"/>
        <v>677</v>
      </c>
      <c r="D706" t="s">
        <v>1364</v>
      </c>
    </row>
    <row r="707" spans="1:4">
      <c r="A707">
        <v>17119</v>
      </c>
      <c r="B707" s="11">
        <f t="shared" si="21"/>
        <v>678</v>
      </c>
      <c r="C707" s="11">
        <f t="shared" si="20"/>
        <v>678</v>
      </c>
      <c r="D707" t="s">
        <v>1146</v>
      </c>
    </row>
    <row r="708" spans="1:4">
      <c r="A708">
        <v>20808</v>
      </c>
      <c r="B708" s="11">
        <f t="shared" si="21"/>
        <v>679</v>
      </c>
      <c r="C708" s="11">
        <f t="shared" si="20"/>
        <v>679</v>
      </c>
      <c r="D708" t="s">
        <v>1290</v>
      </c>
    </row>
    <row r="709" spans="1:4">
      <c r="A709">
        <v>130</v>
      </c>
      <c r="B709" s="11">
        <f t="shared" si="21"/>
        <v>680</v>
      </c>
      <c r="C709" s="11">
        <f t="shared" ref="C709:C772" si="22">IF(ISBLANK(D709),A709,B709)</f>
        <v>680</v>
      </c>
      <c r="D709" t="s">
        <v>876</v>
      </c>
    </row>
    <row r="710" spans="1:4">
      <c r="A710">
        <v>19445</v>
      </c>
      <c r="B710" s="11">
        <f t="shared" ref="B710:B773" si="23">IF(ISBLANK(D710),B709,B709+1)</f>
        <v>681</v>
      </c>
      <c r="C710" s="11">
        <f t="shared" si="22"/>
        <v>681</v>
      </c>
      <c r="D710" t="s">
        <v>1257</v>
      </c>
    </row>
    <row r="711" spans="1:4">
      <c r="A711">
        <v>17880</v>
      </c>
      <c r="B711" s="11">
        <f t="shared" si="23"/>
        <v>682</v>
      </c>
      <c r="C711" s="11">
        <f t="shared" si="22"/>
        <v>682</v>
      </c>
      <c r="D711" t="s">
        <v>1179</v>
      </c>
    </row>
    <row r="712" spans="1:4">
      <c r="A712">
        <v>16895</v>
      </c>
      <c r="B712" s="11">
        <f t="shared" si="23"/>
        <v>683</v>
      </c>
      <c r="C712" s="11">
        <f t="shared" si="22"/>
        <v>683</v>
      </c>
      <c r="D712" t="s">
        <v>1140</v>
      </c>
    </row>
    <row r="713" spans="1:4">
      <c r="A713">
        <v>14598</v>
      </c>
      <c r="B713" s="11">
        <f t="shared" si="23"/>
        <v>684</v>
      </c>
      <c r="C713" s="11">
        <f t="shared" si="22"/>
        <v>684</v>
      </c>
      <c r="D713" t="s">
        <v>1022</v>
      </c>
    </row>
    <row r="714" spans="1:4">
      <c r="A714">
        <v>16311</v>
      </c>
      <c r="B714" s="11">
        <f t="shared" si="23"/>
        <v>685</v>
      </c>
      <c r="C714" s="11">
        <f t="shared" si="22"/>
        <v>685</v>
      </c>
      <c r="D714" t="s">
        <v>1106</v>
      </c>
    </row>
    <row r="715" spans="1:4">
      <c r="A715">
        <v>25160</v>
      </c>
      <c r="B715" s="11">
        <f t="shared" si="23"/>
        <v>686</v>
      </c>
      <c r="C715" s="11">
        <f t="shared" si="22"/>
        <v>686</v>
      </c>
      <c r="D715" t="s">
        <v>1360</v>
      </c>
    </row>
    <row r="716" spans="1:4">
      <c r="A716">
        <v>4770</v>
      </c>
      <c r="B716" s="11">
        <f t="shared" si="23"/>
        <v>687</v>
      </c>
      <c r="C716" s="11">
        <f t="shared" si="22"/>
        <v>687</v>
      </c>
      <c r="D716" t="s">
        <v>993</v>
      </c>
    </row>
    <row r="717" spans="1:4">
      <c r="A717">
        <v>297</v>
      </c>
      <c r="B717" s="11">
        <f t="shared" si="23"/>
        <v>688</v>
      </c>
      <c r="C717" s="11">
        <f t="shared" si="22"/>
        <v>688</v>
      </c>
      <c r="D717" t="s">
        <v>885</v>
      </c>
    </row>
    <row r="718" spans="1:4">
      <c r="A718">
        <v>298</v>
      </c>
      <c r="B718" s="11">
        <f t="shared" si="23"/>
        <v>689</v>
      </c>
      <c r="C718" s="11">
        <f t="shared" si="22"/>
        <v>689</v>
      </c>
      <c r="D718" t="s">
        <v>886</v>
      </c>
    </row>
    <row r="719" spans="1:4">
      <c r="A719">
        <v>4708</v>
      </c>
      <c r="B719" s="11">
        <f t="shared" si="23"/>
        <v>690</v>
      </c>
      <c r="C719" s="11">
        <f t="shared" si="22"/>
        <v>690</v>
      </c>
      <c r="D719" t="s">
        <v>989</v>
      </c>
    </row>
    <row r="720" spans="1:4">
      <c r="A720">
        <v>22210</v>
      </c>
      <c r="B720" s="11">
        <f t="shared" si="23"/>
        <v>691</v>
      </c>
      <c r="C720" s="11">
        <f t="shared" si="22"/>
        <v>691</v>
      </c>
      <c r="D720" t="s">
        <v>1312</v>
      </c>
    </row>
    <row r="721" spans="1:4">
      <c r="A721">
        <v>15284</v>
      </c>
      <c r="B721" s="11">
        <f t="shared" si="23"/>
        <v>692</v>
      </c>
      <c r="C721" s="11">
        <f t="shared" si="22"/>
        <v>692</v>
      </c>
      <c r="D721" t="s">
        <v>1050</v>
      </c>
    </row>
    <row r="722" spans="1:4">
      <c r="A722">
        <v>1512</v>
      </c>
      <c r="B722" s="11">
        <f t="shared" si="23"/>
        <v>693</v>
      </c>
      <c r="C722" s="11">
        <f t="shared" si="22"/>
        <v>693</v>
      </c>
      <c r="D722" t="s">
        <v>913</v>
      </c>
    </row>
    <row r="723" spans="1:4">
      <c r="A723">
        <v>4307</v>
      </c>
      <c r="B723" s="11">
        <f t="shared" si="23"/>
        <v>694</v>
      </c>
      <c r="C723" s="11">
        <f t="shared" si="22"/>
        <v>694</v>
      </c>
      <c r="D723" t="s">
        <v>975</v>
      </c>
    </row>
    <row r="724" spans="1:4">
      <c r="A724">
        <v>15172</v>
      </c>
      <c r="B724" s="11">
        <f t="shared" si="23"/>
        <v>695</v>
      </c>
      <c r="C724" s="11">
        <f t="shared" si="22"/>
        <v>695</v>
      </c>
      <c r="D724" t="s">
        <v>1044</v>
      </c>
    </row>
    <row r="725" spans="1:4">
      <c r="A725">
        <v>16754</v>
      </c>
      <c r="B725" s="11">
        <f t="shared" si="23"/>
        <v>696</v>
      </c>
      <c r="C725" s="11">
        <f t="shared" si="22"/>
        <v>696</v>
      </c>
      <c r="D725" t="s">
        <v>1132</v>
      </c>
    </row>
    <row r="726" spans="1:4">
      <c r="A726">
        <v>17804</v>
      </c>
      <c r="B726" s="11">
        <f t="shared" si="23"/>
        <v>697</v>
      </c>
      <c r="C726" s="11">
        <f t="shared" si="22"/>
        <v>697</v>
      </c>
      <c r="D726" t="s">
        <v>1176</v>
      </c>
    </row>
    <row r="727" spans="1:4">
      <c r="A727">
        <v>3190</v>
      </c>
      <c r="B727" s="11">
        <f t="shared" si="23"/>
        <v>698</v>
      </c>
      <c r="C727" s="11">
        <f t="shared" si="22"/>
        <v>698</v>
      </c>
      <c r="D727" t="s">
        <v>939</v>
      </c>
    </row>
    <row r="728" spans="1:4">
      <c r="A728">
        <v>18543</v>
      </c>
      <c r="B728" s="11">
        <f t="shared" si="23"/>
        <v>699</v>
      </c>
      <c r="C728" s="11">
        <f t="shared" si="22"/>
        <v>699</v>
      </c>
      <c r="D728" t="s">
        <v>1209</v>
      </c>
    </row>
    <row r="729" spans="1:4">
      <c r="A729">
        <v>16181</v>
      </c>
      <c r="B729" s="11">
        <f t="shared" si="23"/>
        <v>700</v>
      </c>
      <c r="C729" s="11">
        <f t="shared" si="22"/>
        <v>700</v>
      </c>
      <c r="D729" t="s">
        <v>1099</v>
      </c>
    </row>
    <row r="730" spans="1:4">
      <c r="A730">
        <v>16009</v>
      </c>
      <c r="B730" s="11">
        <f t="shared" si="23"/>
        <v>701</v>
      </c>
      <c r="C730" s="11">
        <f t="shared" si="22"/>
        <v>701</v>
      </c>
      <c r="D730" t="s">
        <v>1093</v>
      </c>
    </row>
    <row r="731" spans="1:4">
      <c r="A731">
        <v>19540</v>
      </c>
      <c r="B731" s="11">
        <f t="shared" si="23"/>
        <v>702</v>
      </c>
      <c r="C731" s="11">
        <f t="shared" si="22"/>
        <v>702</v>
      </c>
      <c r="D731" t="s">
        <v>1261</v>
      </c>
    </row>
    <row r="732" spans="1:4">
      <c r="A732">
        <v>22450</v>
      </c>
      <c r="B732" s="11">
        <f t="shared" si="23"/>
        <v>703</v>
      </c>
      <c r="C732" s="11">
        <f t="shared" si="22"/>
        <v>703</v>
      </c>
      <c r="D732" t="s">
        <v>1318</v>
      </c>
    </row>
    <row r="733" spans="1:4">
      <c r="A733">
        <v>5087</v>
      </c>
      <c r="B733" s="11">
        <f t="shared" si="23"/>
        <v>704</v>
      </c>
      <c r="C733" s="11">
        <f t="shared" si="22"/>
        <v>704</v>
      </c>
      <c r="D733" t="s">
        <v>997</v>
      </c>
    </row>
    <row r="734" spans="1:4">
      <c r="A734">
        <v>22796</v>
      </c>
      <c r="B734" s="11">
        <f t="shared" si="23"/>
        <v>705</v>
      </c>
      <c r="C734" s="11">
        <f t="shared" si="22"/>
        <v>705</v>
      </c>
      <c r="D734" t="s">
        <v>1331</v>
      </c>
    </row>
    <row r="735" spans="1:4">
      <c r="A735">
        <v>19302</v>
      </c>
      <c r="B735" s="11">
        <f t="shared" si="23"/>
        <v>706</v>
      </c>
      <c r="C735" s="11">
        <f t="shared" si="22"/>
        <v>706</v>
      </c>
      <c r="D735" t="s">
        <v>1248</v>
      </c>
    </row>
    <row r="736" spans="1:4">
      <c r="A736">
        <v>18926</v>
      </c>
      <c r="B736" s="11">
        <f t="shared" si="23"/>
        <v>707</v>
      </c>
      <c r="C736" s="11">
        <f t="shared" si="22"/>
        <v>707</v>
      </c>
      <c r="D736" t="s">
        <v>1230</v>
      </c>
    </row>
    <row r="737" spans="1:4">
      <c r="A737">
        <v>16063</v>
      </c>
      <c r="B737" s="11">
        <f t="shared" si="23"/>
        <v>708</v>
      </c>
      <c r="C737" s="11">
        <f t="shared" si="22"/>
        <v>708</v>
      </c>
      <c r="D737" t="s">
        <v>1098</v>
      </c>
    </row>
    <row r="738" spans="1:4">
      <c r="A738">
        <v>18260</v>
      </c>
      <c r="B738" s="11">
        <f t="shared" si="23"/>
        <v>709</v>
      </c>
      <c r="C738" s="11">
        <f t="shared" si="22"/>
        <v>709</v>
      </c>
      <c r="D738" t="s">
        <v>1193</v>
      </c>
    </row>
    <row r="739" spans="1:4">
      <c r="A739">
        <v>17417</v>
      </c>
      <c r="B739" s="11">
        <f t="shared" si="23"/>
        <v>710</v>
      </c>
      <c r="C739" s="11">
        <f t="shared" si="22"/>
        <v>710</v>
      </c>
      <c r="D739" t="s">
        <v>1157</v>
      </c>
    </row>
    <row r="740" spans="1:4">
      <c r="A740">
        <v>16439</v>
      </c>
      <c r="B740" s="11">
        <f t="shared" si="23"/>
        <v>711</v>
      </c>
      <c r="C740" s="11">
        <f t="shared" si="22"/>
        <v>711</v>
      </c>
      <c r="D740" t="s">
        <v>1115</v>
      </c>
    </row>
    <row r="741" spans="1:4">
      <c r="A741">
        <v>22372</v>
      </c>
      <c r="B741" s="11">
        <f t="shared" si="23"/>
        <v>712</v>
      </c>
      <c r="C741" s="11">
        <f t="shared" si="22"/>
        <v>712</v>
      </c>
      <c r="D741" t="s">
        <v>1317</v>
      </c>
    </row>
    <row r="742" spans="1:4">
      <c r="A742">
        <v>19248</v>
      </c>
      <c r="B742" s="11">
        <f t="shared" si="23"/>
        <v>713</v>
      </c>
      <c r="C742" s="11">
        <f t="shared" si="22"/>
        <v>713</v>
      </c>
      <c r="D742" t="s">
        <v>1244</v>
      </c>
    </row>
    <row r="743" spans="1:4">
      <c r="A743">
        <v>16042</v>
      </c>
      <c r="B743" s="11">
        <f t="shared" si="23"/>
        <v>714</v>
      </c>
      <c r="C743" s="11">
        <f t="shared" si="22"/>
        <v>714</v>
      </c>
      <c r="D743" t="s">
        <v>1094</v>
      </c>
    </row>
    <row r="744" spans="1:4">
      <c r="A744">
        <v>18749</v>
      </c>
      <c r="B744" s="11">
        <f t="shared" si="23"/>
        <v>715</v>
      </c>
      <c r="C744" s="11">
        <f t="shared" si="22"/>
        <v>715</v>
      </c>
      <c r="D744" t="s">
        <v>1216</v>
      </c>
    </row>
    <row r="745" spans="1:4">
      <c r="A745">
        <v>18867</v>
      </c>
      <c r="B745" s="11">
        <f t="shared" si="23"/>
        <v>716</v>
      </c>
      <c r="C745" s="11">
        <f t="shared" si="22"/>
        <v>716</v>
      </c>
      <c r="D745" t="s">
        <v>1225</v>
      </c>
    </row>
    <row r="746" spans="1:4">
      <c r="A746">
        <v>22913</v>
      </c>
      <c r="B746" s="11">
        <f t="shared" si="23"/>
        <v>717</v>
      </c>
      <c r="C746" s="11">
        <f t="shared" si="22"/>
        <v>717</v>
      </c>
      <c r="D746" t="s">
        <v>1334</v>
      </c>
    </row>
    <row r="747" spans="1:4">
      <c r="A747">
        <v>21262</v>
      </c>
      <c r="B747" s="11">
        <f t="shared" si="23"/>
        <v>718</v>
      </c>
      <c r="C747" s="11">
        <f t="shared" si="22"/>
        <v>718</v>
      </c>
      <c r="D747" t="s">
        <v>1299</v>
      </c>
    </row>
    <row r="748" spans="1:4">
      <c r="A748">
        <v>16046</v>
      </c>
      <c r="B748" s="11">
        <f t="shared" si="23"/>
        <v>719</v>
      </c>
      <c r="C748" s="11">
        <f t="shared" si="22"/>
        <v>719</v>
      </c>
      <c r="D748" t="s">
        <v>1096</v>
      </c>
    </row>
    <row r="749" spans="1:4">
      <c r="A749">
        <v>1044</v>
      </c>
      <c r="B749" s="11">
        <f t="shared" si="23"/>
        <v>720</v>
      </c>
      <c r="C749" s="11">
        <f t="shared" si="22"/>
        <v>720</v>
      </c>
      <c r="D749" t="s">
        <v>899</v>
      </c>
    </row>
    <row r="750" spans="1:4">
      <c r="A750">
        <v>11008</v>
      </c>
      <c r="B750" s="11">
        <f t="shared" si="23"/>
        <v>721</v>
      </c>
      <c r="C750" s="11">
        <f t="shared" si="22"/>
        <v>721</v>
      </c>
      <c r="D750" t="s">
        <v>1007</v>
      </c>
    </row>
    <row r="751" spans="1:4">
      <c r="A751">
        <v>16853</v>
      </c>
      <c r="B751" s="11">
        <f t="shared" si="23"/>
        <v>722</v>
      </c>
      <c r="C751" s="11">
        <f t="shared" si="22"/>
        <v>722</v>
      </c>
      <c r="D751" t="s">
        <v>1136</v>
      </c>
    </row>
    <row r="752" spans="1:4">
      <c r="A752">
        <v>13524</v>
      </c>
      <c r="B752" s="11">
        <f t="shared" si="23"/>
        <v>723</v>
      </c>
      <c r="C752" s="11">
        <f t="shared" si="22"/>
        <v>723</v>
      </c>
      <c r="D752" t="s">
        <v>1009</v>
      </c>
    </row>
    <row r="753" spans="1:4">
      <c r="A753">
        <v>15640</v>
      </c>
      <c r="B753" s="11">
        <f t="shared" si="23"/>
        <v>724</v>
      </c>
      <c r="C753" s="11">
        <f t="shared" si="22"/>
        <v>724</v>
      </c>
      <c r="D753" t="s">
        <v>1064</v>
      </c>
    </row>
    <row r="754" spans="1:4">
      <c r="A754">
        <v>16354</v>
      </c>
      <c r="B754" s="11">
        <f t="shared" si="23"/>
        <v>725</v>
      </c>
      <c r="C754" s="11">
        <f t="shared" si="22"/>
        <v>725</v>
      </c>
      <c r="D754" t="s">
        <v>1109</v>
      </c>
    </row>
    <row r="755" spans="1:4">
      <c r="A755">
        <v>15303</v>
      </c>
      <c r="B755" s="11">
        <f t="shared" si="23"/>
        <v>726</v>
      </c>
      <c r="C755" s="11">
        <f t="shared" si="22"/>
        <v>726</v>
      </c>
      <c r="D755" t="s">
        <v>1054</v>
      </c>
    </row>
    <row r="756" spans="1:4">
      <c r="A756">
        <v>2006</v>
      </c>
      <c r="B756" s="11">
        <f t="shared" si="23"/>
        <v>727</v>
      </c>
      <c r="C756" s="11">
        <f t="shared" si="22"/>
        <v>727</v>
      </c>
      <c r="D756" t="s">
        <v>922</v>
      </c>
    </row>
    <row r="757" spans="1:4">
      <c r="A757">
        <v>1010</v>
      </c>
      <c r="B757" s="11">
        <f t="shared" si="23"/>
        <v>728</v>
      </c>
      <c r="C757" s="11">
        <f t="shared" si="22"/>
        <v>728</v>
      </c>
      <c r="D757" t="s">
        <v>898</v>
      </c>
    </row>
    <row r="758" spans="1:4">
      <c r="A758">
        <v>16565</v>
      </c>
      <c r="B758" s="11">
        <f t="shared" si="23"/>
        <v>729</v>
      </c>
      <c r="C758" s="11">
        <f t="shared" si="22"/>
        <v>729</v>
      </c>
      <c r="D758" t="s">
        <v>1118</v>
      </c>
    </row>
    <row r="759" spans="1:4">
      <c r="A759">
        <v>26397</v>
      </c>
      <c r="B759" s="11">
        <f t="shared" si="23"/>
        <v>730</v>
      </c>
      <c r="C759" s="11">
        <f t="shared" si="22"/>
        <v>730</v>
      </c>
      <c r="D759" t="s">
        <v>1369</v>
      </c>
    </row>
    <row r="760" spans="1:4">
      <c r="A760">
        <v>16901</v>
      </c>
      <c r="B760" s="11">
        <f t="shared" si="23"/>
        <v>731</v>
      </c>
      <c r="C760" s="11">
        <f t="shared" si="22"/>
        <v>731</v>
      </c>
      <c r="D760" t="s">
        <v>1141</v>
      </c>
    </row>
    <row r="761" spans="1:4">
      <c r="A761">
        <v>18242</v>
      </c>
      <c r="B761" s="11">
        <f t="shared" si="23"/>
        <v>732</v>
      </c>
      <c r="C761" s="11">
        <f t="shared" si="22"/>
        <v>732</v>
      </c>
      <c r="D761" t="s">
        <v>1191</v>
      </c>
    </row>
    <row r="762" spans="1:4">
      <c r="A762">
        <v>24646</v>
      </c>
      <c r="B762" s="11">
        <f t="shared" si="23"/>
        <v>733</v>
      </c>
      <c r="C762" s="11">
        <f t="shared" si="22"/>
        <v>733</v>
      </c>
      <c r="D762" t="s">
        <v>1354</v>
      </c>
    </row>
    <row r="763" spans="1:4">
      <c r="A763">
        <v>16924</v>
      </c>
      <c r="B763" s="11">
        <f t="shared" si="23"/>
        <v>734</v>
      </c>
      <c r="C763" s="11">
        <f t="shared" si="22"/>
        <v>734</v>
      </c>
      <c r="D763" t="s">
        <v>1142</v>
      </c>
    </row>
    <row r="764" spans="1:4">
      <c r="A764">
        <v>24647</v>
      </c>
      <c r="B764" s="11">
        <f t="shared" si="23"/>
        <v>735</v>
      </c>
      <c r="C764" s="11">
        <f t="shared" si="22"/>
        <v>735</v>
      </c>
      <c r="D764" t="s">
        <v>1355</v>
      </c>
    </row>
    <row r="765" spans="1:4">
      <c r="A765">
        <v>22114</v>
      </c>
      <c r="B765" s="11">
        <f t="shared" si="23"/>
        <v>736</v>
      </c>
      <c r="C765" s="11">
        <f t="shared" si="22"/>
        <v>736</v>
      </c>
      <c r="D765" t="s">
        <v>1307</v>
      </c>
    </row>
    <row r="766" spans="1:4">
      <c r="A766">
        <v>3045</v>
      </c>
      <c r="B766" s="11">
        <f t="shared" si="23"/>
        <v>737</v>
      </c>
      <c r="C766" s="11">
        <f t="shared" si="22"/>
        <v>737</v>
      </c>
      <c r="D766" t="s">
        <v>938</v>
      </c>
    </row>
    <row r="767" spans="1:4">
      <c r="A767">
        <v>15888</v>
      </c>
      <c r="B767" s="11">
        <f t="shared" si="23"/>
        <v>738</v>
      </c>
      <c r="C767" s="11">
        <f t="shared" si="22"/>
        <v>738</v>
      </c>
      <c r="D767" t="s">
        <v>1084</v>
      </c>
    </row>
    <row r="768" spans="1:4">
      <c r="A768">
        <v>2011</v>
      </c>
      <c r="B768" s="11">
        <f t="shared" si="23"/>
        <v>739</v>
      </c>
      <c r="C768" s="11">
        <f t="shared" si="22"/>
        <v>739</v>
      </c>
      <c r="D768" t="s">
        <v>924</v>
      </c>
    </row>
    <row r="769" spans="1:4">
      <c r="A769">
        <v>16651</v>
      </c>
      <c r="B769" s="11">
        <f t="shared" si="23"/>
        <v>740</v>
      </c>
      <c r="C769" s="11">
        <f t="shared" si="22"/>
        <v>740</v>
      </c>
      <c r="D769" t="s">
        <v>1123</v>
      </c>
    </row>
    <row r="770" spans="1:4">
      <c r="A770">
        <v>26873</v>
      </c>
      <c r="B770" s="11">
        <f t="shared" si="23"/>
        <v>741</v>
      </c>
      <c r="C770" s="11">
        <f t="shared" si="22"/>
        <v>741</v>
      </c>
      <c r="D770" t="s">
        <v>1371</v>
      </c>
    </row>
    <row r="771" spans="1:4">
      <c r="A771">
        <v>26777</v>
      </c>
      <c r="B771" s="11">
        <f t="shared" si="23"/>
        <v>742</v>
      </c>
      <c r="C771" s="11">
        <f t="shared" si="22"/>
        <v>742</v>
      </c>
      <c r="D771" t="s">
        <v>1370</v>
      </c>
    </row>
    <row r="772" spans="1:4">
      <c r="A772">
        <v>15765</v>
      </c>
      <c r="B772" s="11">
        <f t="shared" si="23"/>
        <v>743</v>
      </c>
      <c r="C772" s="11">
        <f t="shared" si="22"/>
        <v>743</v>
      </c>
      <c r="D772" t="s">
        <v>1071</v>
      </c>
    </row>
    <row r="773" spans="1:4">
      <c r="A773">
        <v>19005</v>
      </c>
      <c r="B773" s="11">
        <f t="shared" si="23"/>
        <v>744</v>
      </c>
      <c r="C773" s="11">
        <f t="shared" ref="C773:C836" si="24">IF(ISBLANK(D773),A773,B773)</f>
        <v>744</v>
      </c>
      <c r="D773" t="s">
        <v>1238</v>
      </c>
    </row>
    <row r="774" spans="1:4">
      <c r="A774">
        <v>18942</v>
      </c>
      <c r="B774" s="11">
        <f t="shared" ref="B774:B837" si="25">IF(ISBLANK(D774),B773,B773+1)</f>
        <v>745</v>
      </c>
      <c r="C774" s="11">
        <f t="shared" si="24"/>
        <v>745</v>
      </c>
      <c r="D774" t="s">
        <v>1232</v>
      </c>
    </row>
    <row r="775" spans="1:4">
      <c r="A775">
        <v>17725</v>
      </c>
      <c r="B775" s="11">
        <f t="shared" si="25"/>
        <v>746</v>
      </c>
      <c r="C775" s="11">
        <f t="shared" si="24"/>
        <v>746</v>
      </c>
      <c r="D775" t="s">
        <v>1169</v>
      </c>
    </row>
    <row r="776" spans="1:4">
      <c r="A776">
        <v>17151</v>
      </c>
      <c r="B776" s="11">
        <f t="shared" si="25"/>
        <v>747</v>
      </c>
      <c r="C776" s="11">
        <f t="shared" si="24"/>
        <v>747</v>
      </c>
      <c r="D776" t="s">
        <v>1149</v>
      </c>
    </row>
    <row r="777" spans="1:4">
      <c r="A777">
        <v>17120</v>
      </c>
      <c r="B777" s="11">
        <f t="shared" si="25"/>
        <v>748</v>
      </c>
      <c r="C777" s="11">
        <f t="shared" si="24"/>
        <v>748</v>
      </c>
      <c r="D777" t="s">
        <v>1147</v>
      </c>
    </row>
    <row r="778" spans="1:4">
      <c r="A778">
        <v>23163</v>
      </c>
      <c r="B778" s="11">
        <f t="shared" si="25"/>
        <v>749</v>
      </c>
      <c r="C778" s="11">
        <f t="shared" si="24"/>
        <v>749</v>
      </c>
      <c r="D778" t="s">
        <v>1336</v>
      </c>
    </row>
    <row r="779" spans="1:4">
      <c r="A779">
        <v>18977</v>
      </c>
      <c r="B779" s="11">
        <f t="shared" si="25"/>
        <v>750</v>
      </c>
      <c r="C779" s="11">
        <f t="shared" si="24"/>
        <v>750</v>
      </c>
      <c r="D779" t="s">
        <v>1234</v>
      </c>
    </row>
    <row r="780" spans="1:4">
      <c r="A780">
        <v>4331</v>
      </c>
      <c r="B780" s="11">
        <f t="shared" si="25"/>
        <v>751</v>
      </c>
      <c r="C780" s="11">
        <f t="shared" si="24"/>
        <v>751</v>
      </c>
      <c r="D780" t="s">
        <v>976</v>
      </c>
    </row>
    <row r="781" spans="1:4">
      <c r="A781">
        <v>22138</v>
      </c>
      <c r="B781" s="11">
        <f t="shared" si="25"/>
        <v>752</v>
      </c>
      <c r="C781" s="11">
        <f t="shared" si="24"/>
        <v>752</v>
      </c>
      <c r="D781" t="s">
        <v>1309</v>
      </c>
    </row>
    <row r="782" spans="1:4">
      <c r="A782">
        <v>22145</v>
      </c>
      <c r="B782" s="11">
        <f t="shared" si="25"/>
        <v>753</v>
      </c>
      <c r="C782" s="11">
        <f t="shared" si="24"/>
        <v>753</v>
      </c>
      <c r="D782" t="s">
        <v>1310</v>
      </c>
    </row>
    <row r="783" spans="1:4">
      <c r="A783">
        <v>18435</v>
      </c>
      <c r="B783" s="11">
        <f t="shared" si="25"/>
        <v>754</v>
      </c>
      <c r="C783" s="11">
        <f t="shared" si="24"/>
        <v>754</v>
      </c>
      <c r="D783" t="s">
        <v>1199</v>
      </c>
    </row>
    <row r="784" spans="1:4">
      <c r="A784">
        <v>18431</v>
      </c>
      <c r="B784" s="11">
        <f t="shared" si="25"/>
        <v>755</v>
      </c>
      <c r="C784" s="11">
        <f t="shared" si="24"/>
        <v>755</v>
      </c>
      <c r="D784" t="s">
        <v>1198</v>
      </c>
    </row>
    <row r="785" spans="1:4">
      <c r="A785">
        <v>17256</v>
      </c>
      <c r="B785" s="11">
        <f t="shared" si="25"/>
        <v>756</v>
      </c>
      <c r="C785" s="11">
        <f t="shared" si="24"/>
        <v>756</v>
      </c>
      <c r="D785" t="s">
        <v>1151</v>
      </c>
    </row>
    <row r="786" spans="1:4">
      <c r="A786">
        <v>683</v>
      </c>
      <c r="B786" s="11">
        <f t="shared" si="25"/>
        <v>757</v>
      </c>
      <c r="C786" s="11">
        <f t="shared" si="24"/>
        <v>757</v>
      </c>
      <c r="D786" t="s">
        <v>890</v>
      </c>
    </row>
    <row r="787" spans="1:4">
      <c r="A787">
        <v>19560</v>
      </c>
      <c r="B787" s="11">
        <f t="shared" si="25"/>
        <v>758</v>
      </c>
      <c r="C787" s="11">
        <f t="shared" si="24"/>
        <v>758</v>
      </c>
      <c r="D787" t="s">
        <v>1264</v>
      </c>
    </row>
    <row r="788" spans="1:4">
      <c r="A788">
        <v>684</v>
      </c>
      <c r="B788" s="11">
        <f t="shared" si="25"/>
        <v>759</v>
      </c>
      <c r="C788" s="11">
        <f t="shared" si="24"/>
        <v>759</v>
      </c>
      <c r="D788" t="s">
        <v>891</v>
      </c>
    </row>
    <row r="789" spans="1:4">
      <c r="A789">
        <v>20716</v>
      </c>
      <c r="B789" s="11">
        <f t="shared" si="25"/>
        <v>760</v>
      </c>
      <c r="C789" s="11">
        <f t="shared" si="24"/>
        <v>760</v>
      </c>
      <c r="D789" t="s">
        <v>1286</v>
      </c>
    </row>
    <row r="790" spans="1:4">
      <c r="A790">
        <v>16319</v>
      </c>
      <c r="B790" s="11">
        <f t="shared" si="25"/>
        <v>761</v>
      </c>
      <c r="C790" s="11">
        <f t="shared" si="24"/>
        <v>761</v>
      </c>
      <c r="D790" t="s">
        <v>1108</v>
      </c>
    </row>
    <row r="791" spans="1:4">
      <c r="A791">
        <v>1051</v>
      </c>
      <c r="B791" s="11">
        <f t="shared" si="25"/>
        <v>762</v>
      </c>
      <c r="C791" s="11">
        <f t="shared" si="24"/>
        <v>762</v>
      </c>
      <c r="D791" t="s">
        <v>900</v>
      </c>
    </row>
    <row r="792" spans="1:4">
      <c r="A792">
        <v>224</v>
      </c>
      <c r="B792" s="11">
        <f t="shared" si="25"/>
        <v>763</v>
      </c>
      <c r="C792" s="11">
        <f t="shared" si="24"/>
        <v>763</v>
      </c>
      <c r="D792" t="s">
        <v>881</v>
      </c>
    </row>
    <row r="793" spans="1:4">
      <c r="A793">
        <v>17097</v>
      </c>
      <c r="B793" s="11">
        <f t="shared" si="25"/>
        <v>764</v>
      </c>
      <c r="C793" s="11">
        <f t="shared" si="24"/>
        <v>764</v>
      </c>
      <c r="D793" t="s">
        <v>1145</v>
      </c>
    </row>
    <row r="794" spans="1:4">
      <c r="A794">
        <v>20349</v>
      </c>
      <c r="B794" s="11">
        <f t="shared" si="25"/>
        <v>765</v>
      </c>
      <c r="C794" s="11">
        <f t="shared" si="24"/>
        <v>765</v>
      </c>
      <c r="D794" t="s">
        <v>1282</v>
      </c>
    </row>
    <row r="795" spans="1:4">
      <c r="A795">
        <v>20334</v>
      </c>
      <c r="B795" s="11">
        <f t="shared" si="25"/>
        <v>766</v>
      </c>
      <c r="C795" s="11">
        <f t="shared" si="24"/>
        <v>766</v>
      </c>
      <c r="D795" t="s">
        <v>1280</v>
      </c>
    </row>
    <row r="796" spans="1:4">
      <c r="A796">
        <v>21020</v>
      </c>
      <c r="B796" s="11">
        <f t="shared" si="25"/>
        <v>767</v>
      </c>
      <c r="C796" s="11">
        <f t="shared" si="24"/>
        <v>767</v>
      </c>
      <c r="D796" t="s">
        <v>1295</v>
      </c>
    </row>
    <row r="797" spans="1:4">
      <c r="A797">
        <v>22790</v>
      </c>
      <c r="B797" s="11">
        <f t="shared" si="25"/>
        <v>768</v>
      </c>
      <c r="C797" s="11">
        <f t="shared" si="24"/>
        <v>768</v>
      </c>
      <c r="D797" t="s">
        <v>1330</v>
      </c>
    </row>
    <row r="798" spans="1:4">
      <c r="A798">
        <v>2013</v>
      </c>
      <c r="B798" s="11">
        <f t="shared" si="25"/>
        <v>769</v>
      </c>
      <c r="C798" s="11">
        <f t="shared" si="24"/>
        <v>769</v>
      </c>
      <c r="D798" t="s">
        <v>925</v>
      </c>
    </row>
    <row r="799" spans="1:4">
      <c r="A799">
        <v>23734</v>
      </c>
      <c r="B799" s="11">
        <f t="shared" si="25"/>
        <v>770</v>
      </c>
      <c r="C799" s="11">
        <f t="shared" si="24"/>
        <v>770</v>
      </c>
      <c r="D799" t="s">
        <v>1337</v>
      </c>
    </row>
    <row r="800" spans="1:4">
      <c r="A800">
        <v>18238</v>
      </c>
      <c r="B800" s="11">
        <f t="shared" si="25"/>
        <v>771</v>
      </c>
      <c r="C800" s="11">
        <f t="shared" si="24"/>
        <v>771</v>
      </c>
      <c r="D800" t="s">
        <v>1190</v>
      </c>
    </row>
    <row r="801" spans="1:4">
      <c r="A801">
        <v>7482</v>
      </c>
      <c r="B801" s="11">
        <f t="shared" si="25"/>
        <v>772</v>
      </c>
      <c r="C801" s="11">
        <f t="shared" si="24"/>
        <v>772</v>
      </c>
      <c r="D801" t="s">
        <v>1006</v>
      </c>
    </row>
    <row r="802" spans="1:4">
      <c r="A802">
        <v>249</v>
      </c>
      <c r="B802" s="11">
        <f t="shared" si="25"/>
        <v>773</v>
      </c>
      <c r="C802" s="11">
        <f t="shared" si="24"/>
        <v>773</v>
      </c>
      <c r="D802" t="s">
        <v>883</v>
      </c>
    </row>
    <row r="803" spans="1:4">
      <c r="A803">
        <v>18234</v>
      </c>
      <c r="B803" s="11">
        <f t="shared" si="25"/>
        <v>774</v>
      </c>
      <c r="C803" s="11">
        <f t="shared" si="24"/>
        <v>774</v>
      </c>
      <c r="D803" t="s">
        <v>1189</v>
      </c>
    </row>
    <row r="804" spans="1:4">
      <c r="A804">
        <v>24217</v>
      </c>
      <c r="B804" s="11">
        <f t="shared" si="25"/>
        <v>775</v>
      </c>
      <c r="C804" s="11">
        <f t="shared" si="24"/>
        <v>775</v>
      </c>
      <c r="D804" t="s">
        <v>1341</v>
      </c>
    </row>
    <row r="805" spans="1:4">
      <c r="A805">
        <v>3504</v>
      </c>
      <c r="B805" s="11">
        <f t="shared" si="25"/>
        <v>776</v>
      </c>
      <c r="C805" s="11">
        <f t="shared" si="24"/>
        <v>776</v>
      </c>
      <c r="D805" t="s">
        <v>947</v>
      </c>
    </row>
    <row r="806" spans="1:4">
      <c r="A806">
        <v>18536</v>
      </c>
      <c r="B806" s="11">
        <f t="shared" si="25"/>
        <v>777</v>
      </c>
      <c r="C806" s="11">
        <f t="shared" si="24"/>
        <v>777</v>
      </c>
      <c r="D806" t="s">
        <v>1208</v>
      </c>
    </row>
    <row r="807" spans="1:4">
      <c r="A807">
        <v>19615</v>
      </c>
      <c r="B807" s="11">
        <f t="shared" si="25"/>
        <v>778</v>
      </c>
      <c r="C807" s="11">
        <f t="shared" si="24"/>
        <v>778</v>
      </c>
      <c r="D807" t="s">
        <v>1266</v>
      </c>
    </row>
    <row r="808" spans="1:4">
      <c r="A808">
        <v>16212</v>
      </c>
      <c r="B808" s="11">
        <f t="shared" si="25"/>
        <v>779</v>
      </c>
      <c r="C808" s="11">
        <f t="shared" si="24"/>
        <v>779</v>
      </c>
      <c r="D808" t="s">
        <v>1102</v>
      </c>
    </row>
    <row r="809" spans="1:4">
      <c r="A809">
        <v>19024</v>
      </c>
      <c r="B809" s="11">
        <f t="shared" si="25"/>
        <v>780</v>
      </c>
      <c r="C809" s="11">
        <f t="shared" si="24"/>
        <v>780</v>
      </c>
      <c r="D809" t="s">
        <v>1239</v>
      </c>
    </row>
    <row r="810" spans="1:4">
      <c r="A810">
        <v>2083</v>
      </c>
      <c r="B810" s="11">
        <f t="shared" si="25"/>
        <v>781</v>
      </c>
      <c r="C810" s="11">
        <f t="shared" si="24"/>
        <v>781</v>
      </c>
      <c r="D810" t="s">
        <v>926</v>
      </c>
    </row>
    <row r="811" spans="1:4">
      <c r="A811">
        <v>14564</v>
      </c>
      <c r="B811" s="11">
        <f t="shared" si="25"/>
        <v>782</v>
      </c>
      <c r="C811" s="11">
        <f t="shared" si="24"/>
        <v>782</v>
      </c>
      <c r="D811" t="s">
        <v>1020</v>
      </c>
    </row>
    <row r="812" spans="1:4">
      <c r="A812">
        <v>1357</v>
      </c>
      <c r="B812" s="11">
        <f t="shared" si="25"/>
        <v>783</v>
      </c>
      <c r="C812" s="11">
        <f t="shared" si="24"/>
        <v>783</v>
      </c>
      <c r="D812" t="s">
        <v>909</v>
      </c>
    </row>
    <row r="813" spans="1:4">
      <c r="A813">
        <v>2084</v>
      </c>
      <c r="B813" s="11">
        <f t="shared" si="25"/>
        <v>784</v>
      </c>
      <c r="C813" s="11">
        <f t="shared" si="24"/>
        <v>784</v>
      </c>
      <c r="D813" t="s">
        <v>927</v>
      </c>
    </row>
    <row r="814" spans="1:4">
      <c r="A814">
        <v>1360</v>
      </c>
      <c r="B814" s="11">
        <f t="shared" si="25"/>
        <v>785</v>
      </c>
      <c r="C814" s="11">
        <f t="shared" si="24"/>
        <v>785</v>
      </c>
      <c r="D814" t="s">
        <v>910</v>
      </c>
    </row>
    <row r="815" spans="1:4">
      <c r="A815">
        <v>1362</v>
      </c>
      <c r="B815" s="11">
        <f t="shared" si="25"/>
        <v>786</v>
      </c>
      <c r="C815" s="11">
        <f t="shared" si="24"/>
        <v>786</v>
      </c>
      <c r="D815" t="s">
        <v>911</v>
      </c>
    </row>
    <row r="816" spans="1:4">
      <c r="A816">
        <v>15538</v>
      </c>
      <c r="B816" s="11">
        <f t="shared" si="25"/>
        <v>787</v>
      </c>
      <c r="C816" s="11">
        <f t="shared" si="24"/>
        <v>787</v>
      </c>
      <c r="D816" t="s">
        <v>1060</v>
      </c>
    </row>
    <row r="817" spans="1:4">
      <c r="A817">
        <v>14828</v>
      </c>
      <c r="B817" s="11">
        <f t="shared" si="25"/>
        <v>788</v>
      </c>
      <c r="C817" s="11">
        <f t="shared" si="24"/>
        <v>788</v>
      </c>
      <c r="D817" t="s">
        <v>1029</v>
      </c>
    </row>
    <row r="818" spans="1:4">
      <c r="A818">
        <v>19289</v>
      </c>
      <c r="B818" s="11">
        <f t="shared" si="25"/>
        <v>789</v>
      </c>
      <c r="C818" s="11">
        <f t="shared" si="24"/>
        <v>789</v>
      </c>
      <c r="D818" t="s">
        <v>1246</v>
      </c>
    </row>
    <row r="819" spans="1:4">
      <c r="A819">
        <v>20042</v>
      </c>
      <c r="B819" s="11">
        <f t="shared" si="25"/>
        <v>790</v>
      </c>
      <c r="C819" s="11">
        <f t="shared" si="24"/>
        <v>790</v>
      </c>
      <c r="D819" t="s">
        <v>1275</v>
      </c>
    </row>
    <row r="820" spans="1:4">
      <c r="A820">
        <v>20912</v>
      </c>
      <c r="B820" s="11">
        <f t="shared" si="25"/>
        <v>791</v>
      </c>
      <c r="C820" s="11">
        <f t="shared" si="24"/>
        <v>791</v>
      </c>
      <c r="D820" t="s">
        <v>1294</v>
      </c>
    </row>
    <row r="821" spans="1:4">
      <c r="A821">
        <v>14761</v>
      </c>
      <c r="B821" s="11">
        <f t="shared" si="25"/>
        <v>792</v>
      </c>
      <c r="C821" s="11">
        <f t="shared" si="24"/>
        <v>792</v>
      </c>
      <c r="D821" t="s">
        <v>1025</v>
      </c>
    </row>
    <row r="822" spans="1:4">
      <c r="A822">
        <v>18776</v>
      </c>
      <c r="B822" s="11">
        <f t="shared" si="25"/>
        <v>793</v>
      </c>
      <c r="C822" s="11">
        <f t="shared" si="24"/>
        <v>793</v>
      </c>
      <c r="D822" t="s">
        <v>1218</v>
      </c>
    </row>
    <row r="823" spans="1:4">
      <c r="A823">
        <v>3656</v>
      </c>
      <c r="B823" s="11">
        <f t="shared" si="25"/>
        <v>794</v>
      </c>
      <c r="C823" s="11">
        <f t="shared" si="24"/>
        <v>794</v>
      </c>
      <c r="D823" t="s">
        <v>951</v>
      </c>
    </row>
    <row r="824" spans="1:4">
      <c r="A824">
        <v>15160</v>
      </c>
      <c r="B824" s="11">
        <f t="shared" si="25"/>
        <v>795</v>
      </c>
      <c r="C824" s="11">
        <f t="shared" si="24"/>
        <v>795</v>
      </c>
      <c r="D824" t="s">
        <v>1042</v>
      </c>
    </row>
    <row r="825" spans="1:4">
      <c r="A825">
        <v>2093</v>
      </c>
      <c r="B825" s="11">
        <f t="shared" si="25"/>
        <v>796</v>
      </c>
      <c r="C825" s="11">
        <f t="shared" si="24"/>
        <v>796</v>
      </c>
      <c r="D825" t="s">
        <v>928</v>
      </c>
    </row>
    <row r="826" spans="1:4">
      <c r="A826">
        <v>20333</v>
      </c>
      <c r="B826" s="11">
        <f t="shared" si="25"/>
        <v>797</v>
      </c>
      <c r="C826" s="11">
        <f t="shared" si="24"/>
        <v>797</v>
      </c>
      <c r="D826" t="s">
        <v>1279</v>
      </c>
    </row>
    <row r="827" spans="1:4">
      <c r="A827">
        <v>2094</v>
      </c>
      <c r="B827" s="11">
        <f t="shared" si="25"/>
        <v>798</v>
      </c>
      <c r="C827" s="11">
        <f t="shared" si="24"/>
        <v>798</v>
      </c>
      <c r="D827" t="s">
        <v>929</v>
      </c>
    </row>
    <row r="828" spans="1:4">
      <c r="A828">
        <v>2096</v>
      </c>
      <c r="B828" s="11">
        <f t="shared" si="25"/>
        <v>799</v>
      </c>
      <c r="C828" s="11">
        <f t="shared" si="24"/>
        <v>799</v>
      </c>
      <c r="D828" t="s">
        <v>930</v>
      </c>
    </row>
    <row r="829" spans="1:4">
      <c r="A829">
        <v>16043</v>
      </c>
      <c r="B829" s="11">
        <f t="shared" si="25"/>
        <v>800</v>
      </c>
      <c r="C829" s="11">
        <f t="shared" si="24"/>
        <v>800</v>
      </c>
      <c r="D829" t="s">
        <v>1095</v>
      </c>
    </row>
    <row r="830" spans="1:4">
      <c r="A830">
        <v>15673</v>
      </c>
      <c r="B830" s="11">
        <f t="shared" si="25"/>
        <v>801</v>
      </c>
      <c r="C830" s="11">
        <f t="shared" si="24"/>
        <v>801</v>
      </c>
      <c r="D830" t="s">
        <v>1066</v>
      </c>
    </row>
    <row r="831" spans="1:4">
      <c r="A831">
        <v>15878</v>
      </c>
      <c r="B831" s="11">
        <f t="shared" si="25"/>
        <v>802</v>
      </c>
      <c r="C831" s="11">
        <f t="shared" si="24"/>
        <v>802</v>
      </c>
      <c r="D831" t="s">
        <v>1083</v>
      </c>
    </row>
    <row r="832" spans="1:4">
      <c r="A832">
        <v>16571</v>
      </c>
      <c r="B832" s="11">
        <f t="shared" si="25"/>
        <v>803</v>
      </c>
      <c r="C832" s="11">
        <f t="shared" si="24"/>
        <v>803</v>
      </c>
      <c r="D832" t="s">
        <v>1119</v>
      </c>
    </row>
    <row r="833" spans="1:4">
      <c r="A833">
        <v>21133</v>
      </c>
      <c r="B833" s="11">
        <f t="shared" si="25"/>
        <v>804</v>
      </c>
      <c r="C833" s="11">
        <f t="shared" si="24"/>
        <v>804</v>
      </c>
      <c r="D833" t="s">
        <v>1297</v>
      </c>
    </row>
    <row r="834" spans="1:4">
      <c r="A834">
        <v>4121</v>
      </c>
      <c r="B834" s="11">
        <f t="shared" si="25"/>
        <v>805</v>
      </c>
      <c r="C834" s="11">
        <f t="shared" si="24"/>
        <v>805</v>
      </c>
      <c r="D834" t="s">
        <v>965</v>
      </c>
    </row>
    <row r="835" spans="1:4">
      <c r="A835">
        <v>14846</v>
      </c>
      <c r="B835" s="11">
        <f t="shared" si="25"/>
        <v>806</v>
      </c>
      <c r="C835" s="11">
        <f t="shared" si="24"/>
        <v>806</v>
      </c>
      <c r="D835" t="s">
        <v>1031</v>
      </c>
    </row>
    <row r="836" spans="1:4">
      <c r="A836">
        <v>18244</v>
      </c>
      <c r="B836" s="11">
        <f t="shared" si="25"/>
        <v>807</v>
      </c>
      <c r="C836" s="11">
        <f t="shared" si="24"/>
        <v>807</v>
      </c>
      <c r="D836" t="s">
        <v>1192</v>
      </c>
    </row>
    <row r="837" spans="1:4">
      <c r="A837">
        <v>17268</v>
      </c>
      <c r="B837" s="11">
        <f t="shared" si="25"/>
        <v>808</v>
      </c>
      <c r="C837" s="11">
        <f t="shared" ref="C837:C900" si="26">IF(ISBLANK(D837),A837,B837)</f>
        <v>808</v>
      </c>
      <c r="D837" t="s">
        <v>1153</v>
      </c>
    </row>
    <row r="838" spans="1:4">
      <c r="A838">
        <v>865</v>
      </c>
      <c r="B838" s="11">
        <f t="shared" ref="B838:B901" si="27">IF(ISBLANK(D838),B837,B837+1)</f>
        <v>809</v>
      </c>
      <c r="C838" s="11">
        <f t="shared" si="26"/>
        <v>809</v>
      </c>
      <c r="D838" t="s">
        <v>895</v>
      </c>
    </row>
    <row r="839" spans="1:4">
      <c r="A839">
        <v>22477</v>
      </c>
      <c r="B839" s="11">
        <f t="shared" si="27"/>
        <v>810</v>
      </c>
      <c r="C839" s="11">
        <f t="shared" si="26"/>
        <v>810</v>
      </c>
      <c r="D839" t="s">
        <v>1320</v>
      </c>
    </row>
    <row r="840" spans="1:4">
      <c r="A840">
        <v>3230</v>
      </c>
      <c r="B840" s="11">
        <f t="shared" si="27"/>
        <v>811</v>
      </c>
      <c r="C840" s="11">
        <f t="shared" si="26"/>
        <v>811</v>
      </c>
      <c r="D840" t="s">
        <v>940</v>
      </c>
    </row>
    <row r="841" spans="1:4">
      <c r="A841">
        <v>1243</v>
      </c>
      <c r="B841" s="11">
        <f t="shared" si="27"/>
        <v>812</v>
      </c>
      <c r="C841" s="11">
        <f t="shared" si="26"/>
        <v>812</v>
      </c>
      <c r="D841" t="s">
        <v>907</v>
      </c>
    </row>
    <row r="842" spans="1:4">
      <c r="A842">
        <v>24495</v>
      </c>
      <c r="B842" s="11">
        <f t="shared" si="27"/>
        <v>813</v>
      </c>
      <c r="C842" s="11">
        <f t="shared" si="26"/>
        <v>813</v>
      </c>
      <c r="D842" t="s">
        <v>1350</v>
      </c>
    </row>
    <row r="843" spans="1:4">
      <c r="A843">
        <v>17892</v>
      </c>
      <c r="B843" s="11">
        <f t="shared" si="27"/>
        <v>814</v>
      </c>
      <c r="C843" s="11">
        <f t="shared" si="26"/>
        <v>814</v>
      </c>
      <c r="D843" t="s">
        <v>1180</v>
      </c>
    </row>
    <row r="844" spans="1:4">
      <c r="A844">
        <v>18533</v>
      </c>
      <c r="B844" s="11">
        <f t="shared" si="27"/>
        <v>815</v>
      </c>
      <c r="C844" s="11">
        <f t="shared" si="26"/>
        <v>815</v>
      </c>
      <c r="D844" t="s">
        <v>1206</v>
      </c>
    </row>
    <row r="845" spans="1:4">
      <c r="A845">
        <v>17829</v>
      </c>
      <c r="B845" s="11">
        <f t="shared" si="27"/>
        <v>816</v>
      </c>
      <c r="C845" s="11">
        <f t="shared" si="26"/>
        <v>816</v>
      </c>
      <c r="D845" t="s">
        <v>1177</v>
      </c>
    </row>
    <row r="846" spans="1:4">
      <c r="A846">
        <v>3232</v>
      </c>
      <c r="B846" s="11">
        <f t="shared" si="27"/>
        <v>817</v>
      </c>
      <c r="C846" s="11">
        <f t="shared" si="26"/>
        <v>817</v>
      </c>
      <c r="D846" t="s">
        <v>941</v>
      </c>
    </row>
    <row r="847" spans="1:4">
      <c r="A847">
        <v>1245</v>
      </c>
      <c r="B847" s="11">
        <f t="shared" si="27"/>
        <v>818</v>
      </c>
      <c r="C847" s="11">
        <f t="shared" si="26"/>
        <v>818</v>
      </c>
      <c r="D847" t="s">
        <v>908</v>
      </c>
    </row>
    <row r="848" spans="1:4">
      <c r="A848">
        <v>18854</v>
      </c>
      <c r="B848" s="11">
        <f t="shared" si="27"/>
        <v>819</v>
      </c>
      <c r="C848" s="11">
        <f t="shared" si="26"/>
        <v>819</v>
      </c>
      <c r="D848" t="s">
        <v>1224</v>
      </c>
    </row>
    <row r="849" spans="1:4">
      <c r="A849">
        <v>15969</v>
      </c>
      <c r="B849" s="11">
        <f t="shared" si="27"/>
        <v>820</v>
      </c>
      <c r="C849" s="11">
        <f t="shared" si="26"/>
        <v>820</v>
      </c>
      <c r="D849" t="s">
        <v>1091</v>
      </c>
    </row>
    <row r="850" spans="1:4">
      <c r="A850">
        <v>4408</v>
      </c>
      <c r="B850" s="11">
        <f t="shared" si="27"/>
        <v>821</v>
      </c>
      <c r="C850" s="11">
        <f t="shared" si="26"/>
        <v>821</v>
      </c>
      <c r="D850" t="s">
        <v>980</v>
      </c>
    </row>
    <row r="851" spans="1:4">
      <c r="A851">
        <v>15558</v>
      </c>
      <c r="B851" s="11">
        <f t="shared" si="27"/>
        <v>822</v>
      </c>
      <c r="C851" s="11">
        <f t="shared" si="26"/>
        <v>822</v>
      </c>
      <c r="D851" t="s">
        <v>1061</v>
      </c>
    </row>
    <row r="852" spans="1:4">
      <c r="A852">
        <v>6718</v>
      </c>
      <c r="B852" s="11">
        <f t="shared" si="27"/>
        <v>823</v>
      </c>
      <c r="C852" s="11">
        <f t="shared" si="26"/>
        <v>823</v>
      </c>
      <c r="D852" t="s">
        <v>1005</v>
      </c>
    </row>
    <row r="853" spans="1:4">
      <c r="A853">
        <v>18723</v>
      </c>
      <c r="B853" s="11">
        <f t="shared" si="27"/>
        <v>824</v>
      </c>
      <c r="C853" s="11">
        <f t="shared" si="26"/>
        <v>824</v>
      </c>
      <c r="D853" t="s">
        <v>1215</v>
      </c>
    </row>
    <row r="854" spans="1:4">
      <c r="A854">
        <v>5451</v>
      </c>
      <c r="B854" s="11">
        <f t="shared" si="27"/>
        <v>825</v>
      </c>
      <c r="C854" s="11">
        <f t="shared" si="26"/>
        <v>825</v>
      </c>
      <c r="D854" t="s">
        <v>1000</v>
      </c>
    </row>
    <row r="855" spans="1:4">
      <c r="A855">
        <v>17771</v>
      </c>
      <c r="B855" s="11">
        <f t="shared" si="27"/>
        <v>826</v>
      </c>
      <c r="C855" s="11">
        <f t="shared" si="26"/>
        <v>826</v>
      </c>
      <c r="D855" t="s">
        <v>1173</v>
      </c>
    </row>
    <row r="856" spans="1:4">
      <c r="A856">
        <v>4</v>
      </c>
      <c r="B856" s="11">
        <f t="shared" si="27"/>
        <v>827</v>
      </c>
      <c r="C856" s="11">
        <f t="shared" si="26"/>
        <v>827</v>
      </c>
      <c r="D856" t="s">
        <v>868</v>
      </c>
    </row>
    <row r="857" spans="1:4">
      <c r="A857">
        <v>14836</v>
      </c>
      <c r="B857" s="11">
        <f t="shared" si="27"/>
        <v>828</v>
      </c>
      <c r="C857" s="11">
        <f t="shared" si="26"/>
        <v>828</v>
      </c>
      <c r="D857" t="s">
        <v>1030</v>
      </c>
    </row>
    <row r="858" spans="1:4">
      <c r="A858">
        <v>14937</v>
      </c>
      <c r="B858" s="11">
        <f t="shared" si="27"/>
        <v>829</v>
      </c>
      <c r="C858" s="11">
        <f t="shared" si="26"/>
        <v>829</v>
      </c>
      <c r="D858" t="s">
        <v>1034</v>
      </c>
    </row>
    <row r="859" spans="1:4">
      <c r="A859">
        <v>24703</v>
      </c>
      <c r="B859" s="11">
        <f t="shared" si="27"/>
        <v>830</v>
      </c>
      <c r="C859" s="11">
        <f t="shared" si="26"/>
        <v>830</v>
      </c>
      <c r="D859" t="s">
        <v>1356</v>
      </c>
    </row>
    <row r="860" spans="1:4">
      <c r="A860">
        <v>24704</v>
      </c>
      <c r="B860" s="11">
        <f t="shared" si="27"/>
        <v>831</v>
      </c>
      <c r="C860" s="11">
        <f t="shared" si="26"/>
        <v>831</v>
      </c>
      <c r="D860" t="s">
        <v>1357</v>
      </c>
    </row>
    <row r="861" spans="1:4">
      <c r="A861">
        <v>18554</v>
      </c>
      <c r="B861" s="11">
        <f t="shared" si="27"/>
        <v>832</v>
      </c>
      <c r="C861" s="11">
        <f t="shared" si="26"/>
        <v>832</v>
      </c>
      <c r="D861" t="s">
        <v>1211</v>
      </c>
    </row>
    <row r="862" spans="1:4">
      <c r="A862">
        <v>17767</v>
      </c>
      <c r="B862" s="11">
        <f t="shared" si="27"/>
        <v>833</v>
      </c>
      <c r="C862" s="11">
        <f t="shared" si="26"/>
        <v>833</v>
      </c>
      <c r="D862" t="s">
        <v>1171</v>
      </c>
    </row>
    <row r="863" spans="1:4">
      <c r="A863">
        <v>22306</v>
      </c>
      <c r="B863" s="11">
        <f t="shared" si="27"/>
        <v>834</v>
      </c>
      <c r="C863" s="11">
        <f t="shared" si="26"/>
        <v>834</v>
      </c>
      <c r="D863" t="s">
        <v>1314</v>
      </c>
    </row>
    <row r="864" spans="1:4">
      <c r="A864">
        <v>19388</v>
      </c>
      <c r="B864" s="11">
        <f t="shared" si="27"/>
        <v>835</v>
      </c>
      <c r="C864" s="11">
        <f t="shared" si="26"/>
        <v>835</v>
      </c>
      <c r="D864" t="s">
        <v>1253</v>
      </c>
    </row>
    <row r="865" spans="1:4">
      <c r="A865">
        <v>9</v>
      </c>
      <c r="B865" s="11">
        <f t="shared" si="27"/>
        <v>836</v>
      </c>
      <c r="C865" s="11">
        <f t="shared" si="26"/>
        <v>836</v>
      </c>
      <c r="D865" t="s">
        <v>869</v>
      </c>
    </row>
    <row r="866" spans="1:4">
      <c r="A866">
        <v>16670</v>
      </c>
      <c r="B866" s="11">
        <f t="shared" si="27"/>
        <v>837</v>
      </c>
      <c r="C866" s="11">
        <f t="shared" si="26"/>
        <v>837</v>
      </c>
      <c r="D866" t="s">
        <v>1129</v>
      </c>
    </row>
    <row r="867" spans="1:4">
      <c r="A867">
        <v>4259</v>
      </c>
      <c r="B867" s="11">
        <f t="shared" si="27"/>
        <v>838</v>
      </c>
      <c r="C867" s="11">
        <f t="shared" si="26"/>
        <v>838</v>
      </c>
      <c r="D867" t="s">
        <v>972</v>
      </c>
    </row>
    <row r="868" spans="1:4">
      <c r="A868">
        <v>4260</v>
      </c>
      <c r="B868" s="11">
        <f t="shared" si="27"/>
        <v>839</v>
      </c>
      <c r="C868" s="11">
        <f t="shared" si="26"/>
        <v>839</v>
      </c>
      <c r="D868" t="s">
        <v>973</v>
      </c>
    </row>
    <row r="869" spans="1:4">
      <c r="A869">
        <v>18562</v>
      </c>
      <c r="B869" s="11">
        <f t="shared" si="27"/>
        <v>840</v>
      </c>
      <c r="C869" s="11">
        <f t="shared" si="26"/>
        <v>840</v>
      </c>
      <c r="D869" t="s">
        <v>1212</v>
      </c>
    </row>
    <row r="870" spans="1:4">
      <c r="A870">
        <v>17134</v>
      </c>
      <c r="B870" s="11">
        <f t="shared" si="27"/>
        <v>841</v>
      </c>
      <c r="C870" s="11">
        <f t="shared" si="26"/>
        <v>841</v>
      </c>
      <c r="D870" t="s">
        <v>1148</v>
      </c>
    </row>
    <row r="871" spans="1:4">
      <c r="A871">
        <v>17961</v>
      </c>
      <c r="B871" s="11">
        <f t="shared" si="27"/>
        <v>842</v>
      </c>
      <c r="C871" s="11">
        <f t="shared" si="26"/>
        <v>842</v>
      </c>
      <c r="D871" t="s">
        <v>1185</v>
      </c>
    </row>
    <row r="872" spans="1:4">
      <c r="A872">
        <v>15404</v>
      </c>
      <c r="B872" s="11">
        <f t="shared" si="27"/>
        <v>843</v>
      </c>
      <c r="C872" s="11">
        <f t="shared" si="26"/>
        <v>843</v>
      </c>
      <c r="D872" t="s">
        <v>1057</v>
      </c>
    </row>
    <row r="873" spans="1:4">
      <c r="A873">
        <v>22331</v>
      </c>
      <c r="B873" s="11">
        <f t="shared" si="27"/>
        <v>844</v>
      </c>
      <c r="C873" s="11">
        <f t="shared" si="26"/>
        <v>844</v>
      </c>
      <c r="D873" t="s">
        <v>1316</v>
      </c>
    </row>
    <row r="874" spans="1:4">
      <c r="A874">
        <v>4261</v>
      </c>
      <c r="B874" s="11">
        <f t="shared" si="27"/>
        <v>845</v>
      </c>
      <c r="C874" s="11">
        <f t="shared" si="26"/>
        <v>845</v>
      </c>
      <c r="D874" t="s">
        <v>974</v>
      </c>
    </row>
    <row r="875" spans="1:4">
      <c r="A875">
        <v>3906</v>
      </c>
      <c r="B875" s="11">
        <f t="shared" si="27"/>
        <v>846</v>
      </c>
      <c r="C875" s="11">
        <f t="shared" si="26"/>
        <v>846</v>
      </c>
      <c r="D875" t="s">
        <v>958</v>
      </c>
    </row>
    <row r="876" spans="1:4">
      <c r="A876">
        <v>3364</v>
      </c>
      <c r="B876" s="11">
        <f t="shared" si="27"/>
        <v>847</v>
      </c>
      <c r="C876" s="11">
        <f t="shared" si="26"/>
        <v>847</v>
      </c>
      <c r="D876" t="s">
        <v>944</v>
      </c>
    </row>
    <row r="877" spans="1:4">
      <c r="A877">
        <v>731</v>
      </c>
      <c r="B877" s="11">
        <f t="shared" si="27"/>
        <v>848</v>
      </c>
      <c r="C877" s="11">
        <f t="shared" si="26"/>
        <v>848</v>
      </c>
      <c r="D877" t="s">
        <v>893</v>
      </c>
    </row>
    <row r="878" spans="1:4">
      <c r="A878">
        <v>21261</v>
      </c>
      <c r="B878" s="11">
        <f t="shared" si="27"/>
        <v>849</v>
      </c>
      <c r="C878" s="11">
        <f t="shared" si="26"/>
        <v>849</v>
      </c>
      <c r="D878" t="s">
        <v>1298</v>
      </c>
    </row>
    <row r="879" spans="1:4">
      <c r="A879">
        <v>16508</v>
      </c>
      <c r="B879" s="11">
        <f t="shared" si="27"/>
        <v>850</v>
      </c>
      <c r="C879" s="11">
        <f t="shared" si="26"/>
        <v>850</v>
      </c>
      <c r="D879" t="s">
        <v>1117</v>
      </c>
    </row>
    <row r="880" spans="1:4">
      <c r="A880">
        <v>24368</v>
      </c>
      <c r="B880" s="11">
        <f t="shared" si="27"/>
        <v>851</v>
      </c>
      <c r="C880" s="11">
        <f t="shared" si="26"/>
        <v>851</v>
      </c>
      <c r="D880" t="s">
        <v>1348</v>
      </c>
    </row>
    <row r="881" spans="1:4">
      <c r="A881">
        <v>1624</v>
      </c>
      <c r="B881" s="11">
        <f t="shared" si="27"/>
        <v>852</v>
      </c>
      <c r="C881" s="11">
        <f t="shared" si="26"/>
        <v>852</v>
      </c>
      <c r="D881" t="s">
        <v>915</v>
      </c>
    </row>
    <row r="882" spans="1:4">
      <c r="A882">
        <v>17893</v>
      </c>
      <c r="B882" s="11">
        <f t="shared" si="27"/>
        <v>853</v>
      </c>
      <c r="C882" s="11">
        <f t="shared" si="26"/>
        <v>853</v>
      </c>
      <c r="D882" t="s">
        <v>1181</v>
      </c>
    </row>
    <row r="883" spans="1:4">
      <c r="A883">
        <v>18484</v>
      </c>
      <c r="B883" s="11">
        <f t="shared" si="27"/>
        <v>854</v>
      </c>
      <c r="C883" s="11">
        <f t="shared" si="26"/>
        <v>854</v>
      </c>
      <c r="D883" t="s">
        <v>1204</v>
      </c>
    </row>
    <row r="884" spans="1:4">
      <c r="A884">
        <v>24382</v>
      </c>
      <c r="B884" s="11">
        <f t="shared" si="27"/>
        <v>855</v>
      </c>
      <c r="C884" s="11">
        <f t="shared" si="26"/>
        <v>855</v>
      </c>
      <c r="D884" t="s">
        <v>1349</v>
      </c>
    </row>
    <row r="885" spans="1:4">
      <c r="A885">
        <v>18923</v>
      </c>
      <c r="B885" s="11">
        <f t="shared" si="27"/>
        <v>856</v>
      </c>
      <c r="C885" s="11">
        <f t="shared" si="26"/>
        <v>856</v>
      </c>
      <c r="D885" t="s">
        <v>1229</v>
      </c>
    </row>
    <row r="886" spans="1:4">
      <c r="A886">
        <v>16642</v>
      </c>
      <c r="B886" s="11">
        <f t="shared" si="27"/>
        <v>857</v>
      </c>
      <c r="C886" s="11">
        <f t="shared" si="26"/>
        <v>857</v>
      </c>
      <c r="D886" t="s">
        <v>1121</v>
      </c>
    </row>
    <row r="887" spans="1:4">
      <c r="A887">
        <v>2153</v>
      </c>
      <c r="B887" s="11">
        <f t="shared" si="27"/>
        <v>858</v>
      </c>
      <c r="C887" s="11">
        <f t="shared" si="26"/>
        <v>858</v>
      </c>
      <c r="D887" t="s">
        <v>932</v>
      </c>
    </row>
    <row r="888" spans="1:4">
      <c r="A888">
        <v>17444</v>
      </c>
      <c r="B888" s="11">
        <f t="shared" si="27"/>
        <v>859</v>
      </c>
      <c r="C888" s="11">
        <f t="shared" si="26"/>
        <v>859</v>
      </c>
      <c r="D888" t="s">
        <v>1159</v>
      </c>
    </row>
    <row r="889" spans="1:4">
      <c r="A889">
        <v>18848</v>
      </c>
      <c r="B889" s="11">
        <f t="shared" si="27"/>
        <v>860</v>
      </c>
      <c r="C889" s="11">
        <f t="shared" si="26"/>
        <v>860</v>
      </c>
      <c r="D889" t="s">
        <v>1222</v>
      </c>
    </row>
    <row r="890" spans="1:4">
      <c r="A890">
        <v>4681</v>
      </c>
      <c r="B890" s="11">
        <f t="shared" si="27"/>
        <v>861</v>
      </c>
      <c r="C890" s="11">
        <f t="shared" si="26"/>
        <v>861</v>
      </c>
      <c r="D890" t="s">
        <v>988</v>
      </c>
    </row>
    <row r="891" spans="1:4">
      <c r="A891">
        <v>16935</v>
      </c>
      <c r="B891" s="11">
        <f t="shared" si="27"/>
        <v>862</v>
      </c>
      <c r="C891" s="11">
        <f t="shared" si="26"/>
        <v>862</v>
      </c>
      <c r="D891" t="s">
        <v>1143</v>
      </c>
    </row>
    <row r="892" spans="1:4">
      <c r="A892">
        <v>19989</v>
      </c>
      <c r="B892" s="11">
        <f t="shared" si="27"/>
        <v>863</v>
      </c>
      <c r="C892" s="11">
        <f t="shared" si="26"/>
        <v>863</v>
      </c>
      <c r="D892" t="s">
        <v>1274</v>
      </c>
    </row>
    <row r="893" spans="1:4">
      <c r="A893">
        <v>19408</v>
      </c>
      <c r="B893" s="11">
        <f t="shared" si="27"/>
        <v>864</v>
      </c>
      <c r="C893" s="11">
        <f t="shared" si="26"/>
        <v>864</v>
      </c>
      <c r="D893" t="s">
        <v>1254</v>
      </c>
    </row>
    <row r="894" spans="1:4">
      <c r="A894">
        <v>16297</v>
      </c>
      <c r="B894" s="11">
        <f t="shared" si="27"/>
        <v>865</v>
      </c>
      <c r="C894" s="11">
        <f t="shared" si="26"/>
        <v>865</v>
      </c>
      <c r="D894" t="s">
        <v>1105</v>
      </c>
    </row>
    <row r="895" spans="1:4">
      <c r="A895">
        <v>15136</v>
      </c>
      <c r="B895" s="11">
        <f t="shared" si="27"/>
        <v>866</v>
      </c>
      <c r="C895" s="11">
        <f t="shared" si="26"/>
        <v>866</v>
      </c>
      <c r="D895" t="s">
        <v>1040</v>
      </c>
    </row>
    <row r="896" spans="1:4">
      <c r="A896">
        <v>17930</v>
      </c>
      <c r="B896" s="11">
        <f t="shared" si="27"/>
        <v>867</v>
      </c>
      <c r="C896" s="11">
        <f t="shared" si="26"/>
        <v>867</v>
      </c>
      <c r="D896" t="s">
        <v>1184</v>
      </c>
    </row>
    <row r="897" spans="1:4">
      <c r="A897">
        <v>20410</v>
      </c>
      <c r="B897" s="11">
        <f t="shared" si="27"/>
        <v>868</v>
      </c>
      <c r="C897" s="11">
        <f t="shared" si="26"/>
        <v>868</v>
      </c>
      <c r="D897" t="s">
        <v>1284</v>
      </c>
    </row>
    <row r="898" spans="1:4">
      <c r="A898">
        <v>21910</v>
      </c>
      <c r="B898" s="11">
        <f t="shared" si="27"/>
        <v>869</v>
      </c>
      <c r="C898" s="11">
        <f t="shared" si="26"/>
        <v>869</v>
      </c>
      <c r="D898" t="s">
        <v>1304</v>
      </c>
    </row>
    <row r="899" spans="1:4">
      <c r="A899">
        <v>19316</v>
      </c>
      <c r="B899" s="11">
        <f t="shared" si="27"/>
        <v>870</v>
      </c>
      <c r="C899" s="11">
        <f t="shared" si="26"/>
        <v>870</v>
      </c>
      <c r="D899" t="s">
        <v>1249</v>
      </c>
    </row>
    <row r="900" spans="1:4">
      <c r="A900">
        <v>18851</v>
      </c>
      <c r="B900" s="11">
        <f t="shared" si="27"/>
        <v>871</v>
      </c>
      <c r="C900" s="11">
        <f t="shared" si="26"/>
        <v>871</v>
      </c>
      <c r="D900" t="s">
        <v>1223</v>
      </c>
    </row>
    <row r="901" spans="1:4">
      <c r="A901">
        <v>19048</v>
      </c>
      <c r="B901" s="11">
        <f t="shared" si="27"/>
        <v>872</v>
      </c>
      <c r="C901" s="11">
        <f t="shared" ref="C901:C964" si="28">IF(ISBLANK(D901),A901,B901)</f>
        <v>872</v>
      </c>
      <c r="D901" t="s">
        <v>1240</v>
      </c>
    </row>
    <row r="902" spans="1:4">
      <c r="A902">
        <v>2002</v>
      </c>
      <c r="B902" s="11">
        <f t="shared" ref="B902:B965" si="29">IF(ISBLANK(D902),B901,B901+1)</f>
        <v>873</v>
      </c>
      <c r="C902" s="11">
        <f t="shared" si="28"/>
        <v>873</v>
      </c>
      <c r="D902" t="s">
        <v>921</v>
      </c>
    </row>
    <row r="903" spans="1:4">
      <c r="A903">
        <v>522</v>
      </c>
      <c r="B903" s="11">
        <f t="shared" si="29"/>
        <v>874</v>
      </c>
      <c r="C903" s="11">
        <f t="shared" si="28"/>
        <v>874</v>
      </c>
      <c r="D903" t="s">
        <v>889</v>
      </c>
    </row>
    <row r="904" spans="1:4">
      <c r="A904">
        <v>1121</v>
      </c>
      <c r="B904" s="11">
        <f t="shared" si="29"/>
        <v>875</v>
      </c>
      <c r="C904" s="11">
        <f t="shared" si="28"/>
        <v>875</v>
      </c>
      <c r="D904" t="s">
        <v>903</v>
      </c>
    </row>
    <row r="905" spans="1:4">
      <c r="A905">
        <v>15</v>
      </c>
      <c r="B905" s="11">
        <f t="shared" si="29"/>
        <v>876</v>
      </c>
      <c r="C905" s="11">
        <f t="shared" si="28"/>
        <v>876</v>
      </c>
      <c r="D905" t="s">
        <v>870</v>
      </c>
    </row>
    <row r="906" spans="1:4">
      <c r="A906">
        <v>16211</v>
      </c>
      <c r="B906" s="11">
        <f t="shared" si="29"/>
        <v>877</v>
      </c>
      <c r="C906" s="11">
        <f t="shared" si="28"/>
        <v>877</v>
      </c>
      <c r="D906" t="s">
        <v>1101</v>
      </c>
    </row>
    <row r="907" spans="1:4">
      <c r="A907">
        <v>735</v>
      </c>
      <c r="B907" s="11">
        <f t="shared" si="29"/>
        <v>878</v>
      </c>
      <c r="C907" s="11">
        <f t="shared" si="28"/>
        <v>878</v>
      </c>
      <c r="D907" t="s">
        <v>894</v>
      </c>
    </row>
    <row r="908" spans="1:4">
      <c r="A908">
        <v>17</v>
      </c>
      <c r="B908" s="11">
        <f t="shared" si="29"/>
        <v>879</v>
      </c>
      <c r="C908" s="11">
        <f t="shared" si="28"/>
        <v>879</v>
      </c>
      <c r="D908" t="s">
        <v>871</v>
      </c>
    </row>
    <row r="909" spans="1:4">
      <c r="A909">
        <v>15601</v>
      </c>
      <c r="B909" s="11">
        <f t="shared" si="29"/>
        <v>880</v>
      </c>
      <c r="C909" s="11">
        <f t="shared" si="28"/>
        <v>880</v>
      </c>
      <c r="D909" t="s">
        <v>1062</v>
      </c>
    </row>
    <row r="910" spans="1:4">
      <c r="A910">
        <v>5139</v>
      </c>
      <c r="B910" s="11">
        <f t="shared" si="29"/>
        <v>881</v>
      </c>
      <c r="C910" s="11">
        <f t="shared" si="28"/>
        <v>881</v>
      </c>
      <c r="D910" t="s">
        <v>999</v>
      </c>
    </row>
    <row r="911" spans="1:4">
      <c r="A911">
        <v>22127</v>
      </c>
      <c r="B911" s="11">
        <f t="shared" si="29"/>
        <v>882</v>
      </c>
      <c r="C911" s="11">
        <f t="shared" si="28"/>
        <v>882</v>
      </c>
      <c r="D911" t="s">
        <v>1308</v>
      </c>
    </row>
    <row r="912" spans="1:4">
      <c r="A912" t="s">
        <v>1376</v>
      </c>
      <c r="B912" s="11">
        <f t="shared" si="29"/>
        <v>882</v>
      </c>
      <c r="C912" s="11" t="str">
        <f t="shared" si="28"/>
        <v>Челябинский городской округ, итого:</v>
      </c>
    </row>
    <row r="913" spans="1:4">
      <c r="A913" t="s">
        <v>1383</v>
      </c>
      <c r="B913" s="11">
        <f t="shared" si="29"/>
        <v>882</v>
      </c>
      <c r="C913" s="11" t="str">
        <f t="shared" si="28"/>
        <v>Южноуральский городской округ</v>
      </c>
    </row>
    <row r="914" spans="1:4">
      <c r="A914">
        <v>11755</v>
      </c>
      <c r="B914" s="11">
        <f t="shared" si="29"/>
        <v>883</v>
      </c>
      <c r="C914" s="11">
        <f t="shared" si="28"/>
        <v>883</v>
      </c>
      <c r="D914" t="s">
        <v>1413</v>
      </c>
    </row>
    <row r="915" spans="1:4">
      <c r="A915">
        <v>8539</v>
      </c>
      <c r="B915" s="11">
        <f t="shared" si="29"/>
        <v>884</v>
      </c>
      <c r="C915" s="11">
        <f t="shared" si="28"/>
        <v>884</v>
      </c>
      <c r="D915" t="s">
        <v>1404</v>
      </c>
    </row>
    <row r="916" spans="1:4">
      <c r="A916">
        <v>2630</v>
      </c>
      <c r="B916" s="11">
        <f t="shared" si="29"/>
        <v>885</v>
      </c>
      <c r="C916" s="11">
        <f t="shared" si="28"/>
        <v>885</v>
      </c>
      <c r="D916" t="s">
        <v>1387</v>
      </c>
    </row>
    <row r="917" spans="1:4">
      <c r="A917">
        <v>4556</v>
      </c>
      <c r="B917" s="11">
        <f t="shared" si="29"/>
        <v>886</v>
      </c>
      <c r="C917" s="11">
        <f t="shared" si="28"/>
        <v>886</v>
      </c>
      <c r="D917" t="s">
        <v>1392</v>
      </c>
    </row>
    <row r="918" spans="1:4">
      <c r="A918">
        <v>1892</v>
      </c>
      <c r="B918" s="11">
        <f t="shared" si="29"/>
        <v>887</v>
      </c>
      <c r="C918" s="11">
        <f t="shared" si="28"/>
        <v>887</v>
      </c>
      <c r="D918" t="s">
        <v>1384</v>
      </c>
    </row>
    <row r="919" spans="1:4">
      <c r="A919">
        <v>4557</v>
      </c>
      <c r="B919" s="11">
        <f t="shared" si="29"/>
        <v>888</v>
      </c>
      <c r="C919" s="11">
        <f t="shared" si="28"/>
        <v>888</v>
      </c>
      <c r="D919" t="s">
        <v>1393</v>
      </c>
    </row>
    <row r="920" spans="1:4">
      <c r="A920">
        <v>7206</v>
      </c>
      <c r="B920" s="11">
        <f t="shared" si="29"/>
        <v>889</v>
      </c>
      <c r="C920" s="11">
        <f t="shared" si="28"/>
        <v>889</v>
      </c>
      <c r="D920" t="s">
        <v>1397</v>
      </c>
    </row>
    <row r="921" spans="1:4">
      <c r="A921">
        <v>7208</v>
      </c>
      <c r="B921" s="11">
        <f t="shared" si="29"/>
        <v>890</v>
      </c>
      <c r="C921" s="11">
        <f t="shared" si="28"/>
        <v>890</v>
      </c>
      <c r="D921" t="s">
        <v>1398</v>
      </c>
    </row>
    <row r="922" spans="1:4">
      <c r="A922">
        <v>7209</v>
      </c>
      <c r="B922" s="11">
        <f t="shared" si="29"/>
        <v>891</v>
      </c>
      <c r="C922" s="11">
        <f t="shared" si="28"/>
        <v>891</v>
      </c>
      <c r="D922" t="s">
        <v>1399</v>
      </c>
    </row>
    <row r="923" spans="1:4">
      <c r="A923">
        <v>8540</v>
      </c>
      <c r="B923" s="11">
        <f t="shared" si="29"/>
        <v>892</v>
      </c>
      <c r="C923" s="11">
        <f t="shared" si="28"/>
        <v>892</v>
      </c>
      <c r="D923" t="s">
        <v>1405</v>
      </c>
    </row>
    <row r="924" spans="1:4">
      <c r="A924">
        <v>8812</v>
      </c>
      <c r="B924" s="11">
        <f t="shared" si="29"/>
        <v>893</v>
      </c>
      <c r="C924" s="11">
        <f t="shared" si="28"/>
        <v>893</v>
      </c>
      <c r="D924" t="s">
        <v>1406</v>
      </c>
    </row>
    <row r="925" spans="1:4">
      <c r="A925">
        <v>4611</v>
      </c>
      <c r="B925" s="11">
        <f t="shared" si="29"/>
        <v>894</v>
      </c>
      <c r="C925" s="11">
        <f t="shared" si="28"/>
        <v>894</v>
      </c>
      <c r="D925" t="s">
        <v>1394</v>
      </c>
    </row>
    <row r="926" spans="1:4">
      <c r="A926">
        <v>9860</v>
      </c>
      <c r="B926" s="11">
        <f t="shared" si="29"/>
        <v>895</v>
      </c>
      <c r="C926" s="11">
        <f t="shared" si="28"/>
        <v>895</v>
      </c>
      <c r="D926" t="s">
        <v>1407</v>
      </c>
    </row>
    <row r="927" spans="1:4">
      <c r="A927">
        <v>4612</v>
      </c>
      <c r="B927" s="11">
        <f t="shared" si="29"/>
        <v>896</v>
      </c>
      <c r="C927" s="11">
        <f t="shared" si="28"/>
        <v>896</v>
      </c>
      <c r="D927" t="s">
        <v>1395</v>
      </c>
    </row>
    <row r="928" spans="1:4">
      <c r="A928">
        <v>7211</v>
      </c>
      <c r="B928" s="11">
        <f t="shared" si="29"/>
        <v>897</v>
      </c>
      <c r="C928" s="11">
        <f t="shared" si="28"/>
        <v>897</v>
      </c>
      <c r="D928" t="s">
        <v>1400</v>
      </c>
    </row>
    <row r="929" spans="1:4">
      <c r="A929">
        <v>7212</v>
      </c>
      <c r="B929" s="11">
        <f t="shared" si="29"/>
        <v>898</v>
      </c>
      <c r="C929" s="11">
        <f t="shared" si="28"/>
        <v>898</v>
      </c>
      <c r="D929" t="s">
        <v>1401</v>
      </c>
    </row>
    <row r="930" spans="1:4">
      <c r="A930">
        <v>7213</v>
      </c>
      <c r="B930" s="11">
        <f t="shared" si="29"/>
        <v>899</v>
      </c>
      <c r="C930" s="11">
        <f t="shared" si="28"/>
        <v>899</v>
      </c>
      <c r="D930" t="s">
        <v>1402</v>
      </c>
    </row>
    <row r="931" spans="1:4">
      <c r="A931">
        <v>4034</v>
      </c>
      <c r="B931" s="11">
        <f t="shared" si="29"/>
        <v>900</v>
      </c>
      <c r="C931" s="11">
        <f t="shared" si="28"/>
        <v>900</v>
      </c>
      <c r="D931" t="s">
        <v>1391</v>
      </c>
    </row>
    <row r="932" spans="1:4">
      <c r="A932">
        <v>8463</v>
      </c>
      <c r="B932" s="11">
        <f t="shared" si="29"/>
        <v>901</v>
      </c>
      <c r="C932" s="11">
        <f t="shared" si="28"/>
        <v>901</v>
      </c>
      <c r="D932" t="s">
        <v>1403</v>
      </c>
    </row>
    <row r="933" spans="1:4">
      <c r="A933">
        <v>3377</v>
      </c>
      <c r="B933" s="11">
        <f t="shared" si="29"/>
        <v>902</v>
      </c>
      <c r="C933" s="11">
        <f t="shared" si="28"/>
        <v>902</v>
      </c>
      <c r="D933" t="s">
        <v>1389</v>
      </c>
    </row>
    <row r="934" spans="1:4">
      <c r="A934">
        <v>9861</v>
      </c>
      <c r="B934" s="11">
        <f t="shared" si="29"/>
        <v>903</v>
      </c>
      <c r="C934" s="11">
        <f t="shared" si="28"/>
        <v>903</v>
      </c>
      <c r="D934" t="s">
        <v>1408</v>
      </c>
    </row>
    <row r="935" spans="1:4">
      <c r="A935">
        <v>11757</v>
      </c>
      <c r="B935" s="11">
        <f t="shared" si="29"/>
        <v>904</v>
      </c>
      <c r="C935" s="11">
        <f t="shared" si="28"/>
        <v>904</v>
      </c>
      <c r="D935" t="s">
        <v>1414</v>
      </c>
    </row>
    <row r="936" spans="1:4">
      <c r="A936">
        <v>11758</v>
      </c>
      <c r="B936" s="11">
        <f t="shared" si="29"/>
        <v>905</v>
      </c>
      <c r="C936" s="11">
        <f t="shared" si="28"/>
        <v>905</v>
      </c>
      <c r="D936" t="s">
        <v>1415</v>
      </c>
    </row>
    <row r="937" spans="1:4">
      <c r="A937">
        <v>10206</v>
      </c>
      <c r="B937" s="11">
        <f t="shared" si="29"/>
        <v>906</v>
      </c>
      <c r="C937" s="11">
        <f t="shared" si="28"/>
        <v>906</v>
      </c>
      <c r="D937" t="s">
        <v>1410</v>
      </c>
    </row>
    <row r="938" spans="1:4">
      <c r="A938">
        <v>3755</v>
      </c>
      <c r="B938" s="11">
        <f t="shared" si="29"/>
        <v>907</v>
      </c>
      <c r="C938" s="11">
        <f t="shared" si="28"/>
        <v>907</v>
      </c>
      <c r="D938" t="s">
        <v>1390</v>
      </c>
    </row>
    <row r="939" spans="1:4">
      <c r="A939">
        <v>6281</v>
      </c>
      <c r="B939" s="11">
        <f t="shared" si="29"/>
        <v>908</v>
      </c>
      <c r="C939" s="11">
        <f t="shared" si="28"/>
        <v>908</v>
      </c>
      <c r="D939" t="s">
        <v>1396</v>
      </c>
    </row>
    <row r="940" spans="1:4">
      <c r="A940">
        <v>10208</v>
      </c>
      <c r="B940" s="11">
        <f t="shared" si="29"/>
        <v>909</v>
      </c>
      <c r="C940" s="11">
        <f t="shared" si="28"/>
        <v>909</v>
      </c>
      <c r="D940" t="s">
        <v>1411</v>
      </c>
    </row>
    <row r="941" spans="1:4">
      <c r="A941">
        <v>2078</v>
      </c>
      <c r="B941" s="11">
        <f t="shared" si="29"/>
        <v>910</v>
      </c>
      <c r="C941" s="11">
        <f t="shared" si="28"/>
        <v>910</v>
      </c>
      <c r="D941" t="s">
        <v>1386</v>
      </c>
    </row>
    <row r="942" spans="1:4">
      <c r="A942">
        <v>2759</v>
      </c>
      <c r="B942" s="11">
        <f t="shared" si="29"/>
        <v>911</v>
      </c>
      <c r="C942" s="11">
        <f t="shared" si="28"/>
        <v>911</v>
      </c>
      <c r="D942" t="s">
        <v>1388</v>
      </c>
    </row>
    <row r="943" spans="1:4">
      <c r="A943">
        <v>11940</v>
      </c>
      <c r="B943" s="11">
        <f t="shared" si="29"/>
        <v>912</v>
      </c>
      <c r="C943" s="11">
        <f t="shared" si="28"/>
        <v>912</v>
      </c>
      <c r="D943" t="s">
        <v>1416</v>
      </c>
    </row>
    <row r="944" spans="1:4">
      <c r="A944">
        <v>10089</v>
      </c>
      <c r="B944" s="11">
        <f t="shared" si="29"/>
        <v>913</v>
      </c>
      <c r="C944" s="11">
        <f t="shared" si="28"/>
        <v>913</v>
      </c>
      <c r="D944" t="s">
        <v>1409</v>
      </c>
    </row>
    <row r="945" spans="1:4">
      <c r="A945">
        <v>10209</v>
      </c>
      <c r="B945" s="11">
        <f t="shared" si="29"/>
        <v>914</v>
      </c>
      <c r="C945" s="11">
        <f t="shared" si="28"/>
        <v>914</v>
      </c>
      <c r="D945" t="s">
        <v>1412</v>
      </c>
    </row>
    <row r="946" spans="1:4">
      <c r="A946">
        <v>2053</v>
      </c>
      <c r="B946" s="11">
        <f t="shared" si="29"/>
        <v>915</v>
      </c>
      <c r="C946" s="11">
        <f t="shared" si="28"/>
        <v>915</v>
      </c>
      <c r="D946" t="s">
        <v>1385</v>
      </c>
    </row>
    <row r="947" spans="1:4">
      <c r="A947" t="s">
        <v>1418</v>
      </c>
      <c r="B947" s="11">
        <f t="shared" si="29"/>
        <v>915</v>
      </c>
      <c r="C947" s="11" t="str">
        <f t="shared" si="28"/>
        <v>Южноуральский городской округ, итого:</v>
      </c>
    </row>
    <row r="948" spans="1:4">
      <c r="A948" t="s">
        <v>37</v>
      </c>
      <c r="B948" s="11">
        <f t="shared" si="29"/>
        <v>915</v>
      </c>
      <c r="C948" s="11" t="str">
        <f t="shared" si="28"/>
        <v>Агаповский муниципальный район</v>
      </c>
    </row>
    <row r="949" spans="1:4">
      <c r="A949">
        <v>14758</v>
      </c>
      <c r="B949" s="11">
        <f t="shared" si="29"/>
        <v>916</v>
      </c>
      <c r="C949" s="11">
        <f t="shared" si="28"/>
        <v>916</v>
      </c>
      <c r="D949" t="s">
        <v>39</v>
      </c>
    </row>
    <row r="950" spans="1:4">
      <c r="A950">
        <v>14755</v>
      </c>
      <c r="B950" s="11">
        <f t="shared" si="29"/>
        <v>917</v>
      </c>
      <c r="C950" s="11">
        <f t="shared" si="28"/>
        <v>917</v>
      </c>
      <c r="D950" t="s">
        <v>38</v>
      </c>
    </row>
    <row r="951" spans="1:4">
      <c r="A951">
        <v>17620</v>
      </c>
      <c r="B951" s="11">
        <f t="shared" si="29"/>
        <v>918</v>
      </c>
      <c r="C951" s="11">
        <f t="shared" si="28"/>
        <v>918</v>
      </c>
      <c r="D951" t="s">
        <v>40</v>
      </c>
    </row>
    <row r="952" spans="1:4">
      <c r="A952" t="s">
        <v>42</v>
      </c>
      <c r="B952" s="11">
        <f t="shared" si="29"/>
        <v>918</v>
      </c>
      <c r="C952" s="11" t="str">
        <f t="shared" si="28"/>
        <v>Агаповский муниципальный район, итого:</v>
      </c>
    </row>
    <row r="953" spans="1:4">
      <c r="A953" t="s">
        <v>43</v>
      </c>
      <c r="B953" s="11">
        <f t="shared" si="29"/>
        <v>918</v>
      </c>
      <c r="C953" s="11" t="str">
        <f t="shared" si="28"/>
        <v>Аргаяшский муниципальный район</v>
      </c>
    </row>
    <row r="954" spans="1:4">
      <c r="A954">
        <v>4367</v>
      </c>
      <c r="B954" s="11">
        <f t="shared" si="29"/>
        <v>919</v>
      </c>
      <c r="C954" s="11">
        <f t="shared" si="28"/>
        <v>919</v>
      </c>
      <c r="D954" t="s">
        <v>47</v>
      </c>
    </row>
    <row r="955" spans="1:4">
      <c r="A955">
        <v>23241</v>
      </c>
      <c r="B955" s="11">
        <f t="shared" si="29"/>
        <v>920</v>
      </c>
      <c r="C955" s="11">
        <f t="shared" si="28"/>
        <v>920</v>
      </c>
      <c r="D955" t="s">
        <v>53</v>
      </c>
    </row>
    <row r="956" spans="1:4">
      <c r="A956">
        <v>5344</v>
      </c>
      <c r="B956" s="11">
        <f t="shared" si="29"/>
        <v>921</v>
      </c>
      <c r="C956" s="11">
        <f t="shared" si="28"/>
        <v>921</v>
      </c>
      <c r="D956" t="s">
        <v>48</v>
      </c>
    </row>
    <row r="957" spans="1:4">
      <c r="A957">
        <v>5345</v>
      </c>
      <c r="B957" s="11">
        <f t="shared" si="29"/>
        <v>922</v>
      </c>
      <c r="C957" s="11">
        <f t="shared" si="28"/>
        <v>922</v>
      </c>
      <c r="D957" t="s">
        <v>49</v>
      </c>
    </row>
    <row r="958" spans="1:4">
      <c r="A958">
        <v>13115</v>
      </c>
      <c r="B958" s="11">
        <f t="shared" si="29"/>
        <v>923</v>
      </c>
      <c r="C958" s="11">
        <f t="shared" si="28"/>
        <v>923</v>
      </c>
      <c r="D958" t="s">
        <v>52</v>
      </c>
    </row>
    <row r="959" spans="1:4">
      <c r="A959">
        <v>4360</v>
      </c>
      <c r="B959" s="11">
        <f t="shared" si="29"/>
        <v>924</v>
      </c>
      <c r="C959" s="11">
        <f t="shared" si="28"/>
        <v>924</v>
      </c>
      <c r="D959" t="s">
        <v>45</v>
      </c>
    </row>
    <row r="960" spans="1:4">
      <c r="A960">
        <v>4365</v>
      </c>
      <c r="B960" s="11">
        <f t="shared" si="29"/>
        <v>925</v>
      </c>
      <c r="C960" s="11">
        <f t="shared" si="28"/>
        <v>925</v>
      </c>
      <c r="D960" t="s">
        <v>46</v>
      </c>
    </row>
    <row r="961" spans="1:4">
      <c r="A961">
        <v>2419</v>
      </c>
      <c r="B961" s="11">
        <f t="shared" si="29"/>
        <v>926</v>
      </c>
      <c r="C961" s="11">
        <f t="shared" si="28"/>
        <v>926</v>
      </c>
      <c r="D961" t="s">
        <v>44</v>
      </c>
    </row>
    <row r="962" spans="1:4">
      <c r="A962">
        <v>6381</v>
      </c>
      <c r="B962" s="11">
        <f t="shared" si="29"/>
        <v>927</v>
      </c>
      <c r="C962" s="11">
        <f t="shared" si="28"/>
        <v>927</v>
      </c>
      <c r="D962" t="s">
        <v>50</v>
      </c>
    </row>
    <row r="963" spans="1:4">
      <c r="A963">
        <v>6527</v>
      </c>
      <c r="B963" s="11">
        <f t="shared" si="29"/>
        <v>928</v>
      </c>
      <c r="C963" s="11">
        <f t="shared" si="28"/>
        <v>928</v>
      </c>
      <c r="D963" t="s">
        <v>51</v>
      </c>
    </row>
    <row r="964" spans="1:4">
      <c r="A964" t="s">
        <v>55</v>
      </c>
      <c r="B964" s="11">
        <f t="shared" si="29"/>
        <v>928</v>
      </c>
      <c r="C964" s="11" t="str">
        <f t="shared" si="28"/>
        <v>Аргаяшский муниципальный район, итого:</v>
      </c>
    </row>
    <row r="965" spans="1:4">
      <c r="A965" t="s">
        <v>56</v>
      </c>
      <c r="B965" s="11">
        <f t="shared" si="29"/>
        <v>928</v>
      </c>
      <c r="C965" s="11" t="str">
        <f t="shared" ref="C965:C1028" si="30">IF(ISBLANK(D965),A965,B965)</f>
        <v>Ашинский муниципальный район</v>
      </c>
    </row>
    <row r="966" spans="1:4">
      <c r="A966">
        <v>1808</v>
      </c>
      <c r="B966" s="11">
        <f t="shared" ref="B966:B1029" si="31">IF(ISBLANK(D966),B965,B965+1)</f>
        <v>929</v>
      </c>
      <c r="C966" s="11">
        <f t="shared" si="30"/>
        <v>929</v>
      </c>
      <c r="D966" t="s">
        <v>58</v>
      </c>
    </row>
    <row r="967" spans="1:4">
      <c r="A967">
        <v>8172</v>
      </c>
      <c r="B967" s="11">
        <f t="shared" si="31"/>
        <v>930</v>
      </c>
      <c r="C967" s="11">
        <f t="shared" si="30"/>
        <v>930</v>
      </c>
      <c r="D967" t="s">
        <v>88</v>
      </c>
    </row>
    <row r="968" spans="1:4">
      <c r="A968">
        <v>6598</v>
      </c>
      <c r="B968" s="11">
        <f t="shared" si="31"/>
        <v>931</v>
      </c>
      <c r="C968" s="11">
        <f t="shared" si="30"/>
        <v>931</v>
      </c>
      <c r="D968" t="s">
        <v>74</v>
      </c>
    </row>
    <row r="969" spans="1:4">
      <c r="A969">
        <v>6607</v>
      </c>
      <c r="B969" s="11">
        <f t="shared" si="31"/>
        <v>932</v>
      </c>
      <c r="C969" s="11">
        <f t="shared" si="30"/>
        <v>932</v>
      </c>
      <c r="D969" t="s">
        <v>75</v>
      </c>
    </row>
    <row r="970" spans="1:4">
      <c r="A970">
        <v>7977</v>
      </c>
      <c r="B970" s="11">
        <f t="shared" si="31"/>
        <v>933</v>
      </c>
      <c r="C970" s="11">
        <f t="shared" si="30"/>
        <v>933</v>
      </c>
      <c r="D970" t="s">
        <v>86</v>
      </c>
    </row>
    <row r="971" spans="1:4">
      <c r="A971">
        <v>8551</v>
      </c>
      <c r="B971" s="11">
        <f t="shared" si="31"/>
        <v>934</v>
      </c>
      <c r="C971" s="11">
        <f t="shared" si="30"/>
        <v>934</v>
      </c>
      <c r="D971" t="s">
        <v>90</v>
      </c>
    </row>
    <row r="972" spans="1:4">
      <c r="A972">
        <v>10107</v>
      </c>
      <c r="B972" s="11">
        <f t="shared" si="31"/>
        <v>935</v>
      </c>
      <c r="C972" s="11">
        <f t="shared" si="30"/>
        <v>935</v>
      </c>
      <c r="D972" t="s">
        <v>93</v>
      </c>
    </row>
    <row r="973" spans="1:4">
      <c r="A973">
        <v>7980</v>
      </c>
      <c r="B973" s="11">
        <f t="shared" si="31"/>
        <v>936</v>
      </c>
      <c r="C973" s="11">
        <f t="shared" si="30"/>
        <v>936</v>
      </c>
      <c r="D973" t="s">
        <v>87</v>
      </c>
    </row>
    <row r="974" spans="1:4">
      <c r="A974">
        <v>7071</v>
      </c>
      <c r="B974" s="11">
        <f t="shared" si="31"/>
        <v>937</v>
      </c>
      <c r="C974" s="11">
        <f t="shared" si="30"/>
        <v>937</v>
      </c>
      <c r="D974" t="s">
        <v>81</v>
      </c>
    </row>
    <row r="975" spans="1:4">
      <c r="A975">
        <v>5325</v>
      </c>
      <c r="B975" s="11">
        <f t="shared" si="31"/>
        <v>938</v>
      </c>
      <c r="C975" s="11">
        <f t="shared" si="30"/>
        <v>938</v>
      </c>
      <c r="D975" t="s">
        <v>72</v>
      </c>
    </row>
    <row r="976" spans="1:4">
      <c r="A976">
        <v>3401</v>
      </c>
      <c r="B976" s="11">
        <f t="shared" si="31"/>
        <v>939</v>
      </c>
      <c r="C976" s="11">
        <f t="shared" si="30"/>
        <v>939</v>
      </c>
      <c r="D976" t="s">
        <v>61</v>
      </c>
    </row>
    <row r="977" spans="1:4">
      <c r="A977">
        <v>4707</v>
      </c>
      <c r="B977" s="11">
        <f t="shared" si="31"/>
        <v>940</v>
      </c>
      <c r="C977" s="11">
        <f t="shared" si="30"/>
        <v>940</v>
      </c>
      <c r="D977" t="s">
        <v>70</v>
      </c>
    </row>
    <row r="978" spans="1:4">
      <c r="A978">
        <v>8529</v>
      </c>
      <c r="B978" s="11">
        <f t="shared" si="31"/>
        <v>941</v>
      </c>
      <c r="C978" s="11">
        <f t="shared" si="30"/>
        <v>941</v>
      </c>
      <c r="D978" t="s">
        <v>89</v>
      </c>
    </row>
    <row r="979" spans="1:4">
      <c r="A979">
        <v>8649</v>
      </c>
      <c r="B979" s="11">
        <f t="shared" si="31"/>
        <v>942</v>
      </c>
      <c r="C979" s="11">
        <f t="shared" si="30"/>
        <v>942</v>
      </c>
      <c r="D979" t="s">
        <v>91</v>
      </c>
    </row>
    <row r="980" spans="1:4">
      <c r="A980">
        <v>6814</v>
      </c>
      <c r="B980" s="11">
        <f t="shared" si="31"/>
        <v>943</v>
      </c>
      <c r="C980" s="11">
        <f t="shared" si="30"/>
        <v>943</v>
      </c>
      <c r="D980" t="s">
        <v>76</v>
      </c>
    </row>
    <row r="981" spans="1:4">
      <c r="A981">
        <v>6815</v>
      </c>
      <c r="B981" s="11">
        <f t="shared" si="31"/>
        <v>944</v>
      </c>
      <c r="C981" s="11">
        <f t="shared" si="30"/>
        <v>944</v>
      </c>
      <c r="D981" t="s">
        <v>77</v>
      </c>
    </row>
    <row r="982" spans="1:4">
      <c r="A982">
        <v>6816</v>
      </c>
      <c r="B982" s="11">
        <f t="shared" si="31"/>
        <v>945</v>
      </c>
      <c r="C982" s="11">
        <f t="shared" si="30"/>
        <v>945</v>
      </c>
      <c r="D982" t="s">
        <v>78</v>
      </c>
    </row>
    <row r="983" spans="1:4">
      <c r="A983">
        <v>6908</v>
      </c>
      <c r="B983" s="11">
        <f t="shared" si="31"/>
        <v>946</v>
      </c>
      <c r="C983" s="11">
        <f t="shared" si="30"/>
        <v>946</v>
      </c>
      <c r="D983" t="s">
        <v>79</v>
      </c>
    </row>
    <row r="984" spans="1:4">
      <c r="A984">
        <v>6913</v>
      </c>
      <c r="B984" s="11">
        <f t="shared" si="31"/>
        <v>947</v>
      </c>
      <c r="C984" s="11">
        <f t="shared" si="30"/>
        <v>947</v>
      </c>
      <c r="D984" t="s">
        <v>80</v>
      </c>
    </row>
    <row r="985" spans="1:4">
      <c r="A985">
        <v>6461</v>
      </c>
      <c r="B985" s="11">
        <f t="shared" si="31"/>
        <v>948</v>
      </c>
      <c r="C985" s="11">
        <f t="shared" si="30"/>
        <v>948</v>
      </c>
      <c r="D985" t="s">
        <v>73</v>
      </c>
    </row>
    <row r="986" spans="1:4">
      <c r="A986">
        <v>3795</v>
      </c>
      <c r="B986" s="11">
        <f t="shared" si="31"/>
        <v>949</v>
      </c>
      <c r="C986" s="11">
        <f t="shared" si="30"/>
        <v>949</v>
      </c>
      <c r="D986" t="s">
        <v>64</v>
      </c>
    </row>
    <row r="987" spans="1:4">
      <c r="A987">
        <v>3796</v>
      </c>
      <c r="B987" s="11">
        <f t="shared" si="31"/>
        <v>950</v>
      </c>
      <c r="C987" s="11">
        <f t="shared" si="30"/>
        <v>950</v>
      </c>
      <c r="D987" t="s">
        <v>65</v>
      </c>
    </row>
    <row r="988" spans="1:4">
      <c r="A988">
        <v>3797</v>
      </c>
      <c r="B988" s="11">
        <f t="shared" si="31"/>
        <v>951</v>
      </c>
      <c r="C988" s="11">
        <f t="shared" si="30"/>
        <v>951</v>
      </c>
      <c r="D988" t="s">
        <v>66</v>
      </c>
    </row>
    <row r="989" spans="1:4">
      <c r="A989">
        <v>13918</v>
      </c>
      <c r="B989" s="11">
        <f t="shared" si="31"/>
        <v>952</v>
      </c>
      <c r="C989" s="11">
        <f t="shared" si="30"/>
        <v>952</v>
      </c>
      <c r="D989" t="s">
        <v>94</v>
      </c>
    </row>
    <row r="990" spans="1:4">
      <c r="A990">
        <v>4213</v>
      </c>
      <c r="B990" s="11">
        <f t="shared" si="31"/>
        <v>953</v>
      </c>
      <c r="C990" s="11">
        <f t="shared" si="30"/>
        <v>953</v>
      </c>
      <c r="D990" t="s">
        <v>67</v>
      </c>
    </row>
    <row r="991" spans="1:4">
      <c r="A991">
        <v>4216</v>
      </c>
      <c r="B991" s="11">
        <f t="shared" si="31"/>
        <v>954</v>
      </c>
      <c r="C991" s="11">
        <f t="shared" si="30"/>
        <v>954</v>
      </c>
      <c r="D991" t="s">
        <v>68</v>
      </c>
    </row>
    <row r="992" spans="1:4">
      <c r="A992">
        <v>4253</v>
      </c>
      <c r="B992" s="11">
        <f t="shared" si="31"/>
        <v>955</v>
      </c>
      <c r="C992" s="11">
        <f t="shared" si="30"/>
        <v>955</v>
      </c>
      <c r="D992" t="s">
        <v>69</v>
      </c>
    </row>
    <row r="993" spans="1:4">
      <c r="A993">
        <v>3738</v>
      </c>
      <c r="B993" s="11">
        <f t="shared" si="31"/>
        <v>956</v>
      </c>
      <c r="C993" s="11">
        <f t="shared" si="30"/>
        <v>956</v>
      </c>
      <c r="D993" t="s">
        <v>63</v>
      </c>
    </row>
    <row r="994" spans="1:4">
      <c r="A994">
        <v>3737</v>
      </c>
      <c r="B994" s="11">
        <f t="shared" si="31"/>
        <v>957</v>
      </c>
      <c r="C994" s="11">
        <f t="shared" si="30"/>
        <v>957</v>
      </c>
      <c r="D994" t="s">
        <v>62</v>
      </c>
    </row>
    <row r="995" spans="1:4">
      <c r="A995">
        <v>4996</v>
      </c>
      <c r="B995" s="11">
        <f t="shared" si="31"/>
        <v>958</v>
      </c>
      <c r="C995" s="11">
        <f t="shared" si="30"/>
        <v>958</v>
      </c>
      <c r="D995" t="s">
        <v>71</v>
      </c>
    </row>
    <row r="996" spans="1:4">
      <c r="A996">
        <v>2123</v>
      </c>
      <c r="B996" s="11">
        <f t="shared" si="31"/>
        <v>959</v>
      </c>
      <c r="C996" s="11">
        <f t="shared" si="30"/>
        <v>959</v>
      </c>
      <c r="D996" t="s">
        <v>59</v>
      </c>
    </row>
    <row r="997" spans="1:4">
      <c r="A997">
        <v>7708</v>
      </c>
      <c r="B997" s="11">
        <f t="shared" si="31"/>
        <v>960</v>
      </c>
      <c r="C997" s="11">
        <f t="shared" si="30"/>
        <v>960</v>
      </c>
      <c r="D997" t="s">
        <v>82</v>
      </c>
    </row>
    <row r="998" spans="1:4">
      <c r="A998">
        <v>7732</v>
      </c>
      <c r="B998" s="11">
        <f t="shared" si="31"/>
        <v>961</v>
      </c>
      <c r="C998" s="11">
        <f t="shared" si="30"/>
        <v>961</v>
      </c>
      <c r="D998" t="s">
        <v>85</v>
      </c>
    </row>
    <row r="999" spans="1:4">
      <c r="A999">
        <v>7718</v>
      </c>
      <c r="B999" s="11">
        <f t="shared" si="31"/>
        <v>962</v>
      </c>
      <c r="C999" s="11">
        <f t="shared" si="30"/>
        <v>962</v>
      </c>
      <c r="D999" t="s">
        <v>83</v>
      </c>
    </row>
    <row r="1000" spans="1:4">
      <c r="A1000">
        <v>7721</v>
      </c>
      <c r="B1000" s="11">
        <f t="shared" si="31"/>
        <v>963</v>
      </c>
      <c r="C1000" s="11">
        <f t="shared" si="30"/>
        <v>963</v>
      </c>
      <c r="D1000" t="s">
        <v>84</v>
      </c>
    </row>
    <row r="1001" spans="1:4">
      <c r="A1001">
        <v>2428</v>
      </c>
      <c r="B1001" s="11">
        <f t="shared" si="31"/>
        <v>964</v>
      </c>
      <c r="C1001" s="11">
        <f t="shared" si="30"/>
        <v>964</v>
      </c>
      <c r="D1001" t="s">
        <v>60</v>
      </c>
    </row>
    <row r="1002" spans="1:4">
      <c r="A1002">
        <v>1778</v>
      </c>
      <c r="B1002" s="11">
        <f t="shared" si="31"/>
        <v>965</v>
      </c>
      <c r="C1002" s="11">
        <f t="shared" si="30"/>
        <v>965</v>
      </c>
      <c r="D1002" t="s">
        <v>57</v>
      </c>
    </row>
    <row r="1003" spans="1:4">
      <c r="A1003">
        <v>10061</v>
      </c>
      <c r="B1003" s="11">
        <f t="shared" si="31"/>
        <v>966</v>
      </c>
      <c r="C1003" s="11">
        <f t="shared" si="30"/>
        <v>966</v>
      </c>
      <c r="D1003" t="s">
        <v>92</v>
      </c>
    </row>
    <row r="1004" spans="1:4">
      <c r="A1004" t="s">
        <v>96</v>
      </c>
      <c r="B1004" s="11">
        <f t="shared" si="31"/>
        <v>966</v>
      </c>
      <c r="C1004" s="11" t="str">
        <f t="shared" si="30"/>
        <v>Ашинский муниципальный район, итого:</v>
      </c>
    </row>
    <row r="1005" spans="1:4">
      <c r="A1005" t="s">
        <v>97</v>
      </c>
      <c r="B1005" s="11">
        <f t="shared" si="31"/>
        <v>966</v>
      </c>
      <c r="C1005" s="11" t="str">
        <f t="shared" si="30"/>
        <v>Брединский муниципальный район</v>
      </c>
    </row>
    <row r="1006" spans="1:4">
      <c r="A1006">
        <v>7649</v>
      </c>
      <c r="B1006" s="11">
        <f t="shared" si="31"/>
        <v>967</v>
      </c>
      <c r="C1006" s="11">
        <f t="shared" si="30"/>
        <v>967</v>
      </c>
      <c r="D1006" t="s">
        <v>98</v>
      </c>
    </row>
    <row r="1007" spans="1:4">
      <c r="A1007" t="s">
        <v>100</v>
      </c>
      <c r="B1007" s="11">
        <f t="shared" si="31"/>
        <v>967</v>
      </c>
      <c r="C1007" s="11" t="str">
        <f t="shared" si="30"/>
        <v>Брединский муниципальный район, итого:</v>
      </c>
    </row>
    <row r="1008" spans="1:4">
      <c r="A1008" t="s">
        <v>101</v>
      </c>
      <c r="B1008" s="11">
        <f t="shared" si="31"/>
        <v>967</v>
      </c>
      <c r="C1008" s="11" t="str">
        <f t="shared" si="30"/>
        <v>Варненский муниципальный район</v>
      </c>
    </row>
    <row r="1009" spans="1:4">
      <c r="A1009">
        <v>10581</v>
      </c>
      <c r="B1009" s="11">
        <f t="shared" si="31"/>
        <v>968</v>
      </c>
      <c r="C1009" s="11">
        <f t="shared" si="30"/>
        <v>968</v>
      </c>
      <c r="D1009" t="s">
        <v>102</v>
      </c>
    </row>
    <row r="1010" spans="1:4">
      <c r="A1010">
        <v>10584</v>
      </c>
      <c r="B1010" s="11">
        <f t="shared" si="31"/>
        <v>969</v>
      </c>
      <c r="C1010" s="11">
        <f t="shared" si="30"/>
        <v>969</v>
      </c>
      <c r="D1010" t="s">
        <v>103</v>
      </c>
    </row>
    <row r="1011" spans="1:4">
      <c r="A1011">
        <v>12616</v>
      </c>
      <c r="B1011" s="11">
        <f t="shared" si="31"/>
        <v>970</v>
      </c>
      <c r="C1011" s="11">
        <f t="shared" si="30"/>
        <v>970</v>
      </c>
      <c r="D1011" t="s">
        <v>104</v>
      </c>
    </row>
    <row r="1012" spans="1:4">
      <c r="A1012" t="s">
        <v>106</v>
      </c>
      <c r="B1012" s="11">
        <f t="shared" si="31"/>
        <v>970</v>
      </c>
      <c r="C1012" s="11" t="str">
        <f t="shared" si="30"/>
        <v>Варненский муниципальный район, итого:</v>
      </c>
    </row>
    <row r="1013" spans="1:4">
      <c r="A1013" t="s">
        <v>107</v>
      </c>
      <c r="B1013" s="11">
        <f t="shared" si="31"/>
        <v>970</v>
      </c>
      <c r="C1013" s="11" t="str">
        <f t="shared" si="30"/>
        <v>Верхнеуральский муниципальный район</v>
      </c>
    </row>
    <row r="1014" spans="1:4">
      <c r="A1014">
        <v>5600</v>
      </c>
      <c r="B1014" s="11">
        <f t="shared" si="31"/>
        <v>971</v>
      </c>
      <c r="C1014" s="11">
        <f t="shared" si="30"/>
        <v>971</v>
      </c>
      <c r="D1014" t="s">
        <v>109</v>
      </c>
    </row>
    <row r="1015" spans="1:4">
      <c r="A1015">
        <v>59</v>
      </c>
      <c r="B1015" s="11">
        <f t="shared" si="31"/>
        <v>972</v>
      </c>
      <c r="C1015" s="11">
        <f t="shared" si="30"/>
        <v>972</v>
      </c>
      <c r="D1015" t="s">
        <v>108</v>
      </c>
    </row>
    <row r="1016" spans="1:4">
      <c r="A1016" t="s">
        <v>111</v>
      </c>
      <c r="B1016" s="11">
        <f t="shared" si="31"/>
        <v>972</v>
      </c>
      <c r="C1016" s="11" t="str">
        <f t="shared" si="30"/>
        <v>Верхнеуральский муниципальный район, итого:</v>
      </c>
    </row>
    <row r="1017" spans="1:4">
      <c r="A1017" t="s">
        <v>118</v>
      </c>
      <c r="B1017" s="11">
        <f t="shared" si="31"/>
        <v>972</v>
      </c>
      <c r="C1017" s="11" t="str">
        <f t="shared" si="30"/>
        <v>Еманжелинский муниципальный район</v>
      </c>
    </row>
    <row r="1018" spans="1:4">
      <c r="A1018">
        <v>11981</v>
      </c>
      <c r="B1018" s="11">
        <f t="shared" si="31"/>
        <v>973</v>
      </c>
      <c r="C1018" s="11">
        <f t="shared" si="30"/>
        <v>973</v>
      </c>
      <c r="D1018" t="s">
        <v>138</v>
      </c>
    </row>
    <row r="1019" spans="1:4">
      <c r="A1019">
        <v>11982</v>
      </c>
      <c r="B1019" s="11">
        <f t="shared" si="31"/>
        <v>974</v>
      </c>
      <c r="C1019" s="11">
        <f t="shared" si="30"/>
        <v>974</v>
      </c>
      <c r="D1019" t="s">
        <v>139</v>
      </c>
    </row>
    <row r="1020" spans="1:4">
      <c r="A1020">
        <v>11095</v>
      </c>
      <c r="B1020" s="11">
        <f t="shared" si="31"/>
        <v>975</v>
      </c>
      <c r="C1020" s="11">
        <f t="shared" si="30"/>
        <v>975</v>
      </c>
      <c r="D1020" t="s">
        <v>128</v>
      </c>
    </row>
    <row r="1021" spans="1:4">
      <c r="A1021">
        <v>11096</v>
      </c>
      <c r="B1021" s="11">
        <f t="shared" si="31"/>
        <v>976</v>
      </c>
      <c r="C1021" s="11">
        <f t="shared" si="30"/>
        <v>976</v>
      </c>
      <c r="D1021" t="s">
        <v>129</v>
      </c>
    </row>
    <row r="1022" spans="1:4">
      <c r="A1022">
        <v>11097</v>
      </c>
      <c r="B1022" s="11">
        <f t="shared" si="31"/>
        <v>977</v>
      </c>
      <c r="C1022" s="11">
        <f t="shared" si="30"/>
        <v>977</v>
      </c>
      <c r="D1022" t="s">
        <v>130</v>
      </c>
    </row>
    <row r="1023" spans="1:4">
      <c r="A1023">
        <v>11098</v>
      </c>
      <c r="B1023" s="11">
        <f t="shared" si="31"/>
        <v>978</v>
      </c>
      <c r="C1023" s="11">
        <f t="shared" si="30"/>
        <v>978</v>
      </c>
      <c r="D1023" t="s">
        <v>131</v>
      </c>
    </row>
    <row r="1024" spans="1:4">
      <c r="A1024">
        <v>11099</v>
      </c>
      <c r="B1024" s="11">
        <f t="shared" si="31"/>
        <v>979</v>
      </c>
      <c r="C1024" s="11">
        <f t="shared" si="30"/>
        <v>979</v>
      </c>
      <c r="D1024" t="s">
        <v>132</v>
      </c>
    </row>
    <row r="1025" spans="1:4">
      <c r="A1025">
        <v>11100</v>
      </c>
      <c r="B1025" s="11">
        <f t="shared" si="31"/>
        <v>980</v>
      </c>
      <c r="C1025" s="11">
        <f t="shared" si="30"/>
        <v>980</v>
      </c>
      <c r="D1025" t="s">
        <v>133</v>
      </c>
    </row>
    <row r="1026" spans="1:4">
      <c r="A1026">
        <v>11101</v>
      </c>
      <c r="B1026" s="11">
        <f t="shared" si="31"/>
        <v>981</v>
      </c>
      <c r="C1026" s="11">
        <f t="shared" si="30"/>
        <v>981</v>
      </c>
      <c r="D1026" t="s">
        <v>134</v>
      </c>
    </row>
    <row r="1027" spans="1:4">
      <c r="A1027">
        <v>12378</v>
      </c>
      <c r="B1027" s="11">
        <f t="shared" si="31"/>
        <v>982</v>
      </c>
      <c r="C1027" s="11">
        <f t="shared" si="30"/>
        <v>982</v>
      </c>
      <c r="D1027" t="s">
        <v>140</v>
      </c>
    </row>
    <row r="1028" spans="1:4">
      <c r="A1028">
        <v>10739</v>
      </c>
      <c r="B1028" s="11">
        <f t="shared" si="31"/>
        <v>983</v>
      </c>
      <c r="C1028" s="11">
        <f t="shared" si="30"/>
        <v>983</v>
      </c>
      <c r="D1028" t="s">
        <v>127</v>
      </c>
    </row>
    <row r="1029" spans="1:4">
      <c r="A1029">
        <v>15749</v>
      </c>
      <c r="B1029" s="11">
        <f t="shared" si="31"/>
        <v>984</v>
      </c>
      <c r="C1029" s="11">
        <f t="shared" ref="C1029:C1092" si="32">IF(ISBLANK(D1029),A1029,B1029)</f>
        <v>984</v>
      </c>
      <c r="D1029" t="s">
        <v>160</v>
      </c>
    </row>
    <row r="1030" spans="1:4">
      <c r="A1030">
        <v>14278</v>
      </c>
      <c r="B1030" s="11">
        <f t="shared" ref="B1030:B1093" si="33">IF(ISBLANK(D1030),B1029,B1029+1)</f>
        <v>985</v>
      </c>
      <c r="C1030" s="11">
        <f t="shared" si="32"/>
        <v>985</v>
      </c>
      <c r="D1030" t="s">
        <v>159</v>
      </c>
    </row>
    <row r="1031" spans="1:4">
      <c r="A1031">
        <v>6285</v>
      </c>
      <c r="B1031" s="11">
        <f t="shared" si="33"/>
        <v>986</v>
      </c>
      <c r="C1031" s="11">
        <f t="shared" si="32"/>
        <v>986</v>
      </c>
      <c r="D1031" t="s">
        <v>119</v>
      </c>
    </row>
    <row r="1032" spans="1:4">
      <c r="A1032">
        <v>12423</v>
      </c>
      <c r="B1032" s="11">
        <f t="shared" si="33"/>
        <v>987</v>
      </c>
      <c r="C1032" s="11">
        <f t="shared" si="32"/>
        <v>987</v>
      </c>
      <c r="D1032" t="s">
        <v>142</v>
      </c>
    </row>
    <row r="1033" spans="1:4">
      <c r="A1033">
        <v>11545</v>
      </c>
      <c r="B1033" s="11">
        <f t="shared" si="33"/>
        <v>988</v>
      </c>
      <c r="C1033" s="11">
        <f t="shared" si="32"/>
        <v>988</v>
      </c>
      <c r="D1033" t="s">
        <v>137</v>
      </c>
    </row>
    <row r="1034" spans="1:4">
      <c r="A1034">
        <v>12424</v>
      </c>
      <c r="B1034" s="11">
        <f t="shared" si="33"/>
        <v>989</v>
      </c>
      <c r="C1034" s="11">
        <f t="shared" si="32"/>
        <v>989</v>
      </c>
      <c r="D1034" t="s">
        <v>143</v>
      </c>
    </row>
    <row r="1035" spans="1:4">
      <c r="A1035">
        <v>12804</v>
      </c>
      <c r="B1035" s="11">
        <f t="shared" si="33"/>
        <v>990</v>
      </c>
      <c r="C1035" s="11">
        <f t="shared" si="32"/>
        <v>990</v>
      </c>
      <c r="D1035" t="s">
        <v>145</v>
      </c>
    </row>
    <row r="1036" spans="1:4">
      <c r="A1036">
        <v>12762</v>
      </c>
      <c r="B1036" s="11">
        <f t="shared" si="33"/>
        <v>991</v>
      </c>
      <c r="C1036" s="11">
        <f t="shared" si="32"/>
        <v>991</v>
      </c>
      <c r="D1036" t="s">
        <v>144</v>
      </c>
    </row>
    <row r="1037" spans="1:4">
      <c r="A1037">
        <v>13119</v>
      </c>
      <c r="B1037" s="11">
        <f t="shared" si="33"/>
        <v>992</v>
      </c>
      <c r="C1037" s="11">
        <f t="shared" si="32"/>
        <v>992</v>
      </c>
      <c r="D1037" t="s">
        <v>152</v>
      </c>
    </row>
    <row r="1038" spans="1:4">
      <c r="A1038">
        <v>13120</v>
      </c>
      <c r="B1038" s="11">
        <f t="shared" si="33"/>
        <v>993</v>
      </c>
      <c r="C1038" s="11">
        <f t="shared" si="32"/>
        <v>993</v>
      </c>
      <c r="D1038" t="s">
        <v>153</v>
      </c>
    </row>
    <row r="1039" spans="1:4">
      <c r="A1039">
        <v>9176</v>
      </c>
      <c r="B1039" s="11">
        <f t="shared" si="33"/>
        <v>994</v>
      </c>
      <c r="C1039" s="11">
        <f t="shared" si="32"/>
        <v>994</v>
      </c>
      <c r="D1039" t="s">
        <v>125</v>
      </c>
    </row>
    <row r="1040" spans="1:4">
      <c r="A1040">
        <v>8922</v>
      </c>
      <c r="B1040" s="11">
        <f t="shared" si="33"/>
        <v>995</v>
      </c>
      <c r="C1040" s="11">
        <f t="shared" si="32"/>
        <v>995</v>
      </c>
      <c r="D1040" t="s">
        <v>122</v>
      </c>
    </row>
    <row r="1041" spans="1:4">
      <c r="A1041">
        <v>8924</v>
      </c>
      <c r="B1041" s="11">
        <f t="shared" si="33"/>
        <v>996</v>
      </c>
      <c r="C1041" s="11">
        <f t="shared" si="32"/>
        <v>996</v>
      </c>
      <c r="D1041" t="s">
        <v>123</v>
      </c>
    </row>
    <row r="1042" spans="1:4">
      <c r="A1042">
        <v>8925</v>
      </c>
      <c r="B1042" s="11">
        <f t="shared" si="33"/>
        <v>997</v>
      </c>
      <c r="C1042" s="11">
        <f t="shared" si="32"/>
        <v>997</v>
      </c>
      <c r="D1042" t="s">
        <v>124</v>
      </c>
    </row>
    <row r="1043" spans="1:4">
      <c r="A1043">
        <v>12837</v>
      </c>
      <c r="B1043" s="11">
        <f t="shared" si="33"/>
        <v>998</v>
      </c>
      <c r="C1043" s="11">
        <f t="shared" si="32"/>
        <v>998</v>
      </c>
      <c r="D1043" t="s">
        <v>148</v>
      </c>
    </row>
    <row r="1044" spans="1:4">
      <c r="A1044">
        <v>13304</v>
      </c>
      <c r="B1044" s="11">
        <f t="shared" si="33"/>
        <v>999</v>
      </c>
      <c r="C1044" s="11">
        <f t="shared" si="32"/>
        <v>999</v>
      </c>
      <c r="D1044" t="s">
        <v>156</v>
      </c>
    </row>
    <row r="1045" spans="1:4">
      <c r="A1045">
        <v>12839</v>
      </c>
      <c r="B1045" s="11">
        <f t="shared" si="33"/>
        <v>1000</v>
      </c>
      <c r="C1045" s="11">
        <f t="shared" si="32"/>
        <v>1000</v>
      </c>
      <c r="D1045" t="s">
        <v>149</v>
      </c>
    </row>
    <row r="1046" spans="1:4">
      <c r="A1046">
        <v>12840</v>
      </c>
      <c r="B1046" s="11">
        <f t="shared" si="33"/>
        <v>1001</v>
      </c>
      <c r="C1046" s="11">
        <f t="shared" si="32"/>
        <v>1001</v>
      </c>
      <c r="D1046" t="s">
        <v>150</v>
      </c>
    </row>
    <row r="1047" spans="1:4">
      <c r="A1047">
        <v>12841</v>
      </c>
      <c r="B1047" s="11">
        <f t="shared" si="33"/>
        <v>1002</v>
      </c>
      <c r="C1047" s="11">
        <f t="shared" si="32"/>
        <v>1002</v>
      </c>
      <c r="D1047" t="s">
        <v>151</v>
      </c>
    </row>
    <row r="1048" spans="1:4">
      <c r="A1048">
        <v>10638</v>
      </c>
      <c r="B1048" s="11">
        <f t="shared" si="33"/>
        <v>1003</v>
      </c>
      <c r="C1048" s="11">
        <f t="shared" si="32"/>
        <v>1003</v>
      </c>
      <c r="D1048" t="s">
        <v>126</v>
      </c>
    </row>
    <row r="1049" spans="1:4">
      <c r="A1049">
        <v>7201</v>
      </c>
      <c r="B1049" s="11">
        <f t="shared" si="33"/>
        <v>1004</v>
      </c>
      <c r="C1049" s="11">
        <f t="shared" si="32"/>
        <v>1004</v>
      </c>
      <c r="D1049" t="s">
        <v>120</v>
      </c>
    </row>
    <row r="1050" spans="1:4">
      <c r="A1050">
        <v>13307</v>
      </c>
      <c r="B1050" s="11">
        <f t="shared" si="33"/>
        <v>1005</v>
      </c>
      <c r="C1050" s="11">
        <f t="shared" si="32"/>
        <v>1005</v>
      </c>
      <c r="D1050" t="s">
        <v>157</v>
      </c>
    </row>
    <row r="1051" spans="1:4">
      <c r="A1051">
        <v>13308</v>
      </c>
      <c r="B1051" s="11">
        <f t="shared" si="33"/>
        <v>1006</v>
      </c>
      <c r="C1051" s="11">
        <f t="shared" si="32"/>
        <v>1006</v>
      </c>
      <c r="D1051" t="s">
        <v>158</v>
      </c>
    </row>
    <row r="1052" spans="1:4">
      <c r="A1052">
        <v>13299</v>
      </c>
      <c r="B1052" s="11">
        <f t="shared" si="33"/>
        <v>1007</v>
      </c>
      <c r="C1052" s="11">
        <f t="shared" si="32"/>
        <v>1007</v>
      </c>
      <c r="D1052" t="s">
        <v>154</v>
      </c>
    </row>
    <row r="1053" spans="1:4">
      <c r="A1053">
        <v>13300</v>
      </c>
      <c r="B1053" s="11">
        <f t="shared" si="33"/>
        <v>1008</v>
      </c>
      <c r="C1053" s="11">
        <f t="shared" si="32"/>
        <v>1008</v>
      </c>
      <c r="D1053" t="s">
        <v>155</v>
      </c>
    </row>
    <row r="1054" spans="1:4">
      <c r="A1054">
        <v>7203</v>
      </c>
      <c r="B1054" s="11">
        <f t="shared" si="33"/>
        <v>1009</v>
      </c>
      <c r="C1054" s="11">
        <f t="shared" si="32"/>
        <v>1009</v>
      </c>
      <c r="D1054" t="s">
        <v>121</v>
      </c>
    </row>
    <row r="1055" spans="1:4">
      <c r="A1055">
        <v>12831</v>
      </c>
      <c r="B1055" s="11">
        <f t="shared" si="33"/>
        <v>1010</v>
      </c>
      <c r="C1055" s="11">
        <f t="shared" si="32"/>
        <v>1010</v>
      </c>
      <c r="D1055" t="s">
        <v>146</v>
      </c>
    </row>
    <row r="1056" spans="1:4">
      <c r="A1056">
        <v>11482</v>
      </c>
      <c r="B1056" s="11">
        <f t="shared" si="33"/>
        <v>1011</v>
      </c>
      <c r="C1056" s="11">
        <f t="shared" si="32"/>
        <v>1011</v>
      </c>
      <c r="D1056" t="s">
        <v>136</v>
      </c>
    </row>
    <row r="1057" spans="1:4">
      <c r="A1057">
        <v>12834</v>
      </c>
      <c r="B1057" s="11">
        <f t="shared" si="33"/>
        <v>1012</v>
      </c>
      <c r="C1057" s="11">
        <f t="shared" si="32"/>
        <v>1012</v>
      </c>
      <c r="D1057" t="s">
        <v>147</v>
      </c>
    </row>
    <row r="1058" spans="1:4">
      <c r="A1058">
        <v>12411</v>
      </c>
      <c r="B1058" s="11">
        <f t="shared" si="33"/>
        <v>1013</v>
      </c>
      <c r="C1058" s="11">
        <f t="shared" si="32"/>
        <v>1013</v>
      </c>
      <c r="D1058" t="s">
        <v>141</v>
      </c>
    </row>
    <row r="1059" spans="1:4">
      <c r="A1059">
        <v>11268</v>
      </c>
      <c r="B1059" s="11">
        <f t="shared" si="33"/>
        <v>1014</v>
      </c>
      <c r="C1059" s="11">
        <f t="shared" si="32"/>
        <v>1014</v>
      </c>
      <c r="D1059" t="s">
        <v>135</v>
      </c>
    </row>
    <row r="1060" spans="1:4">
      <c r="A1060" t="s">
        <v>162</v>
      </c>
      <c r="B1060" s="11">
        <f t="shared" si="33"/>
        <v>1014</v>
      </c>
      <c r="C1060" s="11" t="str">
        <f t="shared" si="32"/>
        <v>Еманжелинский муниципальный район, итого:</v>
      </c>
    </row>
    <row r="1061" spans="1:4">
      <c r="A1061" t="s">
        <v>163</v>
      </c>
      <c r="B1061" s="11">
        <f t="shared" si="33"/>
        <v>1014</v>
      </c>
      <c r="C1061" s="11" t="str">
        <f t="shared" si="32"/>
        <v>Еткульский муниципальный район</v>
      </c>
    </row>
    <row r="1062" spans="1:4">
      <c r="A1062">
        <v>1931</v>
      </c>
      <c r="B1062" s="11">
        <f t="shared" si="33"/>
        <v>1015</v>
      </c>
      <c r="C1062" s="11">
        <f t="shared" si="32"/>
        <v>1015</v>
      </c>
      <c r="D1062" t="s">
        <v>172</v>
      </c>
    </row>
    <row r="1063" spans="1:4">
      <c r="A1063">
        <v>1932</v>
      </c>
      <c r="B1063" s="11">
        <f t="shared" si="33"/>
        <v>1016</v>
      </c>
      <c r="C1063" s="11">
        <f t="shared" si="32"/>
        <v>1016</v>
      </c>
      <c r="D1063" t="s">
        <v>173</v>
      </c>
    </row>
    <row r="1064" spans="1:4">
      <c r="A1064">
        <v>1936</v>
      </c>
      <c r="B1064" s="11">
        <f t="shared" si="33"/>
        <v>1017</v>
      </c>
      <c r="C1064" s="11">
        <f t="shared" si="32"/>
        <v>1017</v>
      </c>
      <c r="D1064" t="s">
        <v>175</v>
      </c>
    </row>
    <row r="1065" spans="1:4">
      <c r="A1065">
        <v>1934</v>
      </c>
      <c r="B1065" s="11">
        <f t="shared" si="33"/>
        <v>1018</v>
      </c>
      <c r="C1065" s="11">
        <f t="shared" si="32"/>
        <v>1018</v>
      </c>
      <c r="D1065" t="s">
        <v>174</v>
      </c>
    </row>
    <row r="1066" spans="1:4">
      <c r="A1066">
        <v>840</v>
      </c>
      <c r="B1066" s="11">
        <f t="shared" si="33"/>
        <v>1019</v>
      </c>
      <c r="C1066" s="11">
        <f t="shared" si="32"/>
        <v>1019</v>
      </c>
      <c r="D1066" t="s">
        <v>169</v>
      </c>
    </row>
    <row r="1067" spans="1:4">
      <c r="A1067">
        <v>851</v>
      </c>
      <c r="B1067" s="11">
        <f t="shared" si="33"/>
        <v>1020</v>
      </c>
      <c r="C1067" s="11">
        <f t="shared" si="32"/>
        <v>1020</v>
      </c>
      <c r="D1067" t="s">
        <v>170</v>
      </c>
    </row>
    <row r="1068" spans="1:4">
      <c r="A1068">
        <v>769</v>
      </c>
      <c r="B1068" s="11">
        <f t="shared" si="33"/>
        <v>1021</v>
      </c>
      <c r="C1068" s="11">
        <f t="shared" si="32"/>
        <v>1021</v>
      </c>
      <c r="D1068" t="s">
        <v>166</v>
      </c>
    </row>
    <row r="1069" spans="1:4">
      <c r="A1069">
        <v>770</v>
      </c>
      <c r="B1069" s="11">
        <f t="shared" si="33"/>
        <v>1022</v>
      </c>
      <c r="C1069" s="11">
        <f t="shared" si="32"/>
        <v>1022</v>
      </c>
      <c r="D1069" t="s">
        <v>167</v>
      </c>
    </row>
    <row r="1070" spans="1:4">
      <c r="A1070">
        <v>1289</v>
      </c>
      <c r="B1070" s="11">
        <f t="shared" si="33"/>
        <v>1023</v>
      </c>
      <c r="C1070" s="11">
        <f t="shared" si="32"/>
        <v>1023</v>
      </c>
      <c r="D1070" t="s">
        <v>171</v>
      </c>
    </row>
    <row r="1071" spans="1:4">
      <c r="A1071">
        <v>152</v>
      </c>
      <c r="B1071" s="11">
        <f t="shared" si="33"/>
        <v>1024</v>
      </c>
      <c r="C1071" s="11">
        <f t="shared" si="32"/>
        <v>1024</v>
      </c>
      <c r="D1071" t="s">
        <v>164</v>
      </c>
    </row>
    <row r="1072" spans="1:4">
      <c r="A1072">
        <v>647</v>
      </c>
      <c r="B1072" s="11">
        <f t="shared" si="33"/>
        <v>1025</v>
      </c>
      <c r="C1072" s="11">
        <f t="shared" si="32"/>
        <v>1025</v>
      </c>
      <c r="D1072" t="s">
        <v>165</v>
      </c>
    </row>
    <row r="1073" spans="1:4">
      <c r="A1073">
        <v>819</v>
      </c>
      <c r="B1073" s="11">
        <f t="shared" si="33"/>
        <v>1026</v>
      </c>
      <c r="C1073" s="11">
        <f t="shared" si="32"/>
        <v>1026</v>
      </c>
      <c r="D1073" t="s">
        <v>168</v>
      </c>
    </row>
    <row r="1074" spans="1:4">
      <c r="A1074">
        <v>23813</v>
      </c>
      <c r="B1074" s="11">
        <f t="shared" si="33"/>
        <v>1027</v>
      </c>
      <c r="C1074" s="11">
        <f t="shared" si="32"/>
        <v>1027</v>
      </c>
      <c r="D1074" t="s">
        <v>177</v>
      </c>
    </row>
    <row r="1075" spans="1:4">
      <c r="A1075">
        <v>18392</v>
      </c>
      <c r="B1075" s="11">
        <f t="shared" si="33"/>
        <v>1028</v>
      </c>
      <c r="C1075" s="11">
        <f t="shared" si="32"/>
        <v>1028</v>
      </c>
      <c r="D1075" t="s">
        <v>176</v>
      </c>
    </row>
    <row r="1076" spans="1:4">
      <c r="A1076" t="s">
        <v>179</v>
      </c>
      <c r="B1076" s="11">
        <f t="shared" si="33"/>
        <v>1028</v>
      </c>
      <c r="C1076" s="11" t="str">
        <f t="shared" si="32"/>
        <v>Еткульский муниципальный район, итого:</v>
      </c>
    </row>
    <row r="1077" spans="1:4">
      <c r="A1077" t="s">
        <v>198</v>
      </c>
      <c r="B1077" s="11">
        <f t="shared" si="33"/>
        <v>1028</v>
      </c>
      <c r="C1077" s="11" t="str">
        <f t="shared" si="32"/>
        <v>Карталинский муниципальный район</v>
      </c>
    </row>
    <row r="1078" spans="1:4">
      <c r="A1078">
        <v>13344</v>
      </c>
      <c r="B1078" s="11">
        <f t="shared" si="33"/>
        <v>1029</v>
      </c>
      <c r="C1078" s="11">
        <f t="shared" si="32"/>
        <v>1029</v>
      </c>
      <c r="D1078" t="s">
        <v>203</v>
      </c>
    </row>
    <row r="1079" spans="1:4">
      <c r="A1079">
        <v>3102</v>
      </c>
      <c r="B1079" s="11">
        <f t="shared" si="33"/>
        <v>1030</v>
      </c>
      <c r="C1079" s="11">
        <f t="shared" si="32"/>
        <v>1030</v>
      </c>
      <c r="D1079" t="s">
        <v>201</v>
      </c>
    </row>
    <row r="1080" spans="1:4">
      <c r="A1080">
        <v>2781</v>
      </c>
      <c r="B1080" s="11">
        <f t="shared" si="33"/>
        <v>1031</v>
      </c>
      <c r="C1080" s="11">
        <f t="shared" si="32"/>
        <v>1031</v>
      </c>
      <c r="D1080" t="s">
        <v>200</v>
      </c>
    </row>
    <row r="1081" spans="1:4">
      <c r="A1081">
        <v>11019</v>
      </c>
      <c r="B1081" s="11">
        <f t="shared" si="33"/>
        <v>1032</v>
      </c>
      <c r="C1081" s="11">
        <f t="shared" si="32"/>
        <v>1032</v>
      </c>
      <c r="D1081" t="s">
        <v>202</v>
      </c>
    </row>
    <row r="1082" spans="1:4">
      <c r="A1082">
        <v>2550</v>
      </c>
      <c r="B1082" s="11">
        <f t="shared" si="33"/>
        <v>1033</v>
      </c>
      <c r="C1082" s="11">
        <f t="shared" si="32"/>
        <v>1033</v>
      </c>
      <c r="D1082" t="s">
        <v>199</v>
      </c>
    </row>
    <row r="1083" spans="1:4">
      <c r="A1083" t="s">
        <v>205</v>
      </c>
      <c r="B1083" s="11">
        <f t="shared" si="33"/>
        <v>1033</v>
      </c>
      <c r="C1083" s="11" t="str">
        <f t="shared" si="32"/>
        <v>Карталинский муниципальный район, итого:</v>
      </c>
    </row>
    <row r="1084" spans="1:4">
      <c r="A1084" t="s">
        <v>206</v>
      </c>
      <c r="B1084" s="11">
        <f t="shared" si="33"/>
        <v>1033</v>
      </c>
      <c r="C1084" s="11" t="str">
        <f t="shared" si="32"/>
        <v>Каслинский муниципальный район</v>
      </c>
    </row>
    <row r="1085" spans="1:4">
      <c r="A1085">
        <v>5048</v>
      </c>
      <c r="B1085" s="11">
        <f t="shared" si="33"/>
        <v>1034</v>
      </c>
      <c r="C1085" s="11">
        <f t="shared" si="32"/>
        <v>1034</v>
      </c>
      <c r="D1085" t="s">
        <v>207</v>
      </c>
    </row>
    <row r="1086" spans="1:4">
      <c r="A1086">
        <v>23640</v>
      </c>
      <c r="B1086" s="11">
        <f t="shared" si="33"/>
        <v>1035</v>
      </c>
      <c r="C1086" s="11">
        <f t="shared" si="32"/>
        <v>1035</v>
      </c>
      <c r="D1086" t="s">
        <v>211</v>
      </c>
    </row>
    <row r="1087" spans="1:4">
      <c r="A1087">
        <v>18638</v>
      </c>
      <c r="B1087" s="11">
        <f t="shared" si="33"/>
        <v>1036</v>
      </c>
      <c r="C1087" s="11">
        <f t="shared" si="32"/>
        <v>1036</v>
      </c>
      <c r="D1087" t="s">
        <v>208</v>
      </c>
    </row>
    <row r="1088" spans="1:4">
      <c r="A1088">
        <v>19716</v>
      </c>
      <c r="B1088" s="11">
        <f t="shared" si="33"/>
        <v>1037</v>
      </c>
      <c r="C1088" s="11">
        <f t="shared" si="32"/>
        <v>1037</v>
      </c>
      <c r="D1088" t="s">
        <v>209</v>
      </c>
    </row>
    <row r="1089" spans="1:4">
      <c r="A1089">
        <v>23281</v>
      </c>
      <c r="B1089" s="11">
        <f t="shared" si="33"/>
        <v>1038</v>
      </c>
      <c r="C1089" s="11">
        <f t="shared" si="32"/>
        <v>1038</v>
      </c>
      <c r="D1089" t="s">
        <v>210</v>
      </c>
    </row>
    <row r="1090" spans="1:4">
      <c r="A1090" t="s">
        <v>213</v>
      </c>
      <c r="B1090" s="11">
        <f t="shared" si="33"/>
        <v>1038</v>
      </c>
      <c r="C1090" s="11" t="str">
        <f t="shared" si="32"/>
        <v>Каслинский муниципальный район, итого:</v>
      </c>
    </row>
    <row r="1091" spans="1:4">
      <c r="A1091" t="s">
        <v>214</v>
      </c>
      <c r="B1091" s="11">
        <f t="shared" si="33"/>
        <v>1038</v>
      </c>
      <c r="C1091" s="11" t="str">
        <f t="shared" si="32"/>
        <v>Катав-Ивановский муниципальный район</v>
      </c>
    </row>
    <row r="1092" spans="1:4">
      <c r="A1092">
        <v>19041</v>
      </c>
      <c r="B1092" s="11">
        <f t="shared" si="33"/>
        <v>1039</v>
      </c>
      <c r="C1092" s="11">
        <f t="shared" si="32"/>
        <v>1039</v>
      </c>
      <c r="D1092" t="s">
        <v>221</v>
      </c>
    </row>
    <row r="1093" spans="1:4">
      <c r="A1093">
        <v>19045</v>
      </c>
      <c r="B1093" s="11">
        <f t="shared" si="33"/>
        <v>1040</v>
      </c>
      <c r="C1093" s="11">
        <f t="shared" ref="C1093:C1156" si="34">IF(ISBLANK(D1093),A1093,B1093)</f>
        <v>1040</v>
      </c>
      <c r="D1093" t="s">
        <v>222</v>
      </c>
    </row>
    <row r="1094" spans="1:4">
      <c r="A1094">
        <v>18154</v>
      </c>
      <c r="B1094" s="11">
        <f t="shared" ref="B1094:B1157" si="35">IF(ISBLANK(D1094),B1093,B1093+1)</f>
        <v>1041</v>
      </c>
      <c r="C1094" s="11">
        <f t="shared" si="34"/>
        <v>1041</v>
      </c>
      <c r="D1094" t="s">
        <v>220</v>
      </c>
    </row>
    <row r="1095" spans="1:4">
      <c r="A1095">
        <v>5454</v>
      </c>
      <c r="B1095" s="11">
        <f t="shared" si="35"/>
        <v>1042</v>
      </c>
      <c r="C1095" s="11">
        <f t="shared" si="34"/>
        <v>1042</v>
      </c>
      <c r="D1095" t="s">
        <v>219</v>
      </c>
    </row>
    <row r="1096" spans="1:4">
      <c r="A1096">
        <v>1750</v>
      </c>
      <c r="B1096" s="11">
        <f t="shared" si="35"/>
        <v>1043</v>
      </c>
      <c r="C1096" s="11">
        <f t="shared" si="34"/>
        <v>1043</v>
      </c>
      <c r="D1096" t="s">
        <v>215</v>
      </c>
    </row>
    <row r="1097" spans="1:4">
      <c r="A1097">
        <v>2517</v>
      </c>
      <c r="B1097" s="11">
        <f t="shared" si="35"/>
        <v>1044</v>
      </c>
      <c r="C1097" s="11">
        <f t="shared" si="34"/>
        <v>1044</v>
      </c>
      <c r="D1097" t="s">
        <v>216</v>
      </c>
    </row>
    <row r="1098" spans="1:4">
      <c r="A1098">
        <v>2813</v>
      </c>
      <c r="B1098" s="11">
        <f t="shared" si="35"/>
        <v>1045</v>
      </c>
      <c r="C1098" s="11">
        <f t="shared" si="34"/>
        <v>1045</v>
      </c>
      <c r="D1098" t="s">
        <v>217</v>
      </c>
    </row>
    <row r="1099" spans="1:4">
      <c r="A1099">
        <v>4527</v>
      </c>
      <c r="B1099" s="11">
        <f t="shared" si="35"/>
        <v>1046</v>
      </c>
      <c r="C1099" s="11">
        <f t="shared" si="34"/>
        <v>1046</v>
      </c>
      <c r="D1099" t="s">
        <v>218</v>
      </c>
    </row>
    <row r="1100" spans="1:4">
      <c r="A1100" t="s">
        <v>224</v>
      </c>
      <c r="B1100" s="11">
        <f t="shared" si="35"/>
        <v>1046</v>
      </c>
      <c r="C1100" s="11" t="str">
        <f t="shared" si="34"/>
        <v>Катав-Ивановский муниципальный район, итого:</v>
      </c>
    </row>
    <row r="1101" spans="1:4">
      <c r="A1101" t="s">
        <v>287</v>
      </c>
      <c r="B1101" s="11">
        <f t="shared" si="35"/>
        <v>1046</v>
      </c>
      <c r="C1101" s="11" t="str">
        <f t="shared" si="34"/>
        <v>Коркинский муниципальный район</v>
      </c>
    </row>
    <row r="1102" spans="1:4">
      <c r="A1102">
        <v>11259</v>
      </c>
      <c r="B1102" s="11">
        <f t="shared" si="35"/>
        <v>1047</v>
      </c>
      <c r="C1102" s="11">
        <f t="shared" si="34"/>
        <v>1047</v>
      </c>
      <c r="D1102" t="s">
        <v>309</v>
      </c>
    </row>
    <row r="1103" spans="1:4">
      <c r="A1103">
        <v>11260</v>
      </c>
      <c r="B1103" s="11">
        <f t="shared" si="35"/>
        <v>1048</v>
      </c>
      <c r="C1103" s="11">
        <f t="shared" si="34"/>
        <v>1048</v>
      </c>
      <c r="D1103" t="s">
        <v>310</v>
      </c>
    </row>
    <row r="1104" spans="1:4">
      <c r="A1104">
        <v>12679</v>
      </c>
      <c r="B1104" s="11">
        <f t="shared" si="35"/>
        <v>1049</v>
      </c>
      <c r="C1104" s="11">
        <f t="shared" si="34"/>
        <v>1049</v>
      </c>
      <c r="D1104" t="s">
        <v>316</v>
      </c>
    </row>
    <row r="1105" spans="1:4">
      <c r="A1105">
        <v>8830</v>
      </c>
      <c r="B1105" s="11">
        <f t="shared" si="35"/>
        <v>1050</v>
      </c>
      <c r="C1105" s="11">
        <f t="shared" si="34"/>
        <v>1050</v>
      </c>
      <c r="D1105" t="s">
        <v>296</v>
      </c>
    </row>
    <row r="1106" spans="1:4">
      <c r="A1106">
        <v>8833</v>
      </c>
      <c r="B1106" s="11">
        <f t="shared" si="35"/>
        <v>1051</v>
      </c>
      <c r="C1106" s="11">
        <f t="shared" si="34"/>
        <v>1051</v>
      </c>
      <c r="D1106" t="s">
        <v>297</v>
      </c>
    </row>
    <row r="1107" spans="1:4">
      <c r="A1107">
        <v>11256</v>
      </c>
      <c r="B1107" s="11">
        <f t="shared" si="35"/>
        <v>1052</v>
      </c>
      <c r="C1107" s="11">
        <f t="shared" si="34"/>
        <v>1052</v>
      </c>
      <c r="D1107" t="s">
        <v>308</v>
      </c>
    </row>
    <row r="1108" spans="1:4">
      <c r="A1108">
        <v>12575</v>
      </c>
      <c r="B1108" s="11">
        <f t="shared" si="35"/>
        <v>1053</v>
      </c>
      <c r="C1108" s="11">
        <f t="shared" si="34"/>
        <v>1053</v>
      </c>
      <c r="D1108" t="s">
        <v>313</v>
      </c>
    </row>
    <row r="1109" spans="1:4">
      <c r="A1109">
        <v>10918</v>
      </c>
      <c r="B1109" s="11">
        <f t="shared" si="35"/>
        <v>1054</v>
      </c>
      <c r="C1109" s="11">
        <f t="shared" si="34"/>
        <v>1054</v>
      </c>
      <c r="D1109" t="s">
        <v>306</v>
      </c>
    </row>
    <row r="1110" spans="1:4">
      <c r="A1110">
        <v>4528</v>
      </c>
      <c r="B1110" s="11">
        <f t="shared" si="35"/>
        <v>1055</v>
      </c>
      <c r="C1110" s="11">
        <f t="shared" si="34"/>
        <v>1055</v>
      </c>
      <c r="D1110" t="s">
        <v>292</v>
      </c>
    </row>
    <row r="1111" spans="1:4">
      <c r="A1111">
        <v>4529</v>
      </c>
      <c r="B1111" s="11">
        <f t="shared" si="35"/>
        <v>1056</v>
      </c>
      <c r="C1111" s="11">
        <f t="shared" si="34"/>
        <v>1056</v>
      </c>
      <c r="D1111" t="s">
        <v>293</v>
      </c>
    </row>
    <row r="1112" spans="1:4">
      <c r="A1112">
        <v>9424</v>
      </c>
      <c r="B1112" s="11">
        <f t="shared" si="35"/>
        <v>1057</v>
      </c>
      <c r="C1112" s="11">
        <f t="shared" si="34"/>
        <v>1057</v>
      </c>
      <c r="D1112" t="s">
        <v>298</v>
      </c>
    </row>
    <row r="1113" spans="1:4">
      <c r="A1113">
        <v>12384</v>
      </c>
      <c r="B1113" s="11">
        <f t="shared" si="35"/>
        <v>1058</v>
      </c>
      <c r="C1113" s="11">
        <f t="shared" si="34"/>
        <v>1058</v>
      </c>
      <c r="D1113" t="s">
        <v>312</v>
      </c>
    </row>
    <row r="1114" spans="1:4">
      <c r="A1114">
        <v>9425</v>
      </c>
      <c r="B1114" s="11">
        <f t="shared" si="35"/>
        <v>1059</v>
      </c>
      <c r="C1114" s="11">
        <f t="shared" si="34"/>
        <v>1059</v>
      </c>
      <c r="D1114" t="s">
        <v>299</v>
      </c>
    </row>
    <row r="1115" spans="1:4">
      <c r="A1115">
        <v>2741</v>
      </c>
      <c r="B1115" s="11">
        <f t="shared" si="35"/>
        <v>1060</v>
      </c>
      <c r="C1115" s="11">
        <f t="shared" si="34"/>
        <v>1060</v>
      </c>
      <c r="D1115" t="s">
        <v>291</v>
      </c>
    </row>
    <row r="1116" spans="1:4">
      <c r="A1116">
        <v>9426</v>
      </c>
      <c r="B1116" s="11">
        <f t="shared" si="35"/>
        <v>1061</v>
      </c>
      <c r="C1116" s="11">
        <f t="shared" si="34"/>
        <v>1061</v>
      </c>
      <c r="D1116" t="s">
        <v>300</v>
      </c>
    </row>
    <row r="1117" spans="1:4">
      <c r="A1117">
        <v>8825</v>
      </c>
      <c r="B1117" s="11">
        <f t="shared" si="35"/>
        <v>1062</v>
      </c>
      <c r="C1117" s="11">
        <f t="shared" si="34"/>
        <v>1062</v>
      </c>
      <c r="D1117" t="s">
        <v>295</v>
      </c>
    </row>
    <row r="1118" spans="1:4">
      <c r="A1118">
        <v>11553</v>
      </c>
      <c r="B1118" s="11">
        <f t="shared" si="35"/>
        <v>1063</v>
      </c>
      <c r="C1118" s="11">
        <f t="shared" si="34"/>
        <v>1063</v>
      </c>
      <c r="D1118" t="s">
        <v>311</v>
      </c>
    </row>
    <row r="1119" spans="1:4">
      <c r="A1119">
        <v>12579</v>
      </c>
      <c r="B1119" s="11">
        <f t="shared" si="35"/>
        <v>1064</v>
      </c>
      <c r="C1119" s="11">
        <f t="shared" si="34"/>
        <v>1064</v>
      </c>
      <c r="D1119" t="s">
        <v>314</v>
      </c>
    </row>
    <row r="1120" spans="1:4">
      <c r="A1120">
        <v>12583</v>
      </c>
      <c r="B1120" s="11">
        <f t="shared" si="35"/>
        <v>1065</v>
      </c>
      <c r="C1120" s="11">
        <f t="shared" si="34"/>
        <v>1065</v>
      </c>
      <c r="D1120" t="s">
        <v>315</v>
      </c>
    </row>
    <row r="1121" spans="1:4">
      <c r="A1121">
        <v>5421</v>
      </c>
      <c r="B1121" s="11">
        <f t="shared" si="35"/>
        <v>1066</v>
      </c>
      <c r="C1121" s="11">
        <f t="shared" si="34"/>
        <v>1066</v>
      </c>
      <c r="D1121" t="s">
        <v>294</v>
      </c>
    </row>
    <row r="1122" spans="1:4">
      <c r="A1122">
        <v>10921</v>
      </c>
      <c r="B1122" s="11">
        <f t="shared" si="35"/>
        <v>1067</v>
      </c>
      <c r="C1122" s="11">
        <f t="shared" si="34"/>
        <v>1067</v>
      </c>
      <c r="D1122" t="s">
        <v>307</v>
      </c>
    </row>
    <row r="1123" spans="1:4">
      <c r="A1123">
        <v>9556</v>
      </c>
      <c r="B1123" s="11">
        <f t="shared" si="35"/>
        <v>1068</v>
      </c>
      <c r="C1123" s="11">
        <f t="shared" si="34"/>
        <v>1068</v>
      </c>
      <c r="D1123" t="s">
        <v>304</v>
      </c>
    </row>
    <row r="1124" spans="1:4">
      <c r="A1124">
        <v>2358</v>
      </c>
      <c r="B1124" s="11">
        <f t="shared" si="35"/>
        <v>1069</v>
      </c>
      <c r="C1124" s="11">
        <f t="shared" si="34"/>
        <v>1069</v>
      </c>
      <c r="D1124" t="s">
        <v>289</v>
      </c>
    </row>
    <row r="1125" spans="1:4">
      <c r="A1125">
        <v>111</v>
      </c>
      <c r="B1125" s="11">
        <f t="shared" si="35"/>
        <v>1070</v>
      </c>
      <c r="C1125" s="11">
        <f t="shared" si="34"/>
        <v>1070</v>
      </c>
      <c r="D1125" t="s">
        <v>288</v>
      </c>
    </row>
    <row r="1126" spans="1:4">
      <c r="A1126">
        <v>9473</v>
      </c>
      <c r="B1126" s="11">
        <f t="shared" si="35"/>
        <v>1071</v>
      </c>
      <c r="C1126" s="11">
        <f t="shared" si="34"/>
        <v>1071</v>
      </c>
      <c r="D1126" t="s">
        <v>301</v>
      </c>
    </row>
    <row r="1127" spans="1:4">
      <c r="A1127">
        <v>9474</v>
      </c>
      <c r="B1127" s="11">
        <f t="shared" si="35"/>
        <v>1072</v>
      </c>
      <c r="C1127" s="11">
        <f t="shared" si="34"/>
        <v>1072</v>
      </c>
      <c r="D1127" t="s">
        <v>302</v>
      </c>
    </row>
    <row r="1128" spans="1:4">
      <c r="A1128">
        <v>9476</v>
      </c>
      <c r="B1128" s="11">
        <f t="shared" si="35"/>
        <v>1073</v>
      </c>
      <c r="C1128" s="11">
        <f t="shared" si="34"/>
        <v>1073</v>
      </c>
      <c r="D1128" t="s">
        <v>303</v>
      </c>
    </row>
    <row r="1129" spans="1:4">
      <c r="A1129">
        <v>2430</v>
      </c>
      <c r="B1129" s="11">
        <f t="shared" si="35"/>
        <v>1074</v>
      </c>
      <c r="C1129" s="11">
        <f t="shared" si="34"/>
        <v>1074</v>
      </c>
      <c r="D1129" t="s">
        <v>290</v>
      </c>
    </row>
    <row r="1130" spans="1:4">
      <c r="A1130">
        <v>9627</v>
      </c>
      <c r="B1130" s="11">
        <f t="shared" si="35"/>
        <v>1075</v>
      </c>
      <c r="C1130" s="11">
        <f t="shared" si="34"/>
        <v>1075</v>
      </c>
      <c r="D1130" t="s">
        <v>305</v>
      </c>
    </row>
    <row r="1131" spans="1:4">
      <c r="A1131" t="s">
        <v>318</v>
      </c>
      <c r="B1131" s="11">
        <f t="shared" si="35"/>
        <v>1075</v>
      </c>
      <c r="C1131" s="11" t="str">
        <f t="shared" si="34"/>
        <v>Коркинский муниципальный район, итого:</v>
      </c>
    </row>
    <row r="1132" spans="1:4">
      <c r="A1132" t="s">
        <v>319</v>
      </c>
      <c r="B1132" s="11">
        <f t="shared" si="35"/>
        <v>1075</v>
      </c>
      <c r="C1132" s="11" t="str">
        <f t="shared" si="34"/>
        <v>Красноармейский муниципальный район</v>
      </c>
    </row>
    <row r="1133" spans="1:4">
      <c r="A1133">
        <v>14881</v>
      </c>
      <c r="B1133" s="11">
        <f t="shared" si="35"/>
        <v>1076</v>
      </c>
      <c r="C1133" s="11">
        <f t="shared" si="34"/>
        <v>1076</v>
      </c>
      <c r="D1133" t="s">
        <v>326</v>
      </c>
    </row>
    <row r="1134" spans="1:4">
      <c r="A1134">
        <v>15711</v>
      </c>
      <c r="B1134" s="11">
        <f t="shared" si="35"/>
        <v>1077</v>
      </c>
      <c r="C1134" s="11">
        <f t="shared" si="34"/>
        <v>1077</v>
      </c>
      <c r="D1134" t="s">
        <v>329</v>
      </c>
    </row>
    <row r="1135" spans="1:4">
      <c r="A1135">
        <v>15360</v>
      </c>
      <c r="B1135" s="11">
        <f t="shared" si="35"/>
        <v>1078</v>
      </c>
      <c r="C1135" s="11">
        <f t="shared" si="34"/>
        <v>1078</v>
      </c>
      <c r="D1135" t="s">
        <v>328</v>
      </c>
    </row>
    <row r="1136" spans="1:4">
      <c r="A1136">
        <v>1363</v>
      </c>
      <c r="B1136" s="11">
        <f t="shared" si="35"/>
        <v>1079</v>
      </c>
      <c r="C1136" s="11">
        <f t="shared" si="34"/>
        <v>1079</v>
      </c>
      <c r="D1136" t="s">
        <v>320</v>
      </c>
    </row>
    <row r="1137" spans="1:4">
      <c r="A1137">
        <v>17585</v>
      </c>
      <c r="B1137" s="11">
        <f t="shared" si="35"/>
        <v>1080</v>
      </c>
      <c r="C1137" s="11">
        <f t="shared" si="34"/>
        <v>1080</v>
      </c>
      <c r="D1137" t="s">
        <v>335</v>
      </c>
    </row>
    <row r="1138" spans="1:4">
      <c r="A1138">
        <v>17527</v>
      </c>
      <c r="B1138" s="11">
        <f t="shared" si="35"/>
        <v>1081</v>
      </c>
      <c r="C1138" s="11">
        <f t="shared" si="34"/>
        <v>1081</v>
      </c>
      <c r="D1138" t="s">
        <v>334</v>
      </c>
    </row>
    <row r="1139" spans="1:4">
      <c r="A1139">
        <v>3512</v>
      </c>
      <c r="B1139" s="11">
        <f t="shared" si="35"/>
        <v>1082</v>
      </c>
      <c r="C1139" s="11">
        <f t="shared" si="34"/>
        <v>1082</v>
      </c>
      <c r="D1139" t="s">
        <v>321</v>
      </c>
    </row>
    <row r="1140" spans="1:4">
      <c r="A1140">
        <v>15339</v>
      </c>
      <c r="B1140" s="11">
        <f t="shared" si="35"/>
        <v>1083</v>
      </c>
      <c r="C1140" s="11">
        <f t="shared" si="34"/>
        <v>1083</v>
      </c>
      <c r="D1140" t="s">
        <v>327</v>
      </c>
    </row>
    <row r="1141" spans="1:4">
      <c r="A1141">
        <v>3514</v>
      </c>
      <c r="B1141" s="11">
        <f t="shared" si="35"/>
        <v>1084</v>
      </c>
      <c r="C1141" s="11">
        <f t="shared" si="34"/>
        <v>1084</v>
      </c>
      <c r="D1141" t="s">
        <v>322</v>
      </c>
    </row>
    <row r="1142" spans="1:4">
      <c r="A1142">
        <v>4203</v>
      </c>
      <c r="B1142" s="11">
        <f t="shared" si="35"/>
        <v>1085</v>
      </c>
      <c r="C1142" s="11">
        <f t="shared" si="34"/>
        <v>1085</v>
      </c>
      <c r="D1142" t="s">
        <v>324</v>
      </c>
    </row>
    <row r="1143" spans="1:4">
      <c r="A1143">
        <v>15991</v>
      </c>
      <c r="B1143" s="11">
        <f t="shared" si="35"/>
        <v>1086</v>
      </c>
      <c r="C1143" s="11">
        <f t="shared" si="34"/>
        <v>1086</v>
      </c>
      <c r="D1143" t="s">
        <v>330</v>
      </c>
    </row>
    <row r="1144" spans="1:4">
      <c r="A1144">
        <v>3516</v>
      </c>
      <c r="B1144" s="11">
        <f t="shared" si="35"/>
        <v>1087</v>
      </c>
      <c r="C1144" s="11">
        <f t="shared" si="34"/>
        <v>1087</v>
      </c>
      <c r="D1144" t="s">
        <v>323</v>
      </c>
    </row>
    <row r="1145" spans="1:4">
      <c r="A1145">
        <v>16233</v>
      </c>
      <c r="B1145" s="11">
        <f t="shared" si="35"/>
        <v>1088</v>
      </c>
      <c r="C1145" s="11">
        <f t="shared" si="34"/>
        <v>1088</v>
      </c>
      <c r="D1145" t="s">
        <v>331</v>
      </c>
    </row>
    <row r="1146" spans="1:4">
      <c r="A1146">
        <v>16234</v>
      </c>
      <c r="B1146" s="11">
        <f t="shared" si="35"/>
        <v>1089</v>
      </c>
      <c r="C1146" s="11">
        <f t="shared" si="34"/>
        <v>1089</v>
      </c>
      <c r="D1146" t="s">
        <v>332</v>
      </c>
    </row>
    <row r="1147" spans="1:4">
      <c r="A1147">
        <v>17521</v>
      </c>
      <c r="B1147" s="11">
        <f t="shared" si="35"/>
        <v>1090</v>
      </c>
      <c r="C1147" s="11">
        <f t="shared" si="34"/>
        <v>1090</v>
      </c>
      <c r="D1147" t="s">
        <v>333</v>
      </c>
    </row>
    <row r="1148" spans="1:4">
      <c r="A1148">
        <v>4960</v>
      </c>
      <c r="B1148" s="11">
        <f t="shared" si="35"/>
        <v>1091</v>
      </c>
      <c r="C1148" s="11">
        <f t="shared" si="34"/>
        <v>1091</v>
      </c>
      <c r="D1148" t="s">
        <v>325</v>
      </c>
    </row>
    <row r="1149" spans="1:4">
      <c r="A1149" t="s">
        <v>337</v>
      </c>
      <c r="B1149" s="11">
        <f t="shared" si="35"/>
        <v>1091</v>
      </c>
      <c r="C1149" s="11" t="str">
        <f t="shared" si="34"/>
        <v>Красноармейский муниципальный район, итого:</v>
      </c>
    </row>
    <row r="1150" spans="1:4">
      <c r="A1150" t="s">
        <v>338</v>
      </c>
      <c r="B1150" s="11">
        <f t="shared" si="35"/>
        <v>1091</v>
      </c>
      <c r="C1150" s="11" t="str">
        <f t="shared" si="34"/>
        <v>Кунашакский муниципальный район</v>
      </c>
    </row>
    <row r="1151" spans="1:4">
      <c r="A1151">
        <v>18404</v>
      </c>
      <c r="B1151" s="11">
        <f t="shared" si="35"/>
        <v>1092</v>
      </c>
      <c r="C1151" s="11">
        <f t="shared" si="34"/>
        <v>1092</v>
      </c>
      <c r="D1151" t="s">
        <v>342</v>
      </c>
    </row>
    <row r="1152" spans="1:4">
      <c r="A1152">
        <v>5457</v>
      </c>
      <c r="B1152" s="11">
        <f t="shared" si="35"/>
        <v>1093</v>
      </c>
      <c r="C1152" s="11">
        <f t="shared" si="34"/>
        <v>1093</v>
      </c>
      <c r="D1152" t="s">
        <v>340</v>
      </c>
    </row>
    <row r="1153" spans="1:4">
      <c r="A1153">
        <v>3266</v>
      </c>
      <c r="B1153" s="11">
        <f t="shared" si="35"/>
        <v>1094</v>
      </c>
      <c r="C1153" s="11">
        <f t="shared" si="34"/>
        <v>1094</v>
      </c>
      <c r="D1153" t="s">
        <v>339</v>
      </c>
    </row>
    <row r="1154" spans="1:4">
      <c r="A1154">
        <v>5868</v>
      </c>
      <c r="B1154" s="11">
        <f t="shared" si="35"/>
        <v>1095</v>
      </c>
      <c r="C1154" s="11">
        <f t="shared" si="34"/>
        <v>1095</v>
      </c>
      <c r="D1154" t="s">
        <v>341</v>
      </c>
    </row>
    <row r="1155" spans="1:4">
      <c r="A1155" t="s">
        <v>344</v>
      </c>
      <c r="B1155" s="11">
        <f t="shared" si="35"/>
        <v>1095</v>
      </c>
      <c r="C1155" s="11" t="str">
        <f t="shared" si="34"/>
        <v>Кунашакский муниципальный район, итого:</v>
      </c>
    </row>
    <row r="1156" spans="1:4">
      <c r="A1156" t="s">
        <v>345</v>
      </c>
      <c r="B1156" s="11">
        <f t="shared" si="35"/>
        <v>1095</v>
      </c>
      <c r="C1156" s="11" t="str">
        <f t="shared" si="34"/>
        <v>Кусинский муниципальный район</v>
      </c>
    </row>
    <row r="1157" spans="1:4">
      <c r="A1157">
        <v>3606</v>
      </c>
      <c r="B1157" s="11">
        <f t="shared" si="35"/>
        <v>1096</v>
      </c>
      <c r="C1157" s="11">
        <f t="shared" ref="C1157:C1220" si="36">IF(ISBLANK(D1157),A1157,B1157)</f>
        <v>1096</v>
      </c>
      <c r="D1157" t="s">
        <v>346</v>
      </c>
    </row>
    <row r="1158" spans="1:4">
      <c r="A1158">
        <v>19760</v>
      </c>
      <c r="B1158" s="11">
        <f t="shared" ref="B1158:B1221" si="37">IF(ISBLANK(D1158),B1157,B1157+1)</f>
        <v>1097</v>
      </c>
      <c r="C1158" s="11">
        <f t="shared" si="36"/>
        <v>1097</v>
      </c>
      <c r="D1158" t="s">
        <v>348</v>
      </c>
    </row>
    <row r="1159" spans="1:4">
      <c r="A1159">
        <v>4207</v>
      </c>
      <c r="B1159" s="11">
        <f t="shared" si="37"/>
        <v>1098</v>
      </c>
      <c r="C1159" s="11">
        <f t="shared" si="36"/>
        <v>1098</v>
      </c>
      <c r="D1159" t="s">
        <v>347</v>
      </c>
    </row>
    <row r="1160" spans="1:4">
      <c r="A1160">
        <v>23235</v>
      </c>
      <c r="B1160" s="11">
        <f t="shared" si="37"/>
        <v>1099</v>
      </c>
      <c r="C1160" s="11">
        <f t="shared" si="36"/>
        <v>1099</v>
      </c>
      <c r="D1160" t="s">
        <v>351</v>
      </c>
    </row>
    <row r="1161" spans="1:4">
      <c r="A1161">
        <v>21312</v>
      </c>
      <c r="B1161" s="11">
        <f t="shared" si="37"/>
        <v>1100</v>
      </c>
      <c r="C1161" s="11">
        <f t="shared" si="36"/>
        <v>1100</v>
      </c>
      <c r="D1161" t="s">
        <v>350</v>
      </c>
    </row>
    <row r="1162" spans="1:4">
      <c r="A1162">
        <v>20747</v>
      </c>
      <c r="B1162" s="11">
        <f t="shared" si="37"/>
        <v>1101</v>
      </c>
      <c r="C1162" s="11">
        <f t="shared" si="36"/>
        <v>1101</v>
      </c>
      <c r="D1162" t="s">
        <v>349</v>
      </c>
    </row>
    <row r="1163" spans="1:4">
      <c r="A1163">
        <v>24451</v>
      </c>
      <c r="B1163" s="11">
        <f t="shared" si="37"/>
        <v>1102</v>
      </c>
      <c r="C1163" s="11">
        <f t="shared" si="36"/>
        <v>1102</v>
      </c>
      <c r="D1163" t="s">
        <v>354</v>
      </c>
    </row>
    <row r="1164" spans="1:4">
      <c r="A1164">
        <v>24450</v>
      </c>
      <c r="B1164" s="11">
        <f t="shared" si="37"/>
        <v>1103</v>
      </c>
      <c r="C1164" s="11">
        <f t="shared" si="36"/>
        <v>1103</v>
      </c>
      <c r="D1164" t="s">
        <v>353</v>
      </c>
    </row>
    <row r="1165" spans="1:4">
      <c r="A1165">
        <v>23819</v>
      </c>
      <c r="B1165" s="11">
        <f t="shared" si="37"/>
        <v>1104</v>
      </c>
      <c r="C1165" s="11">
        <f t="shared" si="36"/>
        <v>1104</v>
      </c>
      <c r="D1165" t="s">
        <v>352</v>
      </c>
    </row>
    <row r="1166" spans="1:4">
      <c r="A1166" t="s">
        <v>356</v>
      </c>
      <c r="B1166" s="11">
        <f t="shared" si="37"/>
        <v>1104</v>
      </c>
      <c r="C1166" s="11" t="str">
        <f t="shared" si="36"/>
        <v>Кусинский муниципальный район, итого:</v>
      </c>
    </row>
    <row r="1167" spans="1:4">
      <c r="A1167" t="s">
        <v>556</v>
      </c>
      <c r="B1167" s="11">
        <f t="shared" si="37"/>
        <v>1104</v>
      </c>
      <c r="C1167" s="11" t="str">
        <f t="shared" si="36"/>
        <v>Нагайбакский муниципальный район</v>
      </c>
    </row>
    <row r="1168" spans="1:4">
      <c r="A1168">
        <v>18500</v>
      </c>
      <c r="B1168" s="11">
        <f t="shared" si="37"/>
        <v>1105</v>
      </c>
      <c r="C1168" s="11">
        <f t="shared" si="36"/>
        <v>1105</v>
      </c>
      <c r="D1168" t="s">
        <v>557</v>
      </c>
    </row>
    <row r="1169" spans="1:4">
      <c r="A1169">
        <v>18933</v>
      </c>
      <c r="B1169" s="11">
        <f t="shared" si="37"/>
        <v>1106</v>
      </c>
      <c r="C1169" s="11">
        <f t="shared" si="36"/>
        <v>1106</v>
      </c>
      <c r="D1169" t="s">
        <v>558</v>
      </c>
    </row>
    <row r="1170" spans="1:4">
      <c r="A1170">
        <v>26383</v>
      </c>
      <c r="B1170" s="11">
        <f t="shared" si="37"/>
        <v>1107</v>
      </c>
      <c r="C1170" s="11">
        <f t="shared" si="36"/>
        <v>1107</v>
      </c>
      <c r="D1170" t="s">
        <v>561</v>
      </c>
    </row>
    <row r="1171" spans="1:4">
      <c r="A1171">
        <v>27162</v>
      </c>
      <c r="B1171" s="11">
        <f t="shared" si="37"/>
        <v>1108</v>
      </c>
      <c r="C1171" s="11">
        <f t="shared" si="36"/>
        <v>1108</v>
      </c>
      <c r="D1171" t="s">
        <v>563</v>
      </c>
    </row>
    <row r="1172" spans="1:4">
      <c r="A1172">
        <v>25109</v>
      </c>
      <c r="B1172" s="11">
        <f t="shared" si="37"/>
        <v>1109</v>
      </c>
      <c r="C1172" s="11">
        <f t="shared" si="36"/>
        <v>1109</v>
      </c>
      <c r="D1172" t="s">
        <v>559</v>
      </c>
    </row>
    <row r="1173" spans="1:4">
      <c r="A1173">
        <v>26955</v>
      </c>
      <c r="B1173" s="11">
        <f t="shared" si="37"/>
        <v>1110</v>
      </c>
      <c r="C1173" s="11">
        <f t="shared" si="36"/>
        <v>1110</v>
      </c>
      <c r="D1173" t="s">
        <v>562</v>
      </c>
    </row>
    <row r="1174" spans="1:4">
      <c r="A1174">
        <v>25110</v>
      </c>
      <c r="B1174" s="11">
        <f t="shared" si="37"/>
        <v>1111</v>
      </c>
      <c r="C1174" s="11">
        <f t="shared" si="36"/>
        <v>1111</v>
      </c>
      <c r="D1174" t="s">
        <v>560</v>
      </c>
    </row>
    <row r="1175" spans="1:4">
      <c r="A1175" t="s">
        <v>565</v>
      </c>
      <c r="B1175" s="11">
        <f t="shared" si="37"/>
        <v>1111</v>
      </c>
      <c r="C1175" s="11" t="str">
        <f t="shared" si="36"/>
        <v>Нагайбакский муниципальный район, итого:</v>
      </c>
    </row>
    <row r="1176" spans="1:4">
      <c r="A1176" t="s">
        <v>566</v>
      </c>
      <c r="B1176" s="11">
        <f t="shared" si="37"/>
        <v>1111</v>
      </c>
      <c r="C1176" s="11" t="str">
        <f t="shared" si="36"/>
        <v>Нязепетровский муниципальный район</v>
      </c>
    </row>
    <row r="1177" spans="1:4">
      <c r="A1177">
        <v>7939</v>
      </c>
      <c r="B1177" s="11">
        <f t="shared" si="37"/>
        <v>1112</v>
      </c>
      <c r="C1177" s="11">
        <f t="shared" si="36"/>
        <v>1112</v>
      </c>
      <c r="D1177" t="s">
        <v>568</v>
      </c>
    </row>
    <row r="1178" spans="1:4">
      <c r="A1178">
        <v>23977</v>
      </c>
      <c r="B1178" s="11">
        <f t="shared" si="37"/>
        <v>1113</v>
      </c>
      <c r="C1178" s="11">
        <f t="shared" si="36"/>
        <v>1113</v>
      </c>
      <c r="D1178" t="s">
        <v>574</v>
      </c>
    </row>
    <row r="1179" spans="1:4">
      <c r="A1179">
        <v>10117</v>
      </c>
      <c r="B1179" s="11">
        <f t="shared" si="37"/>
        <v>1114</v>
      </c>
      <c r="C1179" s="11">
        <f t="shared" si="36"/>
        <v>1114</v>
      </c>
      <c r="D1179" t="s">
        <v>571</v>
      </c>
    </row>
    <row r="1180" spans="1:4">
      <c r="A1180">
        <v>10190</v>
      </c>
      <c r="B1180" s="11">
        <f t="shared" si="37"/>
        <v>1115</v>
      </c>
      <c r="C1180" s="11">
        <f t="shared" si="36"/>
        <v>1115</v>
      </c>
      <c r="D1180" t="s">
        <v>572</v>
      </c>
    </row>
    <row r="1181" spans="1:4">
      <c r="A1181">
        <v>8730</v>
      </c>
      <c r="B1181" s="11">
        <f t="shared" si="37"/>
        <v>1116</v>
      </c>
      <c r="C1181" s="11">
        <f t="shared" si="36"/>
        <v>1116</v>
      </c>
      <c r="D1181" t="s">
        <v>570</v>
      </c>
    </row>
    <row r="1182" spans="1:4">
      <c r="A1182">
        <v>8728</v>
      </c>
      <c r="B1182" s="11">
        <f t="shared" si="37"/>
        <v>1117</v>
      </c>
      <c r="C1182" s="11">
        <f t="shared" si="36"/>
        <v>1117</v>
      </c>
      <c r="D1182" t="s">
        <v>569</v>
      </c>
    </row>
    <row r="1183" spans="1:4">
      <c r="A1183">
        <v>7468</v>
      </c>
      <c r="B1183" s="11">
        <f t="shared" si="37"/>
        <v>1118</v>
      </c>
      <c r="C1183" s="11">
        <f t="shared" si="36"/>
        <v>1118</v>
      </c>
      <c r="D1183" t="s">
        <v>567</v>
      </c>
    </row>
    <row r="1184" spans="1:4">
      <c r="A1184">
        <v>21794</v>
      </c>
      <c r="B1184" s="11">
        <f t="shared" si="37"/>
        <v>1119</v>
      </c>
      <c r="C1184" s="11">
        <f t="shared" si="36"/>
        <v>1119</v>
      </c>
      <c r="D1184" t="s">
        <v>573</v>
      </c>
    </row>
    <row r="1185" spans="1:4">
      <c r="A1185" t="s">
        <v>576</v>
      </c>
      <c r="B1185" s="11">
        <f t="shared" si="37"/>
        <v>1119</v>
      </c>
      <c r="C1185" s="11" t="str">
        <f t="shared" si="36"/>
        <v>Нязепетровский муниципальный район, итого:</v>
      </c>
    </row>
    <row r="1186" spans="1:4">
      <c r="A1186" t="s">
        <v>636</v>
      </c>
      <c r="B1186" s="11">
        <f t="shared" si="37"/>
        <v>1119</v>
      </c>
      <c r="C1186" s="11" t="str">
        <f t="shared" si="36"/>
        <v>Октябрьский муниципальный район</v>
      </c>
    </row>
    <row r="1187" spans="1:4">
      <c r="A1187">
        <v>23222</v>
      </c>
      <c r="B1187" s="11">
        <f t="shared" si="37"/>
        <v>1120</v>
      </c>
      <c r="C1187" s="11">
        <f t="shared" si="36"/>
        <v>1120</v>
      </c>
      <c r="D1187" t="s">
        <v>638</v>
      </c>
    </row>
    <row r="1188" spans="1:4">
      <c r="A1188">
        <v>203</v>
      </c>
      <c r="B1188" s="11">
        <f t="shared" si="37"/>
        <v>1121</v>
      </c>
      <c r="C1188" s="11">
        <f t="shared" si="36"/>
        <v>1121</v>
      </c>
      <c r="D1188" t="s">
        <v>637</v>
      </c>
    </row>
    <row r="1189" spans="1:4">
      <c r="A1189" t="s">
        <v>640</v>
      </c>
      <c r="B1189" s="11">
        <f t="shared" si="37"/>
        <v>1121</v>
      </c>
      <c r="C1189" s="11" t="str">
        <f t="shared" si="36"/>
        <v>Октябрьский муниципальный район, итого:</v>
      </c>
    </row>
    <row r="1190" spans="1:4">
      <c r="A1190" t="s">
        <v>641</v>
      </c>
      <c r="B1190" s="11">
        <f t="shared" si="37"/>
        <v>1121</v>
      </c>
      <c r="C1190" s="11" t="str">
        <f t="shared" si="36"/>
        <v>Пластовский муниципальный район</v>
      </c>
    </row>
    <row r="1191" spans="1:4">
      <c r="A1191">
        <v>14898</v>
      </c>
      <c r="B1191" s="11">
        <f t="shared" si="37"/>
        <v>1122</v>
      </c>
      <c r="C1191" s="11">
        <f t="shared" si="36"/>
        <v>1122</v>
      </c>
      <c r="D1191" t="s">
        <v>654</v>
      </c>
    </row>
    <row r="1192" spans="1:4">
      <c r="A1192">
        <v>4934</v>
      </c>
      <c r="B1192" s="11">
        <f t="shared" si="37"/>
        <v>1123</v>
      </c>
      <c r="C1192" s="11">
        <f t="shared" si="36"/>
        <v>1123</v>
      </c>
      <c r="D1192" t="s">
        <v>644</v>
      </c>
    </row>
    <row r="1193" spans="1:4">
      <c r="A1193">
        <v>5681</v>
      </c>
      <c r="B1193" s="11">
        <f t="shared" si="37"/>
        <v>1124</v>
      </c>
      <c r="C1193" s="11">
        <f t="shared" si="36"/>
        <v>1124</v>
      </c>
      <c r="D1193" t="s">
        <v>648</v>
      </c>
    </row>
    <row r="1194" spans="1:4">
      <c r="A1194">
        <v>4936</v>
      </c>
      <c r="B1194" s="11">
        <f t="shared" si="37"/>
        <v>1125</v>
      </c>
      <c r="C1194" s="11">
        <f t="shared" si="36"/>
        <v>1125</v>
      </c>
      <c r="D1194" t="s">
        <v>645</v>
      </c>
    </row>
    <row r="1195" spans="1:4">
      <c r="A1195">
        <v>4093</v>
      </c>
      <c r="B1195" s="11">
        <f t="shared" si="37"/>
        <v>1126</v>
      </c>
      <c r="C1195" s="11">
        <f t="shared" si="36"/>
        <v>1126</v>
      </c>
      <c r="D1195" t="s">
        <v>643</v>
      </c>
    </row>
    <row r="1196" spans="1:4">
      <c r="A1196">
        <v>17397</v>
      </c>
      <c r="B1196" s="11">
        <f t="shared" si="37"/>
        <v>1127</v>
      </c>
      <c r="C1196" s="11">
        <f t="shared" si="36"/>
        <v>1127</v>
      </c>
      <c r="D1196" t="s">
        <v>656</v>
      </c>
    </row>
    <row r="1197" spans="1:4">
      <c r="A1197">
        <v>13614</v>
      </c>
      <c r="B1197" s="11">
        <f t="shared" si="37"/>
        <v>1128</v>
      </c>
      <c r="C1197" s="11">
        <f t="shared" si="36"/>
        <v>1128</v>
      </c>
      <c r="D1197" t="s">
        <v>653</v>
      </c>
    </row>
    <row r="1198" spans="1:4">
      <c r="A1198">
        <v>13182</v>
      </c>
      <c r="B1198" s="11">
        <f t="shared" si="37"/>
        <v>1129</v>
      </c>
      <c r="C1198" s="11">
        <f t="shared" si="36"/>
        <v>1129</v>
      </c>
      <c r="D1198" t="s">
        <v>652</v>
      </c>
    </row>
    <row r="1199" spans="1:4">
      <c r="A1199">
        <v>14969</v>
      </c>
      <c r="B1199" s="11">
        <f t="shared" si="37"/>
        <v>1130</v>
      </c>
      <c r="C1199" s="11">
        <f t="shared" si="36"/>
        <v>1130</v>
      </c>
      <c r="D1199" t="s">
        <v>655</v>
      </c>
    </row>
    <row r="1200" spans="1:4">
      <c r="A1200">
        <v>12980</v>
      </c>
      <c r="B1200" s="11">
        <f t="shared" si="37"/>
        <v>1131</v>
      </c>
      <c r="C1200" s="11">
        <f t="shared" si="36"/>
        <v>1131</v>
      </c>
      <c r="D1200" t="s">
        <v>650</v>
      </c>
    </row>
    <row r="1201" spans="1:4">
      <c r="A1201">
        <v>5685</v>
      </c>
      <c r="B1201" s="11">
        <f t="shared" si="37"/>
        <v>1132</v>
      </c>
      <c r="C1201" s="11">
        <f t="shared" si="36"/>
        <v>1132</v>
      </c>
      <c r="D1201" t="s">
        <v>649</v>
      </c>
    </row>
    <row r="1202" spans="1:4">
      <c r="A1202">
        <v>5074</v>
      </c>
      <c r="B1202" s="11">
        <f t="shared" si="37"/>
        <v>1133</v>
      </c>
      <c r="C1202" s="11">
        <f t="shared" si="36"/>
        <v>1133</v>
      </c>
      <c r="D1202" t="s">
        <v>646</v>
      </c>
    </row>
    <row r="1203" spans="1:4">
      <c r="A1203">
        <v>999</v>
      </c>
      <c r="B1203" s="11">
        <f t="shared" si="37"/>
        <v>1134</v>
      </c>
      <c r="C1203" s="11">
        <f t="shared" si="36"/>
        <v>1134</v>
      </c>
      <c r="D1203" t="s">
        <v>642</v>
      </c>
    </row>
    <row r="1204" spans="1:4">
      <c r="A1204">
        <v>5275</v>
      </c>
      <c r="B1204" s="11">
        <f t="shared" si="37"/>
        <v>1135</v>
      </c>
      <c r="C1204" s="11">
        <f t="shared" si="36"/>
        <v>1135</v>
      </c>
      <c r="D1204" t="s">
        <v>647</v>
      </c>
    </row>
    <row r="1205" spans="1:4">
      <c r="A1205">
        <v>12992</v>
      </c>
      <c r="B1205" s="11">
        <f t="shared" si="37"/>
        <v>1136</v>
      </c>
      <c r="C1205" s="11">
        <f t="shared" si="36"/>
        <v>1136</v>
      </c>
      <c r="D1205" t="s">
        <v>651</v>
      </c>
    </row>
    <row r="1206" spans="1:4">
      <c r="A1206" t="s">
        <v>658</v>
      </c>
      <c r="B1206" s="11">
        <f t="shared" si="37"/>
        <v>1136</v>
      </c>
      <c r="C1206" s="11" t="str">
        <f t="shared" si="36"/>
        <v>Пластовский муниципальный район, итого:</v>
      </c>
    </row>
    <row r="1207" spans="1:4">
      <c r="A1207" t="s">
        <v>659</v>
      </c>
      <c r="B1207" s="11">
        <f t="shared" si="37"/>
        <v>1136</v>
      </c>
      <c r="C1207" s="11" t="str">
        <f t="shared" si="36"/>
        <v>Саткинский муниципальный район</v>
      </c>
    </row>
    <row r="1208" spans="1:4">
      <c r="A1208">
        <v>1661</v>
      </c>
      <c r="B1208" s="11">
        <f t="shared" si="37"/>
        <v>1137</v>
      </c>
      <c r="C1208" s="11">
        <f t="shared" si="36"/>
        <v>1137</v>
      </c>
      <c r="D1208" t="s">
        <v>663</v>
      </c>
    </row>
    <row r="1209" spans="1:4">
      <c r="A1209">
        <v>1532</v>
      </c>
      <c r="B1209" s="11">
        <f t="shared" si="37"/>
        <v>1138</v>
      </c>
      <c r="C1209" s="11">
        <f t="shared" si="36"/>
        <v>1138</v>
      </c>
      <c r="D1209" t="s">
        <v>661</v>
      </c>
    </row>
    <row r="1210" spans="1:4">
      <c r="A1210">
        <v>1533</v>
      </c>
      <c r="B1210" s="11">
        <f t="shared" si="37"/>
        <v>1139</v>
      </c>
      <c r="C1210" s="11">
        <f t="shared" si="36"/>
        <v>1139</v>
      </c>
      <c r="D1210" t="s">
        <v>662</v>
      </c>
    </row>
    <row r="1211" spans="1:4">
      <c r="A1211">
        <v>3014</v>
      </c>
      <c r="B1211" s="11">
        <f t="shared" si="37"/>
        <v>1140</v>
      </c>
      <c r="C1211" s="11">
        <f t="shared" si="36"/>
        <v>1140</v>
      </c>
      <c r="D1211" t="s">
        <v>665</v>
      </c>
    </row>
    <row r="1212" spans="1:4">
      <c r="A1212">
        <v>14922</v>
      </c>
      <c r="B1212" s="11">
        <f t="shared" si="37"/>
        <v>1141</v>
      </c>
      <c r="C1212" s="11">
        <f t="shared" si="36"/>
        <v>1141</v>
      </c>
      <c r="D1212" t="s">
        <v>671</v>
      </c>
    </row>
    <row r="1213" spans="1:4">
      <c r="A1213">
        <v>14923</v>
      </c>
      <c r="B1213" s="11">
        <f t="shared" si="37"/>
        <v>1142</v>
      </c>
      <c r="C1213" s="11">
        <f t="shared" si="36"/>
        <v>1142</v>
      </c>
      <c r="D1213" t="s">
        <v>672</v>
      </c>
    </row>
    <row r="1214" spans="1:4">
      <c r="A1214">
        <v>14924</v>
      </c>
      <c r="B1214" s="11">
        <f t="shared" si="37"/>
        <v>1143</v>
      </c>
      <c r="C1214" s="11">
        <f t="shared" si="36"/>
        <v>1143</v>
      </c>
      <c r="D1214" t="s">
        <v>673</v>
      </c>
    </row>
    <row r="1215" spans="1:4">
      <c r="A1215">
        <v>16555</v>
      </c>
      <c r="B1215" s="11">
        <f t="shared" si="37"/>
        <v>1144</v>
      </c>
      <c r="C1215" s="11">
        <f t="shared" si="36"/>
        <v>1144</v>
      </c>
      <c r="D1215" t="s">
        <v>675</v>
      </c>
    </row>
    <row r="1216" spans="1:4">
      <c r="A1216">
        <v>14032</v>
      </c>
      <c r="B1216" s="11">
        <f t="shared" si="37"/>
        <v>1145</v>
      </c>
      <c r="C1216" s="11">
        <f t="shared" si="36"/>
        <v>1145</v>
      </c>
      <c r="D1216" t="s">
        <v>668</v>
      </c>
    </row>
    <row r="1217" spans="1:4">
      <c r="A1217">
        <v>14033</v>
      </c>
      <c r="B1217" s="11">
        <f t="shared" si="37"/>
        <v>1146</v>
      </c>
      <c r="C1217" s="11">
        <f t="shared" si="36"/>
        <v>1146</v>
      </c>
      <c r="D1217" t="s">
        <v>669</v>
      </c>
    </row>
    <row r="1218" spans="1:4">
      <c r="A1218">
        <v>14034</v>
      </c>
      <c r="B1218" s="11">
        <f t="shared" si="37"/>
        <v>1147</v>
      </c>
      <c r="C1218" s="11">
        <f t="shared" si="36"/>
        <v>1147</v>
      </c>
      <c r="D1218" t="s">
        <v>670</v>
      </c>
    </row>
    <row r="1219" spans="1:4">
      <c r="A1219">
        <v>16944</v>
      </c>
      <c r="B1219" s="11">
        <f t="shared" si="37"/>
        <v>1148</v>
      </c>
      <c r="C1219" s="11">
        <f t="shared" si="36"/>
        <v>1148</v>
      </c>
      <c r="D1219" t="s">
        <v>676</v>
      </c>
    </row>
    <row r="1220" spans="1:4">
      <c r="A1220">
        <v>16945</v>
      </c>
      <c r="B1220" s="11">
        <f t="shared" si="37"/>
        <v>1149</v>
      </c>
      <c r="C1220" s="11">
        <f t="shared" si="36"/>
        <v>1149</v>
      </c>
      <c r="D1220" t="s">
        <v>677</v>
      </c>
    </row>
    <row r="1221" spans="1:4">
      <c r="A1221">
        <v>16946</v>
      </c>
      <c r="B1221" s="11">
        <f t="shared" si="37"/>
        <v>1150</v>
      </c>
      <c r="C1221" s="11">
        <f t="shared" ref="C1221:C1284" si="38">IF(ISBLANK(D1221),A1221,B1221)</f>
        <v>1150</v>
      </c>
      <c r="D1221" t="s">
        <v>678</v>
      </c>
    </row>
    <row r="1222" spans="1:4">
      <c r="A1222">
        <v>2600</v>
      </c>
      <c r="B1222" s="11">
        <f t="shared" ref="B1222:B1285" si="39">IF(ISBLANK(D1222),B1221,B1221+1)</f>
        <v>1151</v>
      </c>
      <c r="C1222" s="11">
        <f t="shared" si="38"/>
        <v>1151</v>
      </c>
      <c r="D1222" t="s">
        <v>664</v>
      </c>
    </row>
    <row r="1223" spans="1:4">
      <c r="A1223">
        <v>16026</v>
      </c>
      <c r="B1223" s="11">
        <f t="shared" si="39"/>
        <v>1152</v>
      </c>
      <c r="C1223" s="11">
        <f t="shared" si="38"/>
        <v>1152</v>
      </c>
      <c r="D1223" t="s">
        <v>674</v>
      </c>
    </row>
    <row r="1224" spans="1:4">
      <c r="A1224">
        <v>3930</v>
      </c>
      <c r="B1224" s="11">
        <f t="shared" si="39"/>
        <v>1153</v>
      </c>
      <c r="C1224" s="11">
        <f t="shared" si="38"/>
        <v>1153</v>
      </c>
      <c r="D1224" t="s">
        <v>666</v>
      </c>
    </row>
    <row r="1225" spans="1:4">
      <c r="A1225">
        <v>21992</v>
      </c>
      <c r="B1225" s="11">
        <f t="shared" si="39"/>
        <v>1154</v>
      </c>
      <c r="C1225" s="11">
        <f t="shared" si="38"/>
        <v>1154</v>
      </c>
      <c r="D1225" t="s">
        <v>697</v>
      </c>
    </row>
    <row r="1226" spans="1:4">
      <c r="A1226">
        <v>21439</v>
      </c>
      <c r="B1226" s="11">
        <f t="shared" si="39"/>
        <v>1155</v>
      </c>
      <c r="C1226" s="11">
        <f t="shared" si="38"/>
        <v>1155</v>
      </c>
      <c r="D1226" t="s">
        <v>696</v>
      </c>
    </row>
    <row r="1227" spans="1:4">
      <c r="A1227">
        <v>19910</v>
      </c>
      <c r="B1227" s="11">
        <f t="shared" si="39"/>
        <v>1156</v>
      </c>
      <c r="C1227" s="11">
        <f t="shared" si="38"/>
        <v>1156</v>
      </c>
      <c r="D1227" t="s">
        <v>690</v>
      </c>
    </row>
    <row r="1228" spans="1:4">
      <c r="A1228">
        <v>19912</v>
      </c>
      <c r="B1228" s="11">
        <f t="shared" si="39"/>
        <v>1157</v>
      </c>
      <c r="C1228" s="11">
        <f t="shared" si="38"/>
        <v>1157</v>
      </c>
      <c r="D1228" t="s">
        <v>691</v>
      </c>
    </row>
    <row r="1229" spans="1:4">
      <c r="A1229">
        <v>27529</v>
      </c>
      <c r="B1229" s="11">
        <f t="shared" si="39"/>
        <v>1158</v>
      </c>
      <c r="C1229" s="11">
        <f t="shared" si="38"/>
        <v>1158</v>
      </c>
      <c r="D1229" t="s">
        <v>699</v>
      </c>
    </row>
    <row r="1230" spans="1:4">
      <c r="A1230">
        <v>17839</v>
      </c>
      <c r="B1230" s="11">
        <f t="shared" si="39"/>
        <v>1159</v>
      </c>
      <c r="C1230" s="11">
        <f t="shared" si="38"/>
        <v>1159</v>
      </c>
      <c r="D1230" t="s">
        <v>679</v>
      </c>
    </row>
    <row r="1231" spans="1:4">
      <c r="A1231">
        <v>5671</v>
      </c>
      <c r="B1231" s="11">
        <f t="shared" si="39"/>
        <v>1160</v>
      </c>
      <c r="C1231" s="11">
        <f t="shared" si="38"/>
        <v>1160</v>
      </c>
      <c r="D1231" t="s">
        <v>667</v>
      </c>
    </row>
    <row r="1232" spans="1:4">
      <c r="A1232">
        <v>17844</v>
      </c>
      <c r="B1232" s="11">
        <f t="shared" si="39"/>
        <v>1161</v>
      </c>
      <c r="C1232" s="11">
        <f t="shared" si="38"/>
        <v>1161</v>
      </c>
      <c r="D1232" t="s">
        <v>680</v>
      </c>
    </row>
    <row r="1233" spans="1:4">
      <c r="A1233">
        <v>17846</v>
      </c>
      <c r="B1233" s="11">
        <f t="shared" si="39"/>
        <v>1162</v>
      </c>
      <c r="C1233" s="11">
        <f t="shared" si="38"/>
        <v>1162</v>
      </c>
      <c r="D1233" t="s">
        <v>682</v>
      </c>
    </row>
    <row r="1234" spans="1:4">
      <c r="A1234">
        <v>18300</v>
      </c>
      <c r="B1234" s="11">
        <f t="shared" si="39"/>
        <v>1163</v>
      </c>
      <c r="C1234" s="11">
        <f t="shared" si="38"/>
        <v>1163</v>
      </c>
      <c r="D1234" t="s">
        <v>687</v>
      </c>
    </row>
    <row r="1235" spans="1:4">
      <c r="A1235">
        <v>1443</v>
      </c>
      <c r="B1235" s="11">
        <f t="shared" si="39"/>
        <v>1164</v>
      </c>
      <c r="C1235" s="11">
        <f t="shared" si="38"/>
        <v>1164</v>
      </c>
      <c r="D1235" t="s">
        <v>660</v>
      </c>
    </row>
    <row r="1236" spans="1:4">
      <c r="A1236">
        <v>17848</v>
      </c>
      <c r="B1236" s="11">
        <f t="shared" si="39"/>
        <v>1165</v>
      </c>
      <c r="C1236" s="11">
        <f t="shared" si="38"/>
        <v>1165</v>
      </c>
      <c r="D1236" t="s">
        <v>683</v>
      </c>
    </row>
    <row r="1237" spans="1:4">
      <c r="A1237">
        <v>17849</v>
      </c>
      <c r="B1237" s="11">
        <f t="shared" si="39"/>
        <v>1166</v>
      </c>
      <c r="C1237" s="11">
        <f t="shared" si="38"/>
        <v>1166</v>
      </c>
      <c r="D1237" t="s">
        <v>684</v>
      </c>
    </row>
    <row r="1238" spans="1:4">
      <c r="A1238">
        <v>17850</v>
      </c>
      <c r="B1238" s="11">
        <f t="shared" si="39"/>
        <v>1167</v>
      </c>
      <c r="C1238" s="11">
        <f t="shared" si="38"/>
        <v>1167</v>
      </c>
      <c r="D1238" t="s">
        <v>685</v>
      </c>
    </row>
    <row r="1239" spans="1:4">
      <c r="A1239">
        <v>17845</v>
      </c>
      <c r="B1239" s="11">
        <f t="shared" si="39"/>
        <v>1168</v>
      </c>
      <c r="C1239" s="11">
        <f t="shared" si="38"/>
        <v>1168</v>
      </c>
      <c r="D1239" t="s">
        <v>681</v>
      </c>
    </row>
    <row r="1240" spans="1:4">
      <c r="A1240">
        <v>20218</v>
      </c>
      <c r="B1240" s="11">
        <f t="shared" si="39"/>
        <v>1169</v>
      </c>
      <c r="C1240" s="11">
        <f t="shared" si="38"/>
        <v>1169</v>
      </c>
      <c r="D1240" t="s">
        <v>692</v>
      </c>
    </row>
    <row r="1241" spans="1:4">
      <c r="A1241">
        <v>18605</v>
      </c>
      <c r="B1241" s="11">
        <f t="shared" si="39"/>
        <v>1170</v>
      </c>
      <c r="C1241" s="11">
        <f t="shared" si="38"/>
        <v>1170</v>
      </c>
      <c r="D1241" t="s">
        <v>689</v>
      </c>
    </row>
    <row r="1242" spans="1:4">
      <c r="A1242">
        <v>20222</v>
      </c>
      <c r="B1242" s="11">
        <f t="shared" si="39"/>
        <v>1171</v>
      </c>
      <c r="C1242" s="11">
        <f t="shared" si="38"/>
        <v>1171</v>
      </c>
      <c r="D1242" t="s">
        <v>695</v>
      </c>
    </row>
    <row r="1243" spans="1:4">
      <c r="A1243">
        <v>20219</v>
      </c>
      <c r="B1243" s="11">
        <f t="shared" si="39"/>
        <v>1172</v>
      </c>
      <c r="C1243" s="11">
        <f t="shared" si="38"/>
        <v>1172</v>
      </c>
      <c r="D1243" t="s">
        <v>693</v>
      </c>
    </row>
    <row r="1244" spans="1:4">
      <c r="A1244">
        <v>18302</v>
      </c>
      <c r="B1244" s="11">
        <f t="shared" si="39"/>
        <v>1173</v>
      </c>
      <c r="C1244" s="11">
        <f t="shared" si="38"/>
        <v>1173</v>
      </c>
      <c r="D1244" t="s">
        <v>688</v>
      </c>
    </row>
    <row r="1245" spans="1:4">
      <c r="A1245">
        <v>23552</v>
      </c>
      <c r="B1245" s="11">
        <f t="shared" si="39"/>
        <v>1174</v>
      </c>
      <c r="C1245" s="11">
        <f t="shared" si="38"/>
        <v>1174</v>
      </c>
      <c r="D1245" t="s">
        <v>698</v>
      </c>
    </row>
    <row r="1246" spans="1:4">
      <c r="A1246">
        <v>20221</v>
      </c>
      <c r="B1246" s="11">
        <f t="shared" si="39"/>
        <v>1175</v>
      </c>
      <c r="C1246" s="11">
        <f t="shared" si="38"/>
        <v>1175</v>
      </c>
      <c r="D1246" t="s">
        <v>694</v>
      </c>
    </row>
    <row r="1247" spans="1:4">
      <c r="A1247">
        <v>18250</v>
      </c>
      <c r="B1247" s="11">
        <f t="shared" si="39"/>
        <v>1176</v>
      </c>
      <c r="C1247" s="11">
        <f t="shared" si="38"/>
        <v>1176</v>
      </c>
      <c r="D1247" t="s">
        <v>686</v>
      </c>
    </row>
    <row r="1248" spans="1:4">
      <c r="A1248" t="s">
        <v>701</v>
      </c>
      <c r="B1248" s="11">
        <f t="shared" si="39"/>
        <v>1176</v>
      </c>
      <c r="C1248" s="11" t="str">
        <f t="shared" si="38"/>
        <v>Саткинский муниципальный район, итого:</v>
      </c>
    </row>
    <row r="1249" spans="1:4">
      <c r="A1249" t="s">
        <v>728</v>
      </c>
      <c r="B1249" s="11">
        <f t="shared" si="39"/>
        <v>1176</v>
      </c>
      <c r="C1249" s="11" t="str">
        <f t="shared" si="38"/>
        <v>Сосновский муниципальный район</v>
      </c>
    </row>
    <row r="1250" spans="1:4">
      <c r="A1250">
        <v>11621</v>
      </c>
      <c r="B1250" s="11">
        <f t="shared" si="39"/>
        <v>1177</v>
      </c>
      <c r="C1250" s="11">
        <f t="shared" si="38"/>
        <v>1177</v>
      </c>
      <c r="D1250" t="s">
        <v>744</v>
      </c>
    </row>
    <row r="1251" spans="1:4">
      <c r="A1251">
        <v>393</v>
      </c>
      <c r="B1251" s="11">
        <f t="shared" si="39"/>
        <v>1178</v>
      </c>
      <c r="C1251" s="11">
        <f t="shared" si="38"/>
        <v>1178</v>
      </c>
      <c r="D1251" t="s">
        <v>729</v>
      </c>
    </row>
    <row r="1252" spans="1:4">
      <c r="A1252">
        <v>7298</v>
      </c>
      <c r="B1252" s="11">
        <f t="shared" si="39"/>
        <v>1179</v>
      </c>
      <c r="C1252" s="11">
        <f t="shared" si="38"/>
        <v>1179</v>
      </c>
      <c r="D1252" t="s">
        <v>738</v>
      </c>
    </row>
    <row r="1253" spans="1:4">
      <c r="A1253">
        <v>11088</v>
      </c>
      <c r="B1253" s="11">
        <f t="shared" si="39"/>
        <v>1180</v>
      </c>
      <c r="C1253" s="11">
        <f t="shared" si="38"/>
        <v>1180</v>
      </c>
      <c r="D1253" t="s">
        <v>740</v>
      </c>
    </row>
    <row r="1254" spans="1:4">
      <c r="A1254">
        <v>11092</v>
      </c>
      <c r="B1254" s="11">
        <f t="shared" si="39"/>
        <v>1181</v>
      </c>
      <c r="C1254" s="11">
        <f t="shared" si="38"/>
        <v>1181</v>
      </c>
      <c r="D1254" t="s">
        <v>741</v>
      </c>
    </row>
    <row r="1255" spans="1:4">
      <c r="A1255">
        <v>11093</v>
      </c>
      <c r="B1255" s="11">
        <f t="shared" si="39"/>
        <v>1182</v>
      </c>
      <c r="C1255" s="11">
        <f t="shared" si="38"/>
        <v>1182</v>
      </c>
      <c r="D1255" t="s">
        <v>742</v>
      </c>
    </row>
    <row r="1256" spans="1:4">
      <c r="A1256">
        <v>11620</v>
      </c>
      <c r="B1256" s="11">
        <f t="shared" si="39"/>
        <v>1183</v>
      </c>
      <c r="C1256" s="11">
        <f t="shared" si="38"/>
        <v>1183</v>
      </c>
      <c r="D1256" t="s">
        <v>743</v>
      </c>
    </row>
    <row r="1257" spans="1:4">
      <c r="A1257">
        <v>9941</v>
      </c>
      <c r="B1257" s="11">
        <f t="shared" si="39"/>
        <v>1184</v>
      </c>
      <c r="C1257" s="11">
        <f t="shared" si="38"/>
        <v>1184</v>
      </c>
      <c r="D1257" t="s">
        <v>739</v>
      </c>
    </row>
    <row r="1258" spans="1:4">
      <c r="A1258">
        <v>948</v>
      </c>
      <c r="B1258" s="11">
        <f t="shared" si="39"/>
        <v>1185</v>
      </c>
      <c r="C1258" s="11">
        <f t="shared" si="38"/>
        <v>1185</v>
      </c>
      <c r="D1258" t="s">
        <v>730</v>
      </c>
    </row>
    <row r="1259" spans="1:4">
      <c r="A1259">
        <v>1100</v>
      </c>
      <c r="B1259" s="11">
        <f t="shared" si="39"/>
        <v>1186</v>
      </c>
      <c r="C1259" s="11">
        <f t="shared" si="38"/>
        <v>1186</v>
      </c>
      <c r="D1259" t="s">
        <v>731</v>
      </c>
    </row>
    <row r="1260" spans="1:4">
      <c r="A1260">
        <v>4817</v>
      </c>
      <c r="B1260" s="11">
        <f t="shared" si="39"/>
        <v>1187</v>
      </c>
      <c r="C1260" s="11">
        <f t="shared" si="38"/>
        <v>1187</v>
      </c>
      <c r="D1260" t="s">
        <v>736</v>
      </c>
    </row>
    <row r="1261" spans="1:4">
      <c r="A1261">
        <v>14873</v>
      </c>
      <c r="B1261" s="11">
        <f t="shared" si="39"/>
        <v>1188</v>
      </c>
      <c r="C1261" s="11">
        <f t="shared" si="38"/>
        <v>1188</v>
      </c>
      <c r="D1261" t="s">
        <v>747</v>
      </c>
    </row>
    <row r="1262" spans="1:4">
      <c r="A1262">
        <v>1541</v>
      </c>
      <c r="B1262" s="11">
        <f t="shared" si="39"/>
        <v>1189</v>
      </c>
      <c r="C1262" s="11">
        <f t="shared" si="38"/>
        <v>1189</v>
      </c>
      <c r="D1262" t="s">
        <v>732</v>
      </c>
    </row>
    <row r="1263" spans="1:4">
      <c r="A1263">
        <v>6546</v>
      </c>
      <c r="B1263" s="11">
        <f t="shared" si="39"/>
        <v>1190</v>
      </c>
      <c r="C1263" s="11">
        <f t="shared" si="38"/>
        <v>1190</v>
      </c>
      <c r="D1263" t="s">
        <v>737</v>
      </c>
    </row>
    <row r="1264" spans="1:4">
      <c r="A1264">
        <v>2019</v>
      </c>
      <c r="B1264" s="11">
        <f t="shared" si="39"/>
        <v>1191</v>
      </c>
      <c r="C1264" s="11">
        <f t="shared" si="38"/>
        <v>1191</v>
      </c>
      <c r="D1264" t="s">
        <v>733</v>
      </c>
    </row>
    <row r="1265" spans="1:4">
      <c r="A1265">
        <v>16498</v>
      </c>
      <c r="B1265" s="11">
        <f t="shared" si="39"/>
        <v>1192</v>
      </c>
      <c r="C1265" s="11">
        <f t="shared" si="38"/>
        <v>1192</v>
      </c>
      <c r="D1265" t="s">
        <v>748</v>
      </c>
    </row>
    <row r="1266" spans="1:4">
      <c r="A1266">
        <v>13168</v>
      </c>
      <c r="B1266" s="11">
        <f t="shared" si="39"/>
        <v>1193</v>
      </c>
      <c r="C1266" s="11">
        <f t="shared" si="38"/>
        <v>1193</v>
      </c>
      <c r="D1266" t="s">
        <v>746</v>
      </c>
    </row>
    <row r="1267" spans="1:4">
      <c r="A1267">
        <v>3579</v>
      </c>
      <c r="B1267" s="11">
        <f t="shared" si="39"/>
        <v>1194</v>
      </c>
      <c r="C1267" s="11">
        <f t="shared" si="38"/>
        <v>1194</v>
      </c>
      <c r="D1267" t="s">
        <v>735</v>
      </c>
    </row>
    <row r="1268" spans="1:4">
      <c r="A1268">
        <v>12463</v>
      </c>
      <c r="B1268" s="11">
        <f t="shared" si="39"/>
        <v>1195</v>
      </c>
      <c r="C1268" s="11">
        <f t="shared" si="38"/>
        <v>1195</v>
      </c>
      <c r="D1268" t="s">
        <v>745</v>
      </c>
    </row>
    <row r="1269" spans="1:4">
      <c r="A1269">
        <v>2848</v>
      </c>
      <c r="B1269" s="11">
        <f t="shared" si="39"/>
        <v>1196</v>
      </c>
      <c r="C1269" s="11">
        <f t="shared" si="38"/>
        <v>1196</v>
      </c>
      <c r="D1269" t="s">
        <v>734</v>
      </c>
    </row>
    <row r="1270" spans="1:4">
      <c r="A1270" t="s">
        <v>750</v>
      </c>
      <c r="B1270" s="11">
        <f t="shared" si="39"/>
        <v>1196</v>
      </c>
      <c r="C1270" s="11" t="str">
        <f t="shared" si="38"/>
        <v>Сосновский муниципальный район, итого:</v>
      </c>
    </row>
    <row r="1271" spans="1:4">
      <c r="A1271" t="s">
        <v>778</v>
      </c>
      <c r="B1271" s="11">
        <f t="shared" si="39"/>
        <v>1196</v>
      </c>
      <c r="C1271" s="11" t="str">
        <f t="shared" si="38"/>
        <v>Троицкий муниципальный район</v>
      </c>
    </row>
    <row r="1272" spans="1:4">
      <c r="A1272">
        <v>7402</v>
      </c>
      <c r="B1272" s="11">
        <f t="shared" si="39"/>
        <v>1197</v>
      </c>
      <c r="C1272" s="11">
        <f t="shared" si="38"/>
        <v>1197</v>
      </c>
      <c r="D1272" t="s">
        <v>779</v>
      </c>
    </row>
    <row r="1273" spans="1:4">
      <c r="A1273">
        <v>21987</v>
      </c>
      <c r="B1273" s="11">
        <f t="shared" si="39"/>
        <v>1198</v>
      </c>
      <c r="C1273" s="11">
        <f t="shared" si="38"/>
        <v>1198</v>
      </c>
      <c r="D1273" t="s">
        <v>782</v>
      </c>
    </row>
    <row r="1274" spans="1:4">
      <c r="A1274">
        <v>21322</v>
      </c>
      <c r="B1274" s="11">
        <f t="shared" si="39"/>
        <v>1199</v>
      </c>
      <c r="C1274" s="11">
        <f t="shared" si="38"/>
        <v>1199</v>
      </c>
      <c r="D1274" t="s">
        <v>780</v>
      </c>
    </row>
    <row r="1275" spans="1:4">
      <c r="A1275">
        <v>21890</v>
      </c>
      <c r="B1275" s="11">
        <f t="shared" si="39"/>
        <v>1200</v>
      </c>
      <c r="C1275" s="11">
        <f t="shared" si="38"/>
        <v>1200</v>
      </c>
      <c r="D1275" t="s">
        <v>781</v>
      </c>
    </row>
    <row r="1276" spans="1:4">
      <c r="A1276" t="s">
        <v>784</v>
      </c>
      <c r="B1276" s="11">
        <f t="shared" si="39"/>
        <v>1200</v>
      </c>
      <c r="C1276" s="11" t="str">
        <f t="shared" si="38"/>
        <v>Троицкий муниципальный район, итого:</v>
      </c>
    </row>
    <row r="1277" spans="1:4">
      <c r="A1277" t="s">
        <v>785</v>
      </c>
      <c r="B1277" s="11">
        <f t="shared" si="39"/>
        <v>1200</v>
      </c>
      <c r="C1277" s="11" t="str">
        <f t="shared" si="38"/>
        <v>Увельский муниципальный район</v>
      </c>
    </row>
    <row r="1278" spans="1:4">
      <c r="A1278">
        <v>13542</v>
      </c>
      <c r="B1278" s="11">
        <f t="shared" si="39"/>
        <v>1201</v>
      </c>
      <c r="C1278" s="11">
        <f t="shared" si="38"/>
        <v>1201</v>
      </c>
      <c r="D1278" t="s">
        <v>810</v>
      </c>
    </row>
    <row r="1279" spans="1:4">
      <c r="A1279">
        <v>13543</v>
      </c>
      <c r="B1279" s="11">
        <f t="shared" si="39"/>
        <v>1202</v>
      </c>
      <c r="C1279" s="11">
        <f t="shared" si="38"/>
        <v>1202</v>
      </c>
      <c r="D1279" t="s">
        <v>811</v>
      </c>
    </row>
    <row r="1280" spans="1:4">
      <c r="A1280">
        <v>12158</v>
      </c>
      <c r="B1280" s="11">
        <f t="shared" si="39"/>
        <v>1203</v>
      </c>
      <c r="C1280" s="11">
        <f t="shared" si="38"/>
        <v>1203</v>
      </c>
      <c r="D1280" t="s">
        <v>797</v>
      </c>
    </row>
    <row r="1281" spans="1:4">
      <c r="A1281">
        <v>12160</v>
      </c>
      <c r="B1281" s="11">
        <f t="shared" si="39"/>
        <v>1204</v>
      </c>
      <c r="C1281" s="11">
        <f t="shared" si="38"/>
        <v>1204</v>
      </c>
      <c r="D1281" t="s">
        <v>798</v>
      </c>
    </row>
    <row r="1282" spans="1:4">
      <c r="A1282">
        <v>1543</v>
      </c>
      <c r="B1282" s="11">
        <f t="shared" si="39"/>
        <v>1205</v>
      </c>
      <c r="C1282" s="11">
        <f t="shared" si="38"/>
        <v>1205</v>
      </c>
      <c r="D1282" t="s">
        <v>788</v>
      </c>
    </row>
    <row r="1283" spans="1:4">
      <c r="A1283">
        <v>12975</v>
      </c>
      <c r="B1283" s="11">
        <f t="shared" si="39"/>
        <v>1206</v>
      </c>
      <c r="C1283" s="11">
        <f t="shared" si="38"/>
        <v>1206</v>
      </c>
      <c r="D1283" t="s">
        <v>801</v>
      </c>
    </row>
    <row r="1284" spans="1:4">
      <c r="A1284">
        <v>12162</v>
      </c>
      <c r="B1284" s="11">
        <f t="shared" si="39"/>
        <v>1207</v>
      </c>
      <c r="C1284" s="11">
        <f t="shared" si="38"/>
        <v>1207</v>
      </c>
      <c r="D1284" t="s">
        <v>799</v>
      </c>
    </row>
    <row r="1285" spans="1:4">
      <c r="A1285">
        <v>2344</v>
      </c>
      <c r="B1285" s="11">
        <f t="shared" si="39"/>
        <v>1208</v>
      </c>
      <c r="C1285" s="11">
        <f t="shared" ref="C1285:C1348" si="40">IF(ISBLANK(D1285),A1285,B1285)</f>
        <v>1208</v>
      </c>
      <c r="D1285" t="s">
        <v>791</v>
      </c>
    </row>
    <row r="1286" spans="1:4">
      <c r="A1286">
        <v>3476</v>
      </c>
      <c r="B1286" s="11">
        <f t="shared" ref="B1286:B1348" si="41">IF(ISBLANK(D1286),B1285,B1285+1)</f>
        <v>1209</v>
      </c>
      <c r="C1286" s="11">
        <f t="shared" si="40"/>
        <v>1209</v>
      </c>
      <c r="D1286" t="s">
        <v>793</v>
      </c>
    </row>
    <row r="1287" spans="1:4">
      <c r="A1287">
        <v>13456</v>
      </c>
      <c r="B1287" s="11">
        <f t="shared" si="41"/>
        <v>1210</v>
      </c>
      <c r="C1287" s="11">
        <f t="shared" si="40"/>
        <v>1210</v>
      </c>
      <c r="D1287" t="s">
        <v>809</v>
      </c>
    </row>
    <row r="1288" spans="1:4">
      <c r="A1288">
        <v>3198</v>
      </c>
      <c r="B1288" s="11">
        <f t="shared" si="41"/>
        <v>1211</v>
      </c>
      <c r="C1288" s="11">
        <f t="shared" si="40"/>
        <v>1211</v>
      </c>
      <c r="D1288" t="s">
        <v>792</v>
      </c>
    </row>
    <row r="1289" spans="1:4">
      <c r="A1289">
        <v>12993</v>
      </c>
      <c r="B1289" s="11">
        <f t="shared" si="41"/>
        <v>1212</v>
      </c>
      <c r="C1289" s="11">
        <f t="shared" si="40"/>
        <v>1212</v>
      </c>
      <c r="D1289" t="s">
        <v>802</v>
      </c>
    </row>
    <row r="1290" spans="1:4">
      <c r="A1290">
        <v>1667</v>
      </c>
      <c r="B1290" s="11">
        <f t="shared" si="41"/>
        <v>1213</v>
      </c>
      <c r="C1290" s="11">
        <f t="shared" si="40"/>
        <v>1213</v>
      </c>
      <c r="D1290" t="s">
        <v>790</v>
      </c>
    </row>
    <row r="1291" spans="1:4">
      <c r="A1291">
        <v>7041</v>
      </c>
      <c r="B1291" s="11">
        <f t="shared" si="41"/>
        <v>1214</v>
      </c>
      <c r="C1291" s="11">
        <f t="shared" si="40"/>
        <v>1214</v>
      </c>
      <c r="D1291" t="s">
        <v>796</v>
      </c>
    </row>
    <row r="1292" spans="1:4">
      <c r="A1292">
        <v>4186</v>
      </c>
      <c r="B1292" s="11">
        <f t="shared" si="41"/>
        <v>1215</v>
      </c>
      <c r="C1292" s="11">
        <f t="shared" si="40"/>
        <v>1215</v>
      </c>
      <c r="D1292" t="s">
        <v>794</v>
      </c>
    </row>
    <row r="1293" spans="1:4">
      <c r="A1293">
        <v>1607</v>
      </c>
      <c r="B1293" s="11">
        <f t="shared" si="41"/>
        <v>1216</v>
      </c>
      <c r="C1293" s="11">
        <f t="shared" si="40"/>
        <v>1216</v>
      </c>
      <c r="D1293" t="s">
        <v>789</v>
      </c>
    </row>
    <row r="1294" spans="1:4">
      <c r="A1294">
        <v>614</v>
      </c>
      <c r="B1294" s="11">
        <f t="shared" si="41"/>
        <v>1217</v>
      </c>
      <c r="C1294" s="11">
        <f t="shared" si="40"/>
        <v>1217</v>
      </c>
      <c r="D1294" t="s">
        <v>786</v>
      </c>
    </row>
    <row r="1295" spans="1:4">
      <c r="A1295">
        <v>13207</v>
      </c>
      <c r="B1295" s="11">
        <f t="shared" si="41"/>
        <v>1218</v>
      </c>
      <c r="C1295" s="11">
        <f t="shared" si="40"/>
        <v>1218</v>
      </c>
      <c r="D1295" t="s">
        <v>806</v>
      </c>
    </row>
    <row r="1296" spans="1:4">
      <c r="A1296">
        <v>13208</v>
      </c>
      <c r="B1296" s="11">
        <f t="shared" si="41"/>
        <v>1219</v>
      </c>
      <c r="C1296" s="11">
        <f t="shared" si="40"/>
        <v>1219</v>
      </c>
      <c r="D1296" t="s">
        <v>807</v>
      </c>
    </row>
    <row r="1297" spans="1:4">
      <c r="A1297">
        <v>6060</v>
      </c>
      <c r="B1297" s="11">
        <f t="shared" si="41"/>
        <v>1220</v>
      </c>
      <c r="C1297" s="11">
        <f t="shared" si="40"/>
        <v>1220</v>
      </c>
      <c r="D1297" t="s">
        <v>795</v>
      </c>
    </row>
    <row r="1298" spans="1:4">
      <c r="A1298">
        <v>13633</v>
      </c>
      <c r="B1298" s="11">
        <f t="shared" si="41"/>
        <v>1221</v>
      </c>
      <c r="C1298" s="11">
        <f t="shared" si="40"/>
        <v>1221</v>
      </c>
      <c r="D1298" t="s">
        <v>812</v>
      </c>
    </row>
    <row r="1299" spans="1:4">
      <c r="A1299">
        <v>616</v>
      </c>
      <c r="B1299" s="11">
        <f t="shared" si="41"/>
        <v>1222</v>
      </c>
      <c r="C1299" s="11">
        <f t="shared" si="40"/>
        <v>1222</v>
      </c>
      <c r="D1299" t="s">
        <v>787</v>
      </c>
    </row>
    <row r="1300" spans="1:4">
      <c r="A1300">
        <v>13637</v>
      </c>
      <c r="B1300" s="11">
        <f t="shared" si="41"/>
        <v>1223</v>
      </c>
      <c r="C1300" s="11">
        <f t="shared" si="40"/>
        <v>1223</v>
      </c>
      <c r="D1300" t="s">
        <v>813</v>
      </c>
    </row>
    <row r="1301" spans="1:4">
      <c r="A1301">
        <v>13216</v>
      </c>
      <c r="B1301" s="11">
        <f t="shared" si="41"/>
        <v>1224</v>
      </c>
      <c r="C1301" s="11">
        <f t="shared" si="40"/>
        <v>1224</v>
      </c>
      <c r="D1301" t="s">
        <v>808</v>
      </c>
    </row>
    <row r="1302" spans="1:4">
      <c r="A1302">
        <v>12973</v>
      </c>
      <c r="B1302" s="11">
        <f t="shared" si="41"/>
        <v>1225</v>
      </c>
      <c r="C1302" s="11">
        <f t="shared" si="40"/>
        <v>1225</v>
      </c>
      <c r="D1302" t="s">
        <v>800</v>
      </c>
    </row>
    <row r="1303" spans="1:4">
      <c r="A1303">
        <v>13166</v>
      </c>
      <c r="B1303" s="11">
        <f t="shared" si="41"/>
        <v>1226</v>
      </c>
      <c r="C1303" s="11">
        <f t="shared" si="40"/>
        <v>1226</v>
      </c>
      <c r="D1303" t="s">
        <v>804</v>
      </c>
    </row>
    <row r="1304" spans="1:4">
      <c r="A1304">
        <v>13165</v>
      </c>
      <c r="B1304" s="11">
        <f t="shared" si="41"/>
        <v>1227</v>
      </c>
      <c r="C1304" s="11">
        <f t="shared" si="40"/>
        <v>1227</v>
      </c>
      <c r="D1304" t="s">
        <v>803</v>
      </c>
    </row>
    <row r="1305" spans="1:4">
      <c r="A1305">
        <v>13167</v>
      </c>
      <c r="B1305" s="11">
        <f t="shared" si="41"/>
        <v>1228</v>
      </c>
      <c r="C1305" s="11">
        <f t="shared" si="40"/>
        <v>1228</v>
      </c>
      <c r="D1305" t="s">
        <v>805</v>
      </c>
    </row>
    <row r="1306" spans="1:4">
      <c r="A1306" t="s">
        <v>815</v>
      </c>
      <c r="B1306" s="11">
        <f t="shared" si="41"/>
        <v>1228</v>
      </c>
      <c r="C1306" s="11" t="str">
        <f t="shared" si="40"/>
        <v>Увельский муниципальный район, итого:</v>
      </c>
    </row>
    <row r="1307" spans="1:4">
      <c r="A1307" t="s">
        <v>816</v>
      </c>
      <c r="B1307" s="11">
        <f t="shared" si="41"/>
        <v>1228</v>
      </c>
      <c r="C1307" s="11" t="str">
        <f t="shared" si="40"/>
        <v>Уйский муниципальный район</v>
      </c>
    </row>
    <row r="1308" spans="1:4">
      <c r="A1308">
        <v>14955</v>
      </c>
      <c r="B1308" s="11">
        <f t="shared" si="41"/>
        <v>1229</v>
      </c>
      <c r="C1308" s="11">
        <f t="shared" si="40"/>
        <v>1229</v>
      </c>
      <c r="D1308" t="s">
        <v>837</v>
      </c>
    </row>
    <row r="1309" spans="1:4">
      <c r="A1309">
        <v>6194</v>
      </c>
      <c r="B1309" s="11">
        <f t="shared" si="41"/>
        <v>1230</v>
      </c>
      <c r="C1309" s="11">
        <f t="shared" si="40"/>
        <v>1230</v>
      </c>
      <c r="D1309" t="s">
        <v>829</v>
      </c>
    </row>
    <row r="1310" spans="1:4">
      <c r="A1310">
        <v>292</v>
      </c>
      <c r="B1310" s="11">
        <f t="shared" si="41"/>
        <v>1231</v>
      </c>
      <c r="C1310" s="11">
        <f t="shared" si="40"/>
        <v>1231</v>
      </c>
      <c r="D1310" t="s">
        <v>817</v>
      </c>
    </row>
    <row r="1311" spans="1:4">
      <c r="A1311">
        <v>400</v>
      </c>
      <c r="B1311" s="11">
        <f t="shared" si="41"/>
        <v>1232</v>
      </c>
      <c r="C1311" s="11">
        <f t="shared" si="40"/>
        <v>1232</v>
      </c>
      <c r="D1311" t="s">
        <v>818</v>
      </c>
    </row>
    <row r="1312" spans="1:4">
      <c r="A1312">
        <v>14263</v>
      </c>
      <c r="B1312" s="11">
        <f t="shared" si="41"/>
        <v>1233</v>
      </c>
      <c r="C1312" s="11">
        <f t="shared" si="40"/>
        <v>1233</v>
      </c>
      <c r="D1312" t="s">
        <v>834</v>
      </c>
    </row>
    <row r="1313" spans="1:4">
      <c r="A1313">
        <v>14645</v>
      </c>
      <c r="B1313" s="11">
        <f t="shared" si="41"/>
        <v>1234</v>
      </c>
      <c r="C1313" s="11">
        <f t="shared" si="40"/>
        <v>1234</v>
      </c>
      <c r="D1313" t="s">
        <v>835</v>
      </c>
    </row>
    <row r="1314" spans="1:4">
      <c r="A1314">
        <v>14260</v>
      </c>
      <c r="B1314" s="11">
        <f t="shared" si="41"/>
        <v>1235</v>
      </c>
      <c r="C1314" s="11">
        <f t="shared" si="40"/>
        <v>1235</v>
      </c>
      <c r="D1314" t="s">
        <v>833</v>
      </c>
    </row>
    <row r="1315" spans="1:4">
      <c r="A1315">
        <v>14654</v>
      </c>
      <c r="B1315" s="11">
        <f t="shared" si="41"/>
        <v>1236</v>
      </c>
      <c r="C1315" s="11">
        <f t="shared" si="40"/>
        <v>1236</v>
      </c>
      <c r="D1315" t="s">
        <v>836</v>
      </c>
    </row>
    <row r="1316" spans="1:4">
      <c r="A1316">
        <v>3752</v>
      </c>
      <c r="B1316" s="11">
        <f t="shared" si="41"/>
        <v>1237</v>
      </c>
      <c r="C1316" s="11">
        <f t="shared" si="40"/>
        <v>1237</v>
      </c>
      <c r="D1316" t="s">
        <v>823</v>
      </c>
    </row>
    <row r="1317" spans="1:4">
      <c r="A1317">
        <v>6613</v>
      </c>
      <c r="B1317" s="11">
        <f t="shared" si="41"/>
        <v>1238</v>
      </c>
      <c r="C1317" s="11">
        <f t="shared" si="40"/>
        <v>1238</v>
      </c>
      <c r="D1317" t="s">
        <v>831</v>
      </c>
    </row>
    <row r="1318" spans="1:4">
      <c r="A1318">
        <v>6072</v>
      </c>
      <c r="B1318" s="11">
        <f t="shared" si="41"/>
        <v>1239</v>
      </c>
      <c r="C1318" s="11">
        <f t="shared" si="40"/>
        <v>1239</v>
      </c>
      <c r="D1318" t="s">
        <v>826</v>
      </c>
    </row>
    <row r="1319" spans="1:4">
      <c r="A1319">
        <v>759</v>
      </c>
      <c r="B1319" s="11">
        <f t="shared" si="41"/>
        <v>1240</v>
      </c>
      <c r="C1319" s="11">
        <f t="shared" si="40"/>
        <v>1240</v>
      </c>
      <c r="D1319" t="s">
        <v>819</v>
      </c>
    </row>
    <row r="1320" spans="1:4">
      <c r="A1320">
        <v>760</v>
      </c>
      <c r="B1320" s="11">
        <f t="shared" si="41"/>
        <v>1241</v>
      </c>
      <c r="C1320" s="11">
        <f t="shared" si="40"/>
        <v>1241</v>
      </c>
      <c r="D1320" t="s">
        <v>820</v>
      </c>
    </row>
    <row r="1321" spans="1:4">
      <c r="A1321">
        <v>14154</v>
      </c>
      <c r="B1321" s="11">
        <f t="shared" si="41"/>
        <v>1242</v>
      </c>
      <c r="C1321" s="11">
        <f t="shared" si="40"/>
        <v>1242</v>
      </c>
      <c r="D1321" t="s">
        <v>832</v>
      </c>
    </row>
    <row r="1322" spans="1:4">
      <c r="A1322">
        <v>6193</v>
      </c>
      <c r="B1322" s="11">
        <f t="shared" si="41"/>
        <v>1243</v>
      </c>
      <c r="C1322" s="11">
        <f t="shared" si="40"/>
        <v>1243</v>
      </c>
      <c r="D1322" t="s">
        <v>828</v>
      </c>
    </row>
    <row r="1323" spans="1:4">
      <c r="A1323">
        <v>761</v>
      </c>
      <c r="B1323" s="11">
        <f t="shared" si="41"/>
        <v>1244</v>
      </c>
      <c r="C1323" s="11">
        <f t="shared" si="40"/>
        <v>1244</v>
      </c>
      <c r="D1323" t="s">
        <v>821</v>
      </c>
    </row>
    <row r="1324" spans="1:4">
      <c r="A1324">
        <v>6195</v>
      </c>
      <c r="B1324" s="11">
        <f t="shared" si="41"/>
        <v>1245</v>
      </c>
      <c r="C1324" s="11">
        <f t="shared" si="40"/>
        <v>1245</v>
      </c>
      <c r="D1324" t="s">
        <v>830</v>
      </c>
    </row>
    <row r="1325" spans="1:4">
      <c r="A1325">
        <v>6170</v>
      </c>
      <c r="B1325" s="11">
        <f t="shared" si="41"/>
        <v>1246</v>
      </c>
      <c r="C1325" s="11">
        <f t="shared" si="40"/>
        <v>1246</v>
      </c>
      <c r="D1325" t="s">
        <v>827</v>
      </c>
    </row>
    <row r="1326" spans="1:4">
      <c r="A1326">
        <v>4807</v>
      </c>
      <c r="B1326" s="11">
        <f t="shared" si="41"/>
        <v>1247</v>
      </c>
      <c r="C1326" s="11">
        <f t="shared" si="40"/>
        <v>1247</v>
      </c>
      <c r="D1326" t="s">
        <v>824</v>
      </c>
    </row>
    <row r="1327" spans="1:4">
      <c r="A1327">
        <v>2165</v>
      </c>
      <c r="B1327" s="11">
        <f t="shared" si="41"/>
        <v>1248</v>
      </c>
      <c r="C1327" s="11">
        <f t="shared" si="40"/>
        <v>1248</v>
      </c>
      <c r="D1327" t="s">
        <v>822</v>
      </c>
    </row>
    <row r="1328" spans="1:4">
      <c r="A1328">
        <v>4808</v>
      </c>
      <c r="B1328" s="11">
        <f t="shared" si="41"/>
        <v>1249</v>
      </c>
      <c r="C1328" s="11">
        <f t="shared" si="40"/>
        <v>1249</v>
      </c>
      <c r="D1328" t="s">
        <v>825</v>
      </c>
    </row>
    <row r="1329" spans="1:4">
      <c r="A1329" t="s">
        <v>839</v>
      </c>
      <c r="B1329" s="11">
        <f t="shared" si="41"/>
        <v>1249</v>
      </c>
      <c r="C1329" s="11" t="str">
        <f t="shared" si="40"/>
        <v>Уйский муниципальный район, итого:</v>
      </c>
    </row>
    <row r="1330" spans="1:4">
      <c r="A1330" t="s">
        <v>853</v>
      </c>
      <c r="B1330" s="11">
        <f t="shared" si="41"/>
        <v>1249</v>
      </c>
      <c r="C1330" s="11" t="str">
        <f t="shared" si="40"/>
        <v>Чебаркульский муниципальный район</v>
      </c>
    </row>
    <row r="1331" spans="1:4">
      <c r="A1331">
        <v>11200</v>
      </c>
      <c r="B1331" s="11">
        <f t="shared" si="41"/>
        <v>1250</v>
      </c>
      <c r="C1331" s="11">
        <f t="shared" si="40"/>
        <v>1250</v>
      </c>
      <c r="D1331" t="s">
        <v>860</v>
      </c>
    </row>
    <row r="1332" spans="1:4">
      <c r="A1332">
        <v>11201</v>
      </c>
      <c r="B1332" s="11">
        <f t="shared" si="41"/>
        <v>1251</v>
      </c>
      <c r="C1332" s="11">
        <f t="shared" si="40"/>
        <v>1251</v>
      </c>
      <c r="D1332" t="s">
        <v>861</v>
      </c>
    </row>
    <row r="1333" spans="1:4">
      <c r="A1333">
        <v>11202</v>
      </c>
      <c r="B1333" s="11">
        <f t="shared" si="41"/>
        <v>1252</v>
      </c>
      <c r="C1333" s="11">
        <f t="shared" si="40"/>
        <v>1252</v>
      </c>
      <c r="D1333" t="s">
        <v>862</v>
      </c>
    </row>
    <row r="1334" spans="1:4">
      <c r="A1334">
        <v>559</v>
      </c>
      <c r="B1334" s="11">
        <f t="shared" si="41"/>
        <v>1253</v>
      </c>
      <c r="C1334" s="11">
        <f t="shared" si="40"/>
        <v>1253</v>
      </c>
      <c r="D1334" t="s">
        <v>854</v>
      </c>
    </row>
    <row r="1335" spans="1:4">
      <c r="A1335">
        <v>5052</v>
      </c>
      <c r="B1335" s="11">
        <f t="shared" si="41"/>
        <v>1254</v>
      </c>
      <c r="C1335" s="11">
        <f t="shared" si="40"/>
        <v>1254</v>
      </c>
      <c r="D1335" t="s">
        <v>858</v>
      </c>
    </row>
    <row r="1336" spans="1:4">
      <c r="A1336">
        <v>786</v>
      </c>
      <c r="B1336" s="11">
        <f t="shared" si="41"/>
        <v>1255</v>
      </c>
      <c r="C1336" s="11">
        <f t="shared" si="40"/>
        <v>1255</v>
      </c>
      <c r="D1336" t="s">
        <v>855</v>
      </c>
    </row>
    <row r="1337" spans="1:4">
      <c r="A1337">
        <v>12329</v>
      </c>
      <c r="B1337" s="11">
        <f t="shared" si="41"/>
        <v>1256</v>
      </c>
      <c r="C1337" s="11">
        <f t="shared" si="40"/>
        <v>1256</v>
      </c>
      <c r="D1337" t="s">
        <v>864</v>
      </c>
    </row>
    <row r="1338" spans="1:4">
      <c r="A1338">
        <v>2857</v>
      </c>
      <c r="B1338" s="11">
        <f t="shared" si="41"/>
        <v>1257</v>
      </c>
      <c r="C1338" s="11">
        <f t="shared" si="40"/>
        <v>1257</v>
      </c>
      <c r="D1338" t="s">
        <v>857</v>
      </c>
    </row>
    <row r="1339" spans="1:4">
      <c r="A1339">
        <v>6430</v>
      </c>
      <c r="B1339" s="11">
        <f t="shared" si="41"/>
        <v>1258</v>
      </c>
      <c r="C1339" s="11">
        <f t="shared" si="40"/>
        <v>1258</v>
      </c>
      <c r="D1339" t="s">
        <v>859</v>
      </c>
    </row>
    <row r="1340" spans="1:4">
      <c r="A1340">
        <v>11203</v>
      </c>
      <c r="B1340" s="11">
        <f t="shared" si="41"/>
        <v>1259</v>
      </c>
      <c r="C1340" s="11">
        <f t="shared" si="40"/>
        <v>1259</v>
      </c>
      <c r="D1340" t="s">
        <v>863</v>
      </c>
    </row>
    <row r="1341" spans="1:4">
      <c r="A1341">
        <v>989</v>
      </c>
      <c r="B1341" s="11">
        <f t="shared" si="41"/>
        <v>1260</v>
      </c>
      <c r="C1341" s="11">
        <f t="shared" si="40"/>
        <v>1260</v>
      </c>
      <c r="D1341" t="s">
        <v>856</v>
      </c>
    </row>
    <row r="1342" spans="1:4">
      <c r="A1342" t="s">
        <v>866</v>
      </c>
      <c r="B1342" s="11">
        <f t="shared" si="41"/>
        <v>1260</v>
      </c>
      <c r="C1342" s="11" t="str">
        <f t="shared" si="40"/>
        <v>Чебаркульский муниципальный район, итого:</v>
      </c>
    </row>
    <row r="1343" spans="1:4">
      <c r="A1343" t="s">
        <v>1377</v>
      </c>
      <c r="B1343" s="11">
        <f t="shared" si="41"/>
        <v>1260</v>
      </c>
      <c r="C1343" s="11" t="str">
        <f t="shared" si="40"/>
        <v>Чесменский муниципальный район</v>
      </c>
    </row>
    <row r="1344" spans="1:4">
      <c r="A1344">
        <v>4339</v>
      </c>
      <c r="B1344" s="11">
        <f t="shared" si="41"/>
        <v>1261</v>
      </c>
      <c r="C1344" s="11">
        <f t="shared" si="40"/>
        <v>1261</v>
      </c>
      <c r="D1344" t="s">
        <v>1378</v>
      </c>
    </row>
    <row r="1345" spans="1:4">
      <c r="A1345">
        <v>11741</v>
      </c>
      <c r="B1345" s="11">
        <f t="shared" si="41"/>
        <v>1262</v>
      </c>
      <c r="C1345" s="11">
        <f t="shared" si="40"/>
        <v>1262</v>
      </c>
      <c r="D1345" t="s">
        <v>1380</v>
      </c>
    </row>
    <row r="1346" spans="1:4">
      <c r="A1346">
        <v>11213</v>
      </c>
      <c r="B1346" s="11">
        <f t="shared" si="41"/>
        <v>1263</v>
      </c>
      <c r="C1346" s="11">
        <f t="shared" si="40"/>
        <v>1263</v>
      </c>
      <c r="D1346" t="s">
        <v>1379</v>
      </c>
    </row>
    <row r="1347" spans="1:4">
      <c r="A1347" t="s">
        <v>1382</v>
      </c>
      <c r="B1347" s="11">
        <f t="shared" si="41"/>
        <v>1263</v>
      </c>
      <c r="C1347" s="11" t="str">
        <f t="shared" si="40"/>
        <v>Чесменский муниципальный район, итого:</v>
      </c>
    </row>
    <row r="1348" spans="1:4">
      <c r="A1348" t="s">
        <v>1441</v>
      </c>
      <c r="B1348" s="11">
        <f t="shared" si="41"/>
        <v>1263</v>
      </c>
      <c r="C1348" s="11" t="str">
        <f t="shared" si="40"/>
        <v>Общий, итого: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R34"/>
  <sheetViews>
    <sheetView workbookViewId="0">
      <selection activeCell="B6" sqref="A6:M19"/>
    </sheetView>
  </sheetViews>
  <sheetFormatPr defaultRowHeight="15"/>
  <sheetData>
    <row r="1" spans="1:18" s="38" customFormat="1" ht="18.75"/>
    <row r="2" spans="1:18" s="38" customFormat="1" ht="18.75"/>
    <row r="3" spans="1:18" s="38" customFormat="1" ht="18.75"/>
    <row r="4" spans="1:18" s="37" customFormat="1" ht="18.75">
      <c r="A4" s="37" t="s">
        <v>2733</v>
      </c>
      <c r="L4" s="76" t="s">
        <v>2734</v>
      </c>
      <c r="M4" s="76"/>
    </row>
    <row r="5" spans="1:18" s="37" customFormat="1" ht="18.75">
      <c r="L5" s="45"/>
      <c r="M5" s="45"/>
    </row>
    <row r="6" spans="1:18" s="39" customFormat="1" ht="18.75">
      <c r="A6" s="39" t="s">
        <v>2735</v>
      </c>
      <c r="L6" s="47"/>
      <c r="M6" s="47"/>
      <c r="N6" s="37"/>
      <c r="O6" s="37"/>
      <c r="P6" s="37"/>
      <c r="Q6" s="37"/>
      <c r="R6" s="37"/>
    </row>
    <row r="7" spans="1:18" s="39" customFormat="1" ht="18.75" hidden="1">
      <c r="L7" s="47"/>
      <c r="M7" s="47"/>
      <c r="N7" s="37"/>
      <c r="O7" s="37"/>
      <c r="P7" s="37"/>
      <c r="Q7" s="37"/>
      <c r="R7" s="37"/>
    </row>
    <row r="8" spans="1:18" s="39" customFormat="1" ht="18.75" hidden="1">
      <c r="A8" s="39" t="s">
        <v>2736</v>
      </c>
      <c r="L8" s="47" t="s">
        <v>2737</v>
      </c>
      <c r="M8" s="47"/>
      <c r="N8" s="37"/>
      <c r="O8" s="37"/>
      <c r="P8" s="37"/>
      <c r="Q8" s="37"/>
      <c r="R8" s="37"/>
    </row>
    <row r="9" spans="1:18" s="39" customFormat="1" ht="18.75">
      <c r="L9" s="47"/>
      <c r="M9" s="47"/>
      <c r="N9" s="37"/>
      <c r="O9" s="37"/>
      <c r="P9" s="37"/>
      <c r="Q9" s="37"/>
      <c r="R9" s="37"/>
    </row>
    <row r="10" spans="1:18" s="39" customFormat="1" ht="18.75">
      <c r="A10" s="77" t="s">
        <v>2738</v>
      </c>
      <c r="B10" s="77"/>
      <c r="C10" s="77"/>
      <c r="D10" s="77"/>
      <c r="E10" s="77"/>
      <c r="F10" s="77"/>
      <c r="G10" s="46"/>
      <c r="L10" s="78" t="s">
        <v>2737</v>
      </c>
      <c r="M10" s="78"/>
      <c r="N10" s="37"/>
      <c r="O10" s="37"/>
      <c r="P10" s="79"/>
      <c r="Q10" s="79"/>
      <c r="R10" s="79"/>
    </row>
    <row r="11" spans="1:18" s="39" customFormat="1" ht="18.75">
      <c r="A11" s="46"/>
      <c r="B11" s="46"/>
      <c r="C11" s="46"/>
      <c r="D11" s="46"/>
      <c r="E11" s="46"/>
      <c r="F11" s="46"/>
      <c r="G11" s="46"/>
      <c r="L11" s="47"/>
      <c r="M11" s="47"/>
      <c r="N11" s="37"/>
      <c r="O11" s="37"/>
      <c r="P11" s="48"/>
      <c r="Q11" s="48"/>
      <c r="R11" s="48"/>
    </row>
    <row r="12" spans="1:18" s="39" customFormat="1" ht="18.75">
      <c r="A12" s="39" t="s">
        <v>2739</v>
      </c>
      <c r="L12" s="78" t="s">
        <v>2740</v>
      </c>
      <c r="M12" s="78"/>
      <c r="N12" s="37"/>
      <c r="O12" s="37"/>
      <c r="P12" s="37"/>
      <c r="Q12" s="37"/>
      <c r="R12" s="37"/>
    </row>
    <row r="13" spans="1:18" s="39" customFormat="1" ht="18.75" hidden="1">
      <c r="A13" s="39" t="s">
        <v>2741</v>
      </c>
      <c r="L13" s="47" t="s">
        <v>2742</v>
      </c>
      <c r="M13" s="47"/>
      <c r="N13" s="37"/>
      <c r="O13" s="37"/>
      <c r="P13" s="37"/>
      <c r="Q13" s="37"/>
      <c r="R13" s="37"/>
    </row>
    <row r="14" spans="1:18" s="39" customFormat="1" ht="18.75">
      <c r="L14" s="47"/>
      <c r="M14" s="47"/>
      <c r="N14" s="37"/>
      <c r="O14" s="37"/>
      <c r="P14" s="37"/>
      <c r="Q14" s="37"/>
      <c r="R14" s="37"/>
    </row>
    <row r="15" spans="1:18" s="39" customFormat="1" ht="18.75" customHeight="1">
      <c r="A15" s="73" t="s">
        <v>2741</v>
      </c>
      <c r="B15" s="73"/>
      <c r="C15" s="73"/>
      <c r="D15" s="73"/>
      <c r="E15" s="73"/>
      <c r="F15" s="73"/>
      <c r="G15" s="40"/>
      <c r="H15" s="40"/>
      <c r="I15" s="40"/>
      <c r="J15" s="40"/>
      <c r="K15" s="40"/>
      <c r="L15" s="74" t="s">
        <v>2742</v>
      </c>
      <c r="M15" s="74"/>
      <c r="N15" s="50"/>
      <c r="O15" s="49"/>
      <c r="P15" s="75"/>
      <c r="Q15" s="75"/>
      <c r="R15" s="75"/>
    </row>
    <row r="16" spans="1:18" s="39" customFormat="1" ht="18.75">
      <c r="N16" s="37"/>
      <c r="O16" s="37"/>
      <c r="P16" s="37"/>
      <c r="Q16" s="37"/>
      <c r="R16" s="37"/>
    </row>
    <row r="17" spans="1:18" s="37" customFormat="1" ht="18.75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</row>
    <row r="18" spans="1:18">
      <c r="A18" s="52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1"/>
      <c r="O18" s="51"/>
      <c r="P18" s="51"/>
      <c r="Q18" s="51"/>
      <c r="R18" s="51"/>
    </row>
    <row r="19" spans="1:18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1"/>
      <c r="O19" s="51"/>
      <c r="P19" s="51"/>
      <c r="Q19" s="51"/>
      <c r="R19" s="51"/>
    </row>
    <row r="20" spans="1:18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</row>
    <row r="21" spans="1:18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</row>
    <row r="22" spans="1:18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</row>
    <row r="23" spans="1:18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</row>
    <row r="24" spans="1:18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</row>
    <row r="25" spans="1:18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</row>
    <row r="26" spans="1:18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</row>
    <row r="27" spans="1:18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</row>
    <row r="29" spans="1:18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</row>
    <row r="30" spans="1:18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</row>
    <row r="31" spans="1:18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</row>
    <row r="32" spans="1:18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</row>
    <row r="33" spans="1:18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</row>
    <row r="34" spans="1:18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</row>
  </sheetData>
  <mergeCells count="8">
    <mergeCell ref="A15:F15"/>
    <mergeCell ref="L15:M15"/>
    <mergeCell ref="P15:R15"/>
    <mergeCell ref="L4:M4"/>
    <mergeCell ref="A10:F10"/>
    <mergeCell ref="L10:M10"/>
    <mergeCell ref="P10:R10"/>
    <mergeCell ref="L12:M12"/>
  </mergeCells>
  <pageMargins left="0.70866141732283472" right="0.70866141732283472" top="0.74803149606299213" bottom="0.74803149606299213" header="0.31496062992125984" footer="0.31496062992125984"/>
  <pageSetup paperSize="9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2019 вар 2</vt:lpstr>
      <vt:lpstr>Реестр 2019-2021</vt:lpstr>
      <vt:lpstr>Лист2</vt:lpstr>
      <vt:lpstr>Лист1</vt:lpstr>
      <vt:lpstr>Лист3</vt:lpstr>
      <vt:lpstr>'Реестр 2019-2021'!Заголовки_для_печати</vt:lpstr>
      <vt:lpstr>'Реестр 2019-2021'!Область_печати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istominaa</dc:creator>
  <cp:lastModifiedBy>Пользователь Windows</cp:lastModifiedBy>
  <cp:lastPrinted>2020-05-21T05:12:48Z</cp:lastPrinted>
  <dcterms:created xsi:type="dcterms:W3CDTF">2020-03-27T08:51:21Z</dcterms:created>
  <dcterms:modified xsi:type="dcterms:W3CDTF">2020-05-21T08:21:51Z</dcterms:modified>
</cp:coreProperties>
</file>