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нов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<sst xmlns="http://schemas.openxmlformats.org/spreadsheetml/2006/main" count="49" uniqueCount="49">
  <si>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Вид дохода</t>
  </si>
  <si>
    <t>Единый налог на вмененный доход</t>
  </si>
  <si>
    <t>Единый сельскохозяйственный налог</t>
  </si>
  <si>
    <t xml:space="preserve">             Всего доходов</t>
  </si>
  <si>
    <t xml:space="preserve">Государственная пошлина </t>
  </si>
  <si>
    <t>Дотации из областного бюджета</t>
  </si>
  <si>
    <t>% исполнения</t>
  </si>
  <si>
    <t>Налог на доходы физических лиц</t>
  </si>
  <si>
    <t>Задолженность и перерасчеты по отмененным налогам</t>
  </si>
  <si>
    <t>Доходы, получаемые в виде арендной платы за земельные участки</t>
  </si>
  <si>
    <t>Доходы от перечисления части прибыли МУПов</t>
  </si>
  <si>
    <t>Прочие поступления от использования муниципального имущества</t>
  </si>
  <si>
    <t>Плата за негативное воздействие на окружающую среду</t>
  </si>
  <si>
    <t>Доходы от реализации муниципального имущества</t>
  </si>
  <si>
    <t>Штрафы, санкции, возмещение ущерба</t>
  </si>
  <si>
    <t>Возврат остатков субсидий и субвенций прошлых лет</t>
  </si>
  <si>
    <t>Доходы от продажи земельных участков</t>
  </si>
  <si>
    <t>Субсидии из областного бюджета</t>
  </si>
  <si>
    <t>Субвенции из областного бюджета</t>
  </si>
  <si>
    <t>Иные межбюджетные трансферты</t>
  </si>
  <si>
    <t>Итого безвозмездных поступлений</t>
  </si>
  <si>
    <t>Транспортный налог</t>
  </si>
  <si>
    <t>Налог на добычу полезных ископаемых</t>
  </si>
  <si>
    <t>Доходы от продажи квартир</t>
  </si>
  <si>
    <t>Доходы от возврата остатков субсидий и субвенций прошлых лет</t>
  </si>
  <si>
    <t>Заместитель Главы по финансам и экономике,</t>
  </si>
  <si>
    <t>начальник финансового управления</t>
  </si>
  <si>
    <t>администрации Увельского муниципального района</t>
  </si>
  <si>
    <t>Приложение 1</t>
  </si>
  <si>
    <t>к решению Собрания депутатов</t>
  </si>
  <si>
    <t>Увельского муниципального района</t>
  </si>
  <si>
    <t>Доходы бюджета Увельского муниципального района</t>
  </si>
  <si>
    <t xml:space="preserve">               А.В. Кузьмичева</t>
  </si>
  <si>
    <t>(тыс.руб.)</t>
  </si>
  <si>
    <t>Налоги на совокупный доход:                                       в т.ч.</t>
  </si>
  <si>
    <t xml:space="preserve">    Всего налоговых и неналоговых доходов</t>
  </si>
  <si>
    <t>Доходы от продажи материальных и нематериальных активов:                                                     в т.ч.</t>
  </si>
  <si>
    <t>Доходы от оказания платных услуг и компенсации затрат государства</t>
  </si>
  <si>
    <t>2011 год</t>
  </si>
  <si>
    <t>2012 год</t>
  </si>
  <si>
    <t>Бюджет 2012г.</t>
  </si>
  <si>
    <t>% исполнения 2012г. к 2011г.</t>
  </si>
  <si>
    <t>Прочие неналоговые доходы</t>
  </si>
  <si>
    <t>Прочие безвозмездные поступления</t>
  </si>
  <si>
    <t>Доходы от использования имущества:                       в т.ч.</t>
  </si>
  <si>
    <t>за 9 месяцев 2012 года</t>
  </si>
  <si>
    <t>Исполнение за 9 месяцев 2012г.</t>
  </si>
  <si>
    <t>Исполнение за 9 месяцев 2011г.  (в сопост.усл.)</t>
  </si>
  <si>
    <t>№ 65 от 29 ноября 2012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</si>
</sst>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#,##0.0"/>
  </numFmts>
  <fonts count="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15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/>
    </xf>
    <xf numFmtId="49" fontId="0" fillId="0" borderId="10" xfId="0" applyNumberFormat="1" applyBorder="1" applyAlignment="1">
      <alignment wrapText="1"/>
    </xf>
    <xf numFmtId="170" fontId="0" fillId="0" borderId="10" xfId="0" applyNumberFormat="1" applyBorder="1" applyAlignment="1">
      <alignment horizontal="center"/>
    </xf>
    <xf numFmtId="170" fontId="1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170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A4" sqref="A4:F4"/>
    </sheetView>
  </sheetViews>
  <sheetFormatPr defaultColWidth="9.00390625" defaultRowHeight="12.75"/>
  <cols>
    <col min="1" max="1" width="44.75390625" style="0" customWidth="1"/>
    <col min="2" max="2" width="10.00390625" style="0" customWidth="1"/>
    <col min="3" max="3" width="10.75390625" style="0" customWidth="1"/>
    <col min="4" max="4" width="10.125" style="0" customWidth="1"/>
    <col min="5" max="5" width="10.25390625" style="0" customWidth="1"/>
    <col min="6" max="6" width="9.625" style="0" customWidth="1"/>
  </cols>
  <sheetData>
    <row r="1" spans="1:6" ht="12.75">
      <c r="A1" s="31" t="s">
        <v>28</v>
      </c>
      <c r="B1" s="31"/>
      <c r="C1" s="31"/>
      <c r="D1" s="31"/>
      <c r="E1" s="31"/>
      <c r="F1" s="31"/>
    </row>
    <row r="2" spans="1:6" ht="12.75">
      <c r="A2" s="31" t="s">
        <v>29</v>
      </c>
      <c r="B2" s="31"/>
      <c r="C2" s="31"/>
      <c r="D2" s="31"/>
      <c r="E2" s="31"/>
      <c r="F2" s="31"/>
    </row>
    <row r="3" spans="1:6" ht="12.75">
      <c r="A3" s="31" t="s">
        <v>30</v>
      </c>
      <c r="B3" s="31"/>
      <c r="C3" s="31"/>
      <c r="D3" s="31"/>
      <c r="E3" s="31"/>
      <c r="F3" s="31"/>
    </row>
    <row r="4" spans="1:6" ht="12.75">
      <c r="A4" s="42" t="s">
        <v>48</v>
      </c>
      <c r="B4" s="32"/>
      <c r="C4" s="32"/>
      <c r="D4" s="32"/>
      <c r="E4" s="32"/>
      <c r="F4" s="32"/>
    </row>
    <row r="5" spans="1:4" ht="12.75">
      <c r="A5" s="13"/>
      <c r="B5" s="13"/>
      <c r="C5" s="13"/>
      <c r="D5" s="13"/>
    </row>
    <row r="6" spans="1:6" ht="12.75" customHeight="1">
      <c r="A6" s="36" t="s">
        <v>31</v>
      </c>
      <c r="B6" s="36"/>
      <c r="C6" s="36"/>
      <c r="D6" s="36"/>
      <c r="E6" s="36"/>
      <c r="F6" s="36"/>
    </row>
    <row r="7" spans="1:6" ht="12.75" customHeight="1">
      <c r="A7" s="37" t="s">
        <v>45</v>
      </c>
      <c r="B7" s="37"/>
      <c r="C7" s="37"/>
      <c r="D7" s="37"/>
      <c r="E7" s="37"/>
      <c r="F7" s="37"/>
    </row>
    <row r="8" spans="5:6" ht="12.75">
      <c r="E8" s="38" t="s">
        <v>33</v>
      </c>
      <c r="F8" s="38"/>
    </row>
    <row r="9" spans="1:6" ht="12.75">
      <c r="A9" s="33" t="s">
        <v>0</v>
      </c>
      <c r="B9" s="29" t="s">
        <v>39</v>
      </c>
      <c r="C9" s="29"/>
      <c r="D9" s="29"/>
      <c r="E9" s="29" t="s">
        <v>38</v>
      </c>
      <c r="F9" s="29"/>
    </row>
    <row r="10" spans="1:6" ht="12.75" customHeight="1">
      <c r="A10" s="34"/>
      <c r="B10" s="39" t="s">
        <v>40</v>
      </c>
      <c r="C10" s="41" t="s">
        <v>46</v>
      </c>
      <c r="D10" s="41" t="s">
        <v>6</v>
      </c>
      <c r="E10" s="30" t="s">
        <v>47</v>
      </c>
      <c r="F10" s="30" t="s">
        <v>41</v>
      </c>
    </row>
    <row r="11" spans="1:6" ht="45" customHeight="1">
      <c r="A11" s="35"/>
      <c r="B11" s="40"/>
      <c r="C11" s="40"/>
      <c r="D11" s="40"/>
      <c r="E11" s="30"/>
      <c r="F11" s="30"/>
    </row>
    <row r="12" spans="1:6" ht="12.75">
      <c r="A12" s="1" t="s">
        <v>7</v>
      </c>
      <c r="B12" s="18">
        <v>143155.7</v>
      </c>
      <c r="C12" s="18">
        <v>98624.2</v>
      </c>
      <c r="D12" s="18">
        <f aca="true" t="shared" si="0" ref="D12:D19">C12/B12*100</f>
        <v>68.89296060163863</v>
      </c>
      <c r="E12" s="18">
        <v>97277.5</v>
      </c>
      <c r="F12" s="18">
        <f>C12/E12*100</f>
        <v>101.38439001824678</v>
      </c>
    </row>
    <row r="13" spans="1:6" ht="24.75" customHeight="1">
      <c r="A13" s="17" t="s">
        <v>34</v>
      </c>
      <c r="B13" s="18">
        <f>B14+B15+B16</f>
        <v>14455.199999999999</v>
      </c>
      <c r="C13" s="18">
        <f>C14+C15+C16</f>
        <v>13785.900000000001</v>
      </c>
      <c r="D13" s="18">
        <f t="shared" si="0"/>
        <v>95.36983230948034</v>
      </c>
      <c r="E13" s="18">
        <f>E14+E15+E16</f>
        <v>18350.600000000002</v>
      </c>
      <c r="F13" s="18">
        <f>C13/E13*100</f>
        <v>75.12506403060391</v>
      </c>
    </row>
    <row r="14" spans="1:6" ht="0.75" customHeight="1" hidden="1">
      <c r="A14" s="23"/>
      <c r="B14" s="18"/>
      <c r="C14" s="18"/>
      <c r="D14" s="18"/>
      <c r="E14" s="18"/>
      <c r="F14" s="18"/>
    </row>
    <row r="15" spans="1:6" ht="12.75">
      <c r="A15" s="24" t="s">
        <v>1</v>
      </c>
      <c r="B15" s="18">
        <v>3301.4</v>
      </c>
      <c r="C15" s="18">
        <v>2584.8</v>
      </c>
      <c r="D15" s="18">
        <f t="shared" si="0"/>
        <v>78.29405706669897</v>
      </c>
      <c r="E15" s="18">
        <v>2155.9</v>
      </c>
      <c r="F15" s="18">
        <f aca="true" t="shared" si="1" ref="F15:F42">C15/E15*100</f>
        <v>119.89424370332576</v>
      </c>
    </row>
    <row r="16" spans="1:6" ht="12.75">
      <c r="A16" s="24" t="s">
        <v>2</v>
      </c>
      <c r="B16" s="18">
        <v>11153.8</v>
      </c>
      <c r="C16" s="18">
        <v>11201.1</v>
      </c>
      <c r="D16" s="18">
        <f t="shared" si="0"/>
        <v>100.42407072029265</v>
      </c>
      <c r="E16" s="18">
        <v>16194.7</v>
      </c>
      <c r="F16" s="18">
        <f t="shared" si="1"/>
        <v>69.16522072035913</v>
      </c>
    </row>
    <row r="17" spans="1:6" ht="12.75">
      <c r="A17" s="1" t="s">
        <v>21</v>
      </c>
      <c r="B17" s="18">
        <v>7577</v>
      </c>
      <c r="C17" s="18">
        <v>5688.7</v>
      </c>
      <c r="D17" s="18">
        <f t="shared" si="0"/>
        <v>75.07852712155206</v>
      </c>
      <c r="E17" s="18">
        <v>5732.9</v>
      </c>
      <c r="F17" s="18">
        <f t="shared" si="1"/>
        <v>99.22901149505486</v>
      </c>
    </row>
    <row r="18" spans="1:6" ht="12.75">
      <c r="A18" s="1" t="s">
        <v>22</v>
      </c>
      <c r="B18" s="18">
        <v>3322</v>
      </c>
      <c r="C18" s="18">
        <v>2499.8</v>
      </c>
      <c r="D18" s="18">
        <f t="shared" si="0"/>
        <v>75.2498494882601</v>
      </c>
      <c r="E18" s="18">
        <v>2232.6</v>
      </c>
      <c r="F18" s="18">
        <f t="shared" si="1"/>
        <v>111.96810893129087</v>
      </c>
    </row>
    <row r="19" spans="1:6" ht="12.75">
      <c r="A19" s="1" t="s">
        <v>4</v>
      </c>
      <c r="B19" s="18">
        <v>1530</v>
      </c>
      <c r="C19" s="18">
        <v>1255</v>
      </c>
      <c r="D19" s="18">
        <f t="shared" si="0"/>
        <v>82.02614379084967</v>
      </c>
      <c r="E19" s="18">
        <v>844.7</v>
      </c>
      <c r="F19" s="18">
        <f t="shared" si="1"/>
        <v>148.57345803243754</v>
      </c>
    </row>
    <row r="20" spans="1:6" ht="25.5" customHeight="1">
      <c r="A20" s="7" t="s">
        <v>8</v>
      </c>
      <c r="B20" s="18">
        <v>0</v>
      </c>
      <c r="C20" s="18">
        <v>0.1</v>
      </c>
      <c r="D20" s="18">
        <v>0</v>
      </c>
      <c r="E20" s="18">
        <v>0.8</v>
      </c>
      <c r="F20" s="18">
        <f t="shared" si="1"/>
        <v>12.5</v>
      </c>
    </row>
    <row r="21" spans="1:6" ht="25.5">
      <c r="A21" s="7" t="s">
        <v>44</v>
      </c>
      <c r="B21" s="18">
        <f>B22+B23+B24</f>
        <v>9426</v>
      </c>
      <c r="C21" s="18">
        <f>C22+C23+C24</f>
        <v>8092.1</v>
      </c>
      <c r="D21" s="18">
        <f aca="true" t="shared" si="2" ref="D21:D33">C21/B21*100</f>
        <v>85.8487163165712</v>
      </c>
      <c r="E21" s="18">
        <f>E22+E23+E24</f>
        <v>5825.299999999999</v>
      </c>
      <c r="F21" s="18">
        <f t="shared" si="1"/>
        <v>138.91301735532937</v>
      </c>
    </row>
    <row r="22" spans="1:6" ht="24">
      <c r="A22" s="22" t="s">
        <v>9</v>
      </c>
      <c r="B22" s="18">
        <v>5425</v>
      </c>
      <c r="C22" s="18">
        <v>4993.6</v>
      </c>
      <c r="D22" s="18">
        <f t="shared" si="2"/>
        <v>92.04792626728111</v>
      </c>
      <c r="E22" s="18">
        <v>2750.7</v>
      </c>
      <c r="F22" s="18">
        <f t="shared" si="1"/>
        <v>181.53924455593125</v>
      </c>
    </row>
    <row r="23" spans="1:6" ht="12.75">
      <c r="A23" s="25" t="s">
        <v>10</v>
      </c>
      <c r="B23" s="18">
        <v>1</v>
      </c>
      <c r="C23" s="18">
        <v>0</v>
      </c>
      <c r="D23" s="18">
        <f t="shared" si="2"/>
        <v>0</v>
      </c>
      <c r="E23" s="18">
        <v>46</v>
      </c>
      <c r="F23" s="18">
        <v>0</v>
      </c>
    </row>
    <row r="24" spans="1:6" ht="24">
      <c r="A24" s="22" t="s">
        <v>11</v>
      </c>
      <c r="B24" s="18">
        <v>4000</v>
      </c>
      <c r="C24" s="18">
        <v>3098.5</v>
      </c>
      <c r="D24" s="18">
        <f t="shared" si="2"/>
        <v>77.4625</v>
      </c>
      <c r="E24" s="18">
        <v>3028.6</v>
      </c>
      <c r="F24" s="18">
        <f t="shared" si="1"/>
        <v>102.30799709436704</v>
      </c>
    </row>
    <row r="25" spans="1:6" ht="25.5">
      <c r="A25" s="8" t="s">
        <v>12</v>
      </c>
      <c r="B25" s="18">
        <v>850</v>
      </c>
      <c r="C25" s="18">
        <v>689</v>
      </c>
      <c r="D25" s="18">
        <f t="shared" si="2"/>
        <v>81.05882352941177</v>
      </c>
      <c r="E25" s="18">
        <v>645.4</v>
      </c>
      <c r="F25" s="18">
        <f t="shared" si="1"/>
        <v>106.75550046482802</v>
      </c>
    </row>
    <row r="26" spans="1:6" ht="24" customHeight="1">
      <c r="A26" s="8" t="s">
        <v>37</v>
      </c>
      <c r="B26" s="18">
        <v>917.4</v>
      </c>
      <c r="C26" s="18">
        <v>987.9</v>
      </c>
      <c r="D26" s="18">
        <f t="shared" si="2"/>
        <v>107.68476128188358</v>
      </c>
      <c r="E26" s="18">
        <v>1155.6</v>
      </c>
      <c r="F26" s="18">
        <f t="shared" si="1"/>
        <v>85.48805815160956</v>
      </c>
    </row>
    <row r="27" spans="1:6" ht="38.25">
      <c r="A27" s="8" t="s">
        <v>36</v>
      </c>
      <c r="B27" s="18">
        <f>B28+B29+B30</f>
        <v>1282</v>
      </c>
      <c r="C27" s="18">
        <f>C28+C29+C30</f>
        <v>1131.1999999999998</v>
      </c>
      <c r="D27" s="18">
        <f t="shared" si="2"/>
        <v>88.2371294851794</v>
      </c>
      <c r="E27" s="18">
        <f>E28+E29+E30</f>
        <v>460.3</v>
      </c>
      <c r="F27" s="18">
        <f t="shared" si="1"/>
        <v>245.75276993265257</v>
      </c>
    </row>
    <row r="28" spans="1:6" ht="12.75">
      <c r="A28" s="26" t="s">
        <v>23</v>
      </c>
      <c r="B28" s="18">
        <v>560</v>
      </c>
      <c r="C28" s="18">
        <v>561.3</v>
      </c>
      <c r="D28" s="18">
        <f t="shared" si="2"/>
        <v>100.23214285714286</v>
      </c>
      <c r="E28" s="18">
        <v>9</v>
      </c>
      <c r="F28" s="18">
        <f t="shared" si="1"/>
        <v>6236.666666666666</v>
      </c>
    </row>
    <row r="29" spans="1:6" ht="12.75">
      <c r="A29" s="27" t="s">
        <v>13</v>
      </c>
      <c r="B29" s="18">
        <v>500</v>
      </c>
      <c r="C29" s="18">
        <v>287.5</v>
      </c>
      <c r="D29" s="18">
        <f t="shared" si="2"/>
        <v>57.49999999999999</v>
      </c>
      <c r="E29" s="18">
        <v>242.3</v>
      </c>
      <c r="F29" s="18">
        <f t="shared" si="1"/>
        <v>118.65456046223687</v>
      </c>
    </row>
    <row r="30" spans="1:6" ht="12.75">
      <c r="A30" s="27" t="s">
        <v>16</v>
      </c>
      <c r="B30" s="18">
        <v>222</v>
      </c>
      <c r="C30" s="18">
        <v>282.4</v>
      </c>
      <c r="D30" s="18">
        <f t="shared" si="2"/>
        <v>127.20720720720719</v>
      </c>
      <c r="E30" s="18">
        <v>209</v>
      </c>
      <c r="F30" s="18">
        <f t="shared" si="1"/>
        <v>135.1196172248804</v>
      </c>
    </row>
    <row r="31" spans="1:6" ht="12.75">
      <c r="A31" s="1" t="s">
        <v>14</v>
      </c>
      <c r="B31" s="18">
        <v>1036.1</v>
      </c>
      <c r="C31" s="18">
        <v>879.7</v>
      </c>
      <c r="D31" s="18">
        <f t="shared" si="2"/>
        <v>84.90493195637487</v>
      </c>
      <c r="E31" s="18">
        <v>1307.8</v>
      </c>
      <c r="F31" s="18">
        <f t="shared" si="1"/>
        <v>67.2656369475455</v>
      </c>
    </row>
    <row r="32" spans="1:6" ht="12.75" customHeight="1">
      <c r="A32" s="17" t="s">
        <v>42</v>
      </c>
      <c r="B32" s="18">
        <v>0</v>
      </c>
      <c r="C32" s="18">
        <v>78.1</v>
      </c>
      <c r="D32" s="18">
        <v>0</v>
      </c>
      <c r="E32" s="18">
        <v>80</v>
      </c>
      <c r="F32" s="18">
        <f t="shared" si="1"/>
        <v>97.625</v>
      </c>
    </row>
    <row r="33" spans="1:6" ht="12.75">
      <c r="A33" s="21" t="s">
        <v>35</v>
      </c>
      <c r="B33" s="19">
        <f>B12+B13+B17+B18+B19+B21+B25+B27+B31+B26</f>
        <v>183551.40000000002</v>
      </c>
      <c r="C33" s="19">
        <f>C12+C13+C17+C18+C19+C20+C21+C25+C27+C31+C32+C26</f>
        <v>133711.70000000004</v>
      </c>
      <c r="D33" s="19">
        <f t="shared" si="2"/>
        <v>72.84700634263756</v>
      </c>
      <c r="E33" s="19">
        <f>E12+E13+E17+E18+E19+E20+E21+E25+E27+E31+E32</f>
        <v>132757.9</v>
      </c>
      <c r="F33" s="19">
        <f t="shared" si="1"/>
        <v>100.71845065340747</v>
      </c>
    </row>
    <row r="34" spans="1:6" ht="12.75">
      <c r="A34" s="1" t="s">
        <v>5</v>
      </c>
      <c r="B34" s="18">
        <v>72144</v>
      </c>
      <c r="C34" s="18">
        <v>66032.3</v>
      </c>
      <c r="D34" s="18">
        <f aca="true" t="shared" si="3" ref="D34:D42">C34/B34*100</f>
        <v>91.52847083610557</v>
      </c>
      <c r="E34" s="18">
        <v>246096</v>
      </c>
      <c r="F34" s="28">
        <f t="shared" si="1"/>
        <v>26.831927377933816</v>
      </c>
    </row>
    <row r="35" spans="1:6" ht="12.75">
      <c r="A35" s="1" t="s">
        <v>17</v>
      </c>
      <c r="B35" s="18">
        <v>246085.6</v>
      </c>
      <c r="C35" s="18">
        <v>188814.1</v>
      </c>
      <c r="D35" s="18">
        <f t="shared" si="3"/>
        <v>76.72700068594017</v>
      </c>
      <c r="E35" s="18">
        <v>73356.1</v>
      </c>
      <c r="F35" s="28">
        <f t="shared" si="1"/>
        <v>257.3938636323359</v>
      </c>
    </row>
    <row r="36" spans="1:6" ht="12.75">
      <c r="A36" s="1" t="s">
        <v>18</v>
      </c>
      <c r="B36" s="18">
        <v>342798.2</v>
      </c>
      <c r="C36" s="18">
        <v>221356.6</v>
      </c>
      <c r="D36" s="18">
        <f t="shared" si="3"/>
        <v>64.57344291772827</v>
      </c>
      <c r="E36" s="18">
        <v>192199</v>
      </c>
      <c r="F36" s="28">
        <f t="shared" si="1"/>
        <v>115.17052638151084</v>
      </c>
    </row>
    <row r="37" spans="1:6" ht="12.75">
      <c r="A37" s="1" t="s">
        <v>19</v>
      </c>
      <c r="B37" s="18">
        <v>14305.8</v>
      </c>
      <c r="C37" s="18">
        <v>9553.3</v>
      </c>
      <c r="D37" s="18">
        <f t="shared" si="3"/>
        <v>66.77920843294328</v>
      </c>
      <c r="E37" s="18">
        <v>9182.5</v>
      </c>
      <c r="F37" s="28">
        <f t="shared" si="1"/>
        <v>104.03811598148651</v>
      </c>
    </row>
    <row r="38" spans="1:6" ht="12.75">
      <c r="A38" s="1" t="s">
        <v>43</v>
      </c>
      <c r="B38" s="18">
        <v>83.1</v>
      </c>
      <c r="C38" s="18">
        <v>178.2</v>
      </c>
      <c r="D38" s="18">
        <f t="shared" si="3"/>
        <v>214.44043321299637</v>
      </c>
      <c r="E38" s="18">
        <v>0</v>
      </c>
      <c r="F38" s="28">
        <v>0</v>
      </c>
    </row>
    <row r="39" spans="1:6" ht="12.75">
      <c r="A39" s="2" t="s">
        <v>20</v>
      </c>
      <c r="B39" s="19">
        <f>SUM(B34:B38)</f>
        <v>675416.7000000001</v>
      </c>
      <c r="C39" s="19">
        <f>SUM(C34:C38)</f>
        <v>485934.5</v>
      </c>
      <c r="D39" s="19">
        <f t="shared" si="3"/>
        <v>71.94588170532353</v>
      </c>
      <c r="E39" s="19">
        <f>SUM(E34:E38)</f>
        <v>520833.6</v>
      </c>
      <c r="F39" s="19">
        <f t="shared" si="1"/>
        <v>93.29937623071937</v>
      </c>
    </row>
    <row r="40" spans="1:6" ht="25.5" customHeight="1">
      <c r="A40" s="7" t="s">
        <v>24</v>
      </c>
      <c r="B40" s="18">
        <v>0</v>
      </c>
      <c r="C40" s="18">
        <v>1160.5</v>
      </c>
      <c r="D40" s="28">
        <v>0</v>
      </c>
      <c r="E40" s="18">
        <v>1143</v>
      </c>
      <c r="F40" s="28">
        <f t="shared" si="1"/>
        <v>101.5310586176728</v>
      </c>
    </row>
    <row r="41" spans="1:6" ht="25.5">
      <c r="A41" s="7" t="s">
        <v>15</v>
      </c>
      <c r="B41" s="18">
        <v>0</v>
      </c>
      <c r="C41" s="18">
        <v>-2608.4</v>
      </c>
      <c r="D41" s="28">
        <v>0</v>
      </c>
      <c r="E41" s="18">
        <v>-11152.3</v>
      </c>
      <c r="F41" s="28">
        <f t="shared" si="1"/>
        <v>23.388897357495768</v>
      </c>
    </row>
    <row r="42" spans="1:6" ht="12.75">
      <c r="A42" s="3" t="s">
        <v>3</v>
      </c>
      <c r="B42" s="19">
        <f>B33+B39+B40+B41</f>
        <v>858968.1000000001</v>
      </c>
      <c r="C42" s="19">
        <f>C33+C39+C40+C41</f>
        <v>618198.3</v>
      </c>
      <c r="D42" s="19">
        <f t="shared" si="3"/>
        <v>71.96987874171346</v>
      </c>
      <c r="E42" s="19">
        <f>E33+E39+E40+E41</f>
        <v>643582.2</v>
      </c>
      <c r="F42" s="19">
        <f t="shared" si="1"/>
        <v>96.05584181787503</v>
      </c>
    </row>
    <row r="43" spans="1:4" ht="12.75">
      <c r="A43" s="14"/>
      <c r="B43" s="15"/>
      <c r="C43" s="15"/>
      <c r="D43" s="16"/>
    </row>
    <row r="44" spans="1:4" ht="12.75">
      <c r="A44" s="4"/>
      <c r="B44" s="5"/>
      <c r="C44" s="6"/>
      <c r="D44" s="5"/>
    </row>
    <row r="45" spans="1:4" ht="12.75" customHeight="1">
      <c r="A45" s="10" t="s">
        <v>25</v>
      </c>
      <c r="B45" s="9"/>
      <c r="C45" s="9"/>
      <c r="D45" s="9"/>
    </row>
    <row r="46" ht="12.75">
      <c r="A46" s="11" t="s">
        <v>26</v>
      </c>
    </row>
    <row r="47" spans="1:4" ht="12.75">
      <c r="A47" s="12" t="s">
        <v>27</v>
      </c>
      <c r="C47" s="20" t="s">
        <v>32</v>
      </c>
      <c r="D47" s="20"/>
    </row>
  </sheetData>
  <sheetProtection/>
  <mergeCells count="15">
    <mergeCell ref="E8:F8"/>
    <mergeCell ref="E10:E11"/>
    <mergeCell ref="B10:B11"/>
    <mergeCell ref="C10:C11"/>
    <mergeCell ref="D10:D11"/>
    <mergeCell ref="E9:F9"/>
    <mergeCell ref="B9:D9"/>
    <mergeCell ref="F10:F11"/>
    <mergeCell ref="A1:F1"/>
    <mergeCell ref="A2:F2"/>
    <mergeCell ref="A3:F3"/>
    <mergeCell ref="A4:F4"/>
    <mergeCell ref="A9:A11"/>
    <mergeCell ref="A6:F6"/>
    <mergeCell ref="A7:F7"/>
  </mergeCells>
  <printOptions/>
  <pageMargins left="0.5905511811023623" right="0.1968503937007874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Fo4</dc:creator>
  <cp:keywords/>
  <dc:description/>
  <cp:lastModifiedBy>Ольга</cp:lastModifiedBy>
  <cp:lastPrinted>2012-11-20T06:10:09Z</cp:lastPrinted>
  <dcterms:created xsi:type="dcterms:W3CDTF">2005-04-13T04:30:35Z</dcterms:created>
  <dcterms:modified xsi:type="dcterms:W3CDTF">2012-11-30T08:19:19Z</dcterms:modified>
  <cp:category/>
  <cp:version/>
  <cp:contentType/>
  <cp:contentStatus/>
</cp:coreProperties>
</file>