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5" windowWidth="23250" windowHeight="12585"/>
  </bookViews>
  <sheets>
    <sheet name="20-22гг" sheetId="2" r:id="rId1"/>
    <sheet name="Лист3" sheetId="3" r:id="rId2"/>
  </sheets>
  <definedNames>
    <definedName name="_xlnm.Print_Area" localSheetId="0">'20-22гг'!$A$1:$E$64</definedName>
  </definedNames>
  <calcPr calcId="144525"/>
</workbook>
</file>

<file path=xl/calcChain.xml><?xml version="1.0" encoding="utf-8"?>
<calcChain xmlns="http://schemas.openxmlformats.org/spreadsheetml/2006/main">
  <c r="C39" i="2"/>
  <c r="D36"/>
  <c r="E36"/>
  <c r="C36"/>
  <c r="D39" l="1"/>
  <c r="E39"/>
  <c r="D48"/>
  <c r="E48"/>
  <c r="C48"/>
  <c r="D26"/>
  <c r="E26"/>
  <c r="C21"/>
  <c r="D21"/>
  <c r="E21"/>
  <c r="D19"/>
  <c r="E19"/>
  <c r="D17"/>
  <c r="E17"/>
  <c r="E35" l="1"/>
  <c r="E34" s="1"/>
  <c r="C35"/>
  <c r="D35"/>
  <c r="D34" s="1"/>
  <c r="E16"/>
  <c r="D16"/>
  <c r="E64" l="1"/>
  <c r="D64"/>
  <c r="C26"/>
  <c r="C19"/>
  <c r="C17"/>
  <c r="C16" l="1"/>
  <c r="C34"/>
  <c r="C64" l="1"/>
</calcChain>
</file>

<file path=xl/sharedStrings.xml><?xml version="1.0" encoding="utf-8"?>
<sst xmlns="http://schemas.openxmlformats.org/spreadsheetml/2006/main" count="113" uniqueCount="111">
  <si>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</si>
  <si>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</si>
  <si>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</si>
  <si>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</si>
  <si>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</si>
  <si>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</si>
  <si>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000 1 03 00000 00 0000 000 </t>
  </si>
  <si>
    <t xml:space="preserve">000 1 03 02000 01 0000 110 </t>
  </si>
  <si>
    <t>Акцизы по подакцизным товарам (продукции), производимым на территории Российской Федерации</t>
  </si>
  <si>
    <t xml:space="preserve">000 1 05 00000 00 0000 000 </t>
  </si>
  <si>
    <t>Налоги на совокупный доход</t>
  </si>
  <si>
    <t xml:space="preserve">000 1 05 01000 00 0000 110 </t>
  </si>
  <si>
    <t>Налог, взимаемый в связи с применением упрощенной системы налогообложения</t>
  </si>
  <si>
    <t xml:space="preserve">000 1 07 00000 00 0000 000 </t>
  </si>
  <si>
    <t>Налоги, сборы и регулярные платежи за пользование природными ресурсами</t>
  </si>
  <si>
    <t xml:space="preserve">000 1 07 01000 01 0000 110 </t>
  </si>
  <si>
    <t>Налог на добычу полезных ископаемых</t>
  </si>
  <si>
    <t xml:space="preserve">000 1 08 00000 00 0000 000 </t>
  </si>
  <si>
    <t>Государственная пошлина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</si>
  <si>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</si>
  <si>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</si>
  <si>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000 1 12 00000 00 0000 000 </t>
  </si>
  <si>
    <t>Платежи при пользовании природными ресурсами</t>
  </si>
  <si>
    <t xml:space="preserve">000 1 13 00000 00 0000 000 </t>
  </si>
  <si>
    <t>Доходы от оказания платных услуг и компенсации затрат государства</t>
  </si>
  <si>
    <t xml:space="preserve">000 1 14 00000 00 0000 000 </t>
  </si>
  <si>
    <t>Доходы от продажи материальных и нематериальных активов</t>
  </si>
  <si>
    <t xml:space="preserve">000 1 16 00000 00 0000 000 </t>
  </si>
  <si>
    <t>Штрафы, санкции, возмещение ущерба</t>
  </si>
  <si>
    <t xml:space="preserve">000 2 00 00000 00 0000 000 </t>
  </si>
  <si>
    <t>Безвозмездные поступления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</si>
  <si>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</si>
  <si>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</si>
  <si>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t xml:space="preserve">000 2 02 10000 00 0000 150 </t>
  </si>
  <si>
    <t>Дотации бюджетам бюджетной системы Российской Федерации</t>
  </si>
  <si>
    <t>Дотации бюджетам субъектов Российской Федерации на выравнивание бюджетной обеспеченности</t>
  </si>
  <si>
    <t xml:space="preserve">000 2 02 20000 00 0000 150 </t>
  </si>
  <si>
    <t>Субсидии бюджетам бюджетной системы Российской Федерации (межбюджетные субсидии)</t>
  </si>
  <si>
    <t xml:space="preserve">000 2 02 30000 00 0000 150 </t>
  </si>
  <si>
    <t>Субвенции бюджетам бюджетной системы Российской Федерации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</si>
  <si>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</si>
  <si>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</si>
  <si>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</si>
  <si>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</si>
  <si>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Субвенции бюджетам субъектов Российской Федерации на оплату жилищно-коммунальных услуг отдельным категориям граждан</t>
  </si>
  <si>
    <t xml:space="preserve">000 2 02 35280 02 0000 150 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</si>
  <si>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</si>
  <si>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</si>
  <si>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Всего доходов</t>
  </si>
  <si>
    <t>Код бюджетной классификации Российской Федерации</t>
  </si>
  <si>
    <t>Наименование доходов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</si>
  <si>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</si>
  <si>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</si>
  <si>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</si>
  <si>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</si>
  <si>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</si>
  <si>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налогооблажения</t>
  </si>
  <si>
    <t xml:space="preserve">000 2 02 15001 05 0000 150 </t>
  </si>
  <si>
    <t xml:space="preserve">000 2 02 25519 05 0000 150 </t>
  </si>
  <si>
    <t>Субсидия бюджетам муниципальных районов на поддержку отрасли культуры</t>
  </si>
  <si>
    <t xml:space="preserve">000 2 02 25555 05 0000 150 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</si>
  <si>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</si>
  <si>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муниципальных районов</t>
  </si>
  <si>
    <t xml:space="preserve">000 2 02 29999 05 0000 150 </t>
  </si>
  <si>
    <t xml:space="preserve">000 2 02 35118 05 0000 150 </t>
  </si>
  <si>
    <t xml:space="preserve">000 2 02 35120 05 0000 150 </t>
  </si>
  <si>
    <t xml:space="preserve">000 2 02 35137 05 0000 150 </t>
  </si>
  <si>
    <t xml:space="preserve">000 2 02 35220 05 0000 150 </t>
  </si>
  <si>
    <t xml:space="preserve">000 2 02 35250 05 0000 150 </t>
  </si>
  <si>
    <t xml:space="preserve">000 2 02 35380 05 0000 150 </t>
  </si>
  <si>
    <t>000 2 02 30013 05 0000 150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</si>
  <si>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</si>
  <si>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</si>
  <si>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</si>
  <si>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</si>
  <si>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</si>
  <si>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</si>
  <si>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</si>
  <si>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</si>
  <si>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</si>
  <si>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</si>
  <si>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</si>
  <si>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000 2 02 35930 05 0000 150 </t>
  </si>
  <si>
    <t xml:space="preserve">Субвенции бюджетам муниципальных районов на государственную регистрацию актов гражданского состояния </t>
  </si>
  <si>
    <t>000 2 02 39999 05 0000 150</t>
  </si>
  <si>
    <t>Прочие субвенции бюджетам муниципальных районов</t>
  </si>
  <si>
    <t>(тыс. рублей)</t>
  </si>
  <si>
    <t>Увельского муниципального района</t>
  </si>
  <si>
    <t>2020 год</t>
  </si>
  <si>
    <t>2021 год</t>
  </si>
  <si>
    <t>Налоги на товары (работы, услуги), реализуемые на территории Российской Федерации</t>
  </si>
  <si>
    <t>2022 год</t>
  </si>
  <si>
    <t xml:space="preserve">"О бюджете Увельского муниципального района на 2020 год </t>
  </si>
  <si>
    <t>и на плановый период 2021 и 2022 годов"</t>
  </si>
  <si>
    <t>Доходы бюджета Увельского муниципального района на 2020 год и на плановый период 2021 и 2022 годов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</si>
  <si>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</si>
  <si>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000 2 02 25467 05 0000 150 </t>
  </si>
  <si>
    <t>000 2 02 20077 05 0000 150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</si>
  <si>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</si>
  <si>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</si>
  <si>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</si>
  <si>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000 2 02 27112 05 0000 150 </t>
  </si>
  <si>
    <t>к  решению Собрания депутатов</t>
  </si>
  <si>
    <t>Приложение 2</t>
  </si>
  <si>
    <t>000 2 02 15009 05 0000 150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</si>
  <si>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</si>
  <si>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000 2 02 25497 05 0000 150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</si>
  <si>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</si>
  <si>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Приложение 1</t>
  </si>
  <si>
    <t>к решению Собрания депутатов</t>
  </si>
  <si>
    <t>от_____________2019 год  №____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</si>
</sst>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8"/>
      <name val="Arial Cyr"/>
    </font>
    <font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/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5" fillId="0" borderId="0" xfId="0" applyFont="1" applyAlignment="1">
      <alignment horizontal="right"/>
    </xf>
    <xf numFmtId="164" fontId="5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4" fontId="8" fillId="0" borderId="3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right"/>
    </xf>
    <xf numFmtId="0" fontId="5" fillId="0" borderId="0" xfId="0" applyFont="1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right"/>
    </xf>
    <xf numFmtId="0" fontId="5" fillId="0" borderId="0" xfId="0" applyFont="1" applyAlignment="1">
      <alignment horizontal="right"/>
    </xf>
    <xf numFmtId="0" fontId="6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="60" zoomScaleNormal="100" workbookViewId="0">
      <selection activeCell="D61" sqref="D61"/>
    </sheetView>
  </sheetViews>
  <sheetFormatPr defaultColWidth="8.85546875" defaultRowHeight="16.5"/>
  <cols>
    <col min="1" max="1" width="30.7109375" style="5" customWidth="1"/>
    <col min="2" max="2" width="48.5703125" style="5" customWidth="1"/>
    <col min="3" max="3" width="13.42578125" style="5" customWidth="1"/>
    <col min="4" max="5" width="13.5703125" style="1" customWidth="1"/>
    <col min="6" max="16384" width="8.85546875" style="1"/>
  </cols>
  <sheetData>
    <row r="1" spans="1:6">
      <c r="C1" s="37"/>
      <c r="D1" s="36"/>
      <c r="E1" s="36" t="s">
        <v>108</v>
      </c>
    </row>
    <row r="2" spans="1:6">
      <c r="C2" s="37"/>
      <c r="D2" s="36"/>
      <c r="E2" s="36" t="s">
        <v>109</v>
      </c>
    </row>
    <row r="3" spans="1:6">
      <c r="C3" s="41" t="s">
        <v>87</v>
      </c>
      <c r="D3" s="41"/>
      <c r="E3" s="41"/>
    </row>
    <row r="4" spans="1:6">
      <c r="C4" s="42" t="s">
        <v>110</v>
      </c>
      <c r="D4" s="42"/>
      <c r="E4" s="42"/>
    </row>
    <row r="6" spans="1:6">
      <c r="A6" s="3"/>
      <c r="B6" s="8"/>
      <c r="C6" s="46" t="s">
        <v>103</v>
      </c>
      <c r="D6" s="46"/>
      <c r="E6" s="46"/>
    </row>
    <row r="7" spans="1:6">
      <c r="A7" s="4"/>
      <c r="B7" s="8"/>
      <c r="C7" s="47" t="s">
        <v>102</v>
      </c>
      <c r="D7" s="47"/>
      <c r="E7" s="47"/>
    </row>
    <row r="8" spans="1:6">
      <c r="A8" s="4"/>
      <c r="B8" s="8"/>
      <c r="C8" s="41" t="s">
        <v>87</v>
      </c>
      <c r="D8" s="41"/>
      <c r="E8" s="41"/>
    </row>
    <row r="9" spans="1:6" ht="16.899999999999999" customHeight="1">
      <c r="B9" s="44" t="s">
        <v>92</v>
      </c>
      <c r="C9" s="44"/>
      <c r="D9" s="44"/>
      <c r="E9" s="44"/>
    </row>
    <row r="10" spans="1:6" ht="16.899999999999999" customHeight="1">
      <c r="B10" s="8"/>
      <c r="C10" s="44" t="s">
        <v>93</v>
      </c>
      <c r="D10" s="44"/>
      <c r="E10" s="44"/>
    </row>
    <row r="11" spans="1:6">
      <c r="A11" s="6"/>
      <c r="B11" s="7"/>
      <c r="C11" s="7"/>
      <c r="D11" s="2"/>
      <c r="E11" s="2"/>
    </row>
    <row r="12" spans="1:6">
      <c r="A12" s="45" t="s">
        <v>94</v>
      </c>
      <c r="B12" s="45"/>
      <c r="C12" s="45"/>
      <c r="D12" s="45"/>
      <c r="E12" s="45"/>
    </row>
    <row r="13" spans="1:6">
      <c r="E13" s="8" t="s">
        <v>86</v>
      </c>
    </row>
    <row r="14" spans="1:6" ht="57.75" customHeight="1">
      <c r="A14" s="10" t="s">
        <v>49</v>
      </c>
      <c r="B14" s="10" t="s">
        <v>50</v>
      </c>
      <c r="C14" s="19" t="s">
        <v>88</v>
      </c>
      <c r="D14" s="22" t="s">
        <v>89</v>
      </c>
      <c r="E14" s="19" t="s">
        <v>91</v>
      </c>
    </row>
    <row r="15" spans="1:6" s="12" customFormat="1" ht="11.25">
      <c r="A15" s="11">
        <v>1</v>
      </c>
      <c r="B15" s="11">
        <v>2</v>
      </c>
      <c r="C15" s="11">
        <v>3</v>
      </c>
      <c r="D15" s="20">
        <v>4</v>
      </c>
      <c r="E15" s="21">
        <v>5</v>
      </c>
    </row>
    <row r="16" spans="1:6">
      <c r="A16" s="13" t="s">
        <v>0</v>
      </c>
      <c r="B16" s="48" t="s">
        <v>1</v>
      </c>
      <c r="C16" s="25">
        <f>C17+C19+C21+C26+C28+C29+C30+C31+C32+C33</f>
        <v>328936</v>
      </c>
      <c r="D16" s="25">
        <f t="shared" ref="D16:E16" si="0">D17+D19+D21+D26+D28+D29+D30+D31+D32+D33</f>
        <v>336936.10000000009</v>
      </c>
      <c r="E16" s="25">
        <f t="shared" si="0"/>
        <v>352474.2</v>
      </c>
      <c r="F16" s="23"/>
    </row>
    <row r="17" spans="1:6">
      <c r="A17" s="14" t="s">
        <v>2</v>
      </c>
      <c r="B17" s="49" t="s">
        <v>3</v>
      </c>
      <c r="C17" s="25">
        <f>C18</f>
        <v>245336.8</v>
      </c>
      <c r="D17" s="25">
        <f t="shared" ref="D17:E17" si="1">D18</f>
        <v>256966.9</v>
      </c>
      <c r="E17" s="25">
        <f t="shared" si="1"/>
        <v>267214.09999999998</v>
      </c>
      <c r="F17" s="23"/>
    </row>
    <row r="18" spans="1:6">
      <c r="A18" s="15" t="s">
        <v>4</v>
      </c>
      <c r="B18" s="50" t="s">
        <v>5</v>
      </c>
      <c r="C18" s="26">
        <v>245336.8</v>
      </c>
      <c r="D18" s="27">
        <v>256966.9</v>
      </c>
      <c r="E18" s="28">
        <v>267214.09999999998</v>
      </c>
      <c r="F18" s="23"/>
    </row>
    <row r="19" spans="1:6" ht="28.5">
      <c r="A19" s="14" t="s">
        <v>6</v>
      </c>
      <c r="B19" s="49" t="s">
        <v>90</v>
      </c>
      <c r="C19" s="25">
        <f>C20</f>
        <v>17561.900000000001</v>
      </c>
      <c r="D19" s="25">
        <f t="shared" ref="D19:E19" si="2">D20</f>
        <v>18228.900000000001</v>
      </c>
      <c r="E19" s="25">
        <f t="shared" si="2"/>
        <v>23237.8</v>
      </c>
      <c r="F19" s="23"/>
    </row>
    <row r="20" spans="1:6" ht="30">
      <c r="A20" s="15" t="s">
        <v>7</v>
      </c>
      <c r="B20" s="50" t="s">
        <v>8</v>
      </c>
      <c r="C20" s="26">
        <v>17561.900000000001</v>
      </c>
      <c r="D20" s="27">
        <v>18228.900000000001</v>
      </c>
      <c r="E20" s="28">
        <v>23237.8</v>
      </c>
      <c r="F20" s="23"/>
    </row>
    <row r="21" spans="1:6">
      <c r="A21" s="14" t="s">
        <v>9</v>
      </c>
      <c r="B21" s="49" t="s">
        <v>10</v>
      </c>
      <c r="C21" s="25">
        <f>C22+C23+C24+C25</f>
        <v>21633.899999999998</v>
      </c>
      <c r="D21" s="25">
        <f t="shared" ref="D21:E21" si="3">D22+D23+D24+D25</f>
        <v>20014.900000000001</v>
      </c>
      <c r="E21" s="25">
        <f t="shared" si="3"/>
        <v>19910.400000000001</v>
      </c>
      <c r="F21" s="23"/>
    </row>
    <row r="22" spans="1:6" ht="30">
      <c r="A22" s="15" t="s">
        <v>11</v>
      </c>
      <c r="B22" s="50" t="s">
        <v>12</v>
      </c>
      <c r="C22" s="26">
        <v>13022.8</v>
      </c>
      <c r="D22" s="27">
        <v>13543.7</v>
      </c>
      <c r="E22" s="28">
        <v>14085.5</v>
      </c>
      <c r="F22" s="23"/>
    </row>
    <row r="23" spans="1:6" ht="30">
      <c r="A23" s="16" t="s">
        <v>51</v>
      </c>
      <c r="B23" s="51" t="s">
        <v>52</v>
      </c>
      <c r="C23" s="26">
        <v>2942.3</v>
      </c>
      <c r="D23" s="27">
        <v>736</v>
      </c>
      <c r="E23" s="28">
        <v>0</v>
      </c>
      <c r="F23" s="23"/>
    </row>
    <row r="24" spans="1:6">
      <c r="A24" s="16" t="s">
        <v>53</v>
      </c>
      <c r="B24" s="51" t="s">
        <v>54</v>
      </c>
      <c r="C24" s="26">
        <v>5535.8</v>
      </c>
      <c r="D24" s="27">
        <v>5602.2</v>
      </c>
      <c r="E24" s="28">
        <v>5691.9</v>
      </c>
      <c r="F24" s="23"/>
    </row>
    <row r="25" spans="1:6" ht="30">
      <c r="A25" s="16" t="s">
        <v>55</v>
      </c>
      <c r="B25" s="51" t="s">
        <v>56</v>
      </c>
      <c r="C25" s="26">
        <v>133</v>
      </c>
      <c r="D25" s="27">
        <v>133</v>
      </c>
      <c r="E25" s="28">
        <v>133</v>
      </c>
      <c r="F25" s="23"/>
    </row>
    <row r="26" spans="1:6" ht="28.5">
      <c r="A26" s="14" t="s">
        <v>13</v>
      </c>
      <c r="B26" s="49" t="s">
        <v>14</v>
      </c>
      <c r="C26" s="25">
        <f>C27</f>
        <v>4488.6000000000004</v>
      </c>
      <c r="D26" s="25">
        <f t="shared" ref="D26:E26" si="4">D27</f>
        <v>4845.3999999999996</v>
      </c>
      <c r="E26" s="25">
        <f t="shared" si="4"/>
        <v>5154.5</v>
      </c>
      <c r="F26" s="23"/>
    </row>
    <row r="27" spans="1:6">
      <c r="A27" s="15" t="s">
        <v>15</v>
      </c>
      <c r="B27" s="50" t="s">
        <v>16</v>
      </c>
      <c r="C27" s="26">
        <v>4488.6000000000004</v>
      </c>
      <c r="D27" s="27">
        <v>4845.3999999999996</v>
      </c>
      <c r="E27" s="28">
        <v>5154.5</v>
      </c>
      <c r="F27" s="23"/>
    </row>
    <row r="28" spans="1:6">
      <c r="A28" s="14" t="s">
        <v>17</v>
      </c>
      <c r="B28" s="49" t="s">
        <v>18</v>
      </c>
      <c r="C28" s="25">
        <v>5346</v>
      </c>
      <c r="D28" s="29">
        <v>5396.2</v>
      </c>
      <c r="E28" s="30">
        <v>5464</v>
      </c>
      <c r="F28" s="23"/>
    </row>
    <row r="29" spans="1:6" ht="42.75">
      <c r="A29" s="14" t="s">
        <v>19</v>
      </c>
      <c r="B29" s="49" t="s">
        <v>20</v>
      </c>
      <c r="C29" s="25">
        <v>29609</v>
      </c>
      <c r="D29" s="25">
        <v>29609</v>
      </c>
      <c r="E29" s="25">
        <v>29609</v>
      </c>
      <c r="F29" s="23"/>
    </row>
    <row r="30" spans="1:6" ht="28.5">
      <c r="A30" s="14" t="s">
        <v>21</v>
      </c>
      <c r="B30" s="49" t="s">
        <v>22</v>
      </c>
      <c r="C30" s="25">
        <v>227.3</v>
      </c>
      <c r="D30" s="29">
        <v>236.4</v>
      </c>
      <c r="E30" s="30">
        <v>245.8</v>
      </c>
      <c r="F30" s="23"/>
    </row>
    <row r="31" spans="1:6" ht="28.5">
      <c r="A31" s="14" t="s">
        <v>23</v>
      </c>
      <c r="B31" s="49" t="s">
        <v>24</v>
      </c>
      <c r="C31" s="25">
        <v>3396</v>
      </c>
      <c r="D31" s="29">
        <v>315.89999999999998</v>
      </c>
      <c r="E31" s="30">
        <v>315.89999999999998</v>
      </c>
      <c r="F31" s="23"/>
    </row>
    <row r="32" spans="1:6" ht="28.5">
      <c r="A32" s="14" t="s">
        <v>25</v>
      </c>
      <c r="B32" s="49" t="s">
        <v>26</v>
      </c>
      <c r="C32" s="25">
        <v>1130.5</v>
      </c>
      <c r="D32" s="29">
        <v>1116.5</v>
      </c>
      <c r="E32" s="30">
        <v>1116.5</v>
      </c>
      <c r="F32" s="23"/>
    </row>
    <row r="33" spans="1:12">
      <c r="A33" s="14" t="s">
        <v>27</v>
      </c>
      <c r="B33" s="49" t="s">
        <v>28</v>
      </c>
      <c r="C33" s="25">
        <v>206</v>
      </c>
      <c r="D33" s="29">
        <v>206</v>
      </c>
      <c r="E33" s="30">
        <v>206.2</v>
      </c>
      <c r="F33" s="23"/>
    </row>
    <row r="34" spans="1:12">
      <c r="A34" s="14" t="s">
        <v>29</v>
      </c>
      <c r="B34" s="52" t="s">
        <v>30</v>
      </c>
      <c r="C34" s="25">
        <f>C35</f>
        <v>1167038.5999999999</v>
      </c>
      <c r="D34" s="25">
        <f t="shared" ref="D34:E34" si="5">D35</f>
        <v>934867</v>
      </c>
      <c r="E34" s="25">
        <f t="shared" si="5"/>
        <v>878377.20000000007</v>
      </c>
      <c r="F34" s="23"/>
    </row>
    <row r="35" spans="1:12" ht="42.75">
      <c r="A35" s="38" t="s">
        <v>31</v>
      </c>
      <c r="B35" s="53" t="s">
        <v>32</v>
      </c>
      <c r="C35" s="39">
        <f>C36+C39+C48</f>
        <v>1167038.5999999999</v>
      </c>
      <c r="D35" s="39">
        <f>D36+D39+D48</f>
        <v>934867</v>
      </c>
      <c r="E35" s="39">
        <f>E36+E39+E48</f>
        <v>878377.20000000007</v>
      </c>
      <c r="F35" s="24"/>
      <c r="G35" s="40"/>
    </row>
    <row r="36" spans="1:12" ht="30">
      <c r="A36" s="17" t="s">
        <v>33</v>
      </c>
      <c r="B36" s="54" t="s">
        <v>34</v>
      </c>
      <c r="C36" s="31">
        <f>C37+C38</f>
        <v>277084.09999999998</v>
      </c>
      <c r="D36" s="31">
        <f t="shared" ref="D36:E36" si="6">D37+D38</f>
        <v>115079.6</v>
      </c>
      <c r="E36" s="31">
        <f t="shared" si="6"/>
        <v>116074.2</v>
      </c>
      <c r="F36" s="24"/>
      <c r="G36" s="40"/>
    </row>
    <row r="37" spans="1:12" ht="30">
      <c r="A37" s="17" t="s">
        <v>57</v>
      </c>
      <c r="B37" s="54" t="s">
        <v>35</v>
      </c>
      <c r="C37" s="31">
        <v>104301</v>
      </c>
      <c r="D37" s="32">
        <v>41833</v>
      </c>
      <c r="E37" s="33">
        <v>43566</v>
      </c>
      <c r="F37" s="24"/>
      <c r="G37" s="40"/>
    </row>
    <row r="38" spans="1:12" ht="60">
      <c r="A38" s="17" t="s">
        <v>104</v>
      </c>
      <c r="B38" s="54" t="s">
        <v>105</v>
      </c>
      <c r="C38" s="31">
        <v>172783.1</v>
      </c>
      <c r="D38" s="32">
        <v>73246.600000000006</v>
      </c>
      <c r="E38" s="33">
        <v>72508.2</v>
      </c>
      <c r="F38" s="24"/>
      <c r="G38" s="40"/>
    </row>
    <row r="39" spans="1:12" ht="30">
      <c r="A39" s="17" t="s">
        <v>36</v>
      </c>
      <c r="B39" s="54" t="s">
        <v>37</v>
      </c>
      <c r="C39" s="31">
        <f>SUM(C40:C47)</f>
        <v>262424.09999999998</v>
      </c>
      <c r="D39" s="31">
        <f>SUM(D40:D47)</f>
        <v>194387.7</v>
      </c>
      <c r="E39" s="31">
        <f>SUM(E40:E47)</f>
        <v>130619.8</v>
      </c>
      <c r="F39" s="24"/>
      <c r="G39" s="40"/>
    </row>
    <row r="40" spans="1:12" ht="76.150000000000006" customHeight="1">
      <c r="A40" s="17" t="s">
        <v>99</v>
      </c>
      <c r="B40" s="54" t="s">
        <v>100</v>
      </c>
      <c r="C40" s="31">
        <v>20902.599999999999</v>
      </c>
      <c r="D40" s="31">
        <v>34586.5</v>
      </c>
      <c r="E40" s="34">
        <v>28833.1</v>
      </c>
      <c r="F40" s="24"/>
      <c r="G40" s="40"/>
    </row>
    <row r="41" spans="1:12" ht="44.45" customHeight="1">
      <c r="A41" s="17" t="s">
        <v>97</v>
      </c>
      <c r="B41" s="54" t="s">
        <v>98</v>
      </c>
      <c r="C41" s="31">
        <v>8089.9</v>
      </c>
      <c r="D41" s="31">
        <v>0</v>
      </c>
      <c r="E41" s="34">
        <v>0</v>
      </c>
      <c r="F41" s="24"/>
      <c r="G41" s="40"/>
    </row>
    <row r="42" spans="1:12" ht="58.15" customHeight="1">
      <c r="A42" s="17" t="s">
        <v>96</v>
      </c>
      <c r="B42" s="54" t="s">
        <v>95</v>
      </c>
      <c r="C42" s="31">
        <v>1871.6</v>
      </c>
      <c r="D42" s="32">
        <v>1156.9000000000001</v>
      </c>
      <c r="E42" s="33">
        <v>5382.3</v>
      </c>
      <c r="F42" s="24"/>
      <c r="G42" s="40"/>
    </row>
    <row r="43" spans="1:12" ht="75.599999999999994" customHeight="1">
      <c r="A43" s="17" t="s">
        <v>106</v>
      </c>
      <c r="B43" s="54" t="s">
        <v>107</v>
      </c>
      <c r="C43" s="31">
        <v>994.7</v>
      </c>
      <c r="D43" s="32">
        <v>2282.6999999999998</v>
      </c>
      <c r="E43" s="33">
        <v>2271.6999999999998</v>
      </c>
      <c r="F43" s="24"/>
      <c r="G43" s="40"/>
    </row>
    <row r="44" spans="1:12" ht="30">
      <c r="A44" s="17" t="s">
        <v>58</v>
      </c>
      <c r="B44" s="55" t="s">
        <v>59</v>
      </c>
      <c r="C44" s="31">
        <v>2.5</v>
      </c>
      <c r="D44" s="32">
        <v>2.5</v>
      </c>
      <c r="E44" s="33">
        <v>2.5</v>
      </c>
      <c r="F44" s="24"/>
      <c r="G44" s="40"/>
    </row>
    <row r="45" spans="1:12" ht="60">
      <c r="A45" s="17" t="s">
        <v>60</v>
      </c>
      <c r="B45" s="55" t="s">
        <v>61</v>
      </c>
      <c r="C45" s="31">
        <v>10830.5</v>
      </c>
      <c r="D45" s="32">
        <v>12087.6</v>
      </c>
      <c r="E45" s="33">
        <v>12648.7</v>
      </c>
      <c r="F45" s="24"/>
      <c r="G45" s="40"/>
    </row>
    <row r="46" spans="1:12" ht="42" customHeight="1">
      <c r="A46" s="17" t="s">
        <v>101</v>
      </c>
      <c r="B46" s="55" t="s">
        <v>98</v>
      </c>
      <c r="C46" s="31">
        <v>0</v>
      </c>
      <c r="D46" s="32">
        <v>0</v>
      </c>
      <c r="E46" s="33">
        <v>1898</v>
      </c>
      <c r="F46" s="24"/>
      <c r="G46" s="40"/>
      <c r="K46" s="43"/>
      <c r="L46" s="43"/>
    </row>
    <row r="47" spans="1:12" ht="25.15" customHeight="1">
      <c r="A47" s="17" t="s">
        <v>63</v>
      </c>
      <c r="B47" s="55" t="s">
        <v>62</v>
      </c>
      <c r="C47" s="31">
        <v>219732.3</v>
      </c>
      <c r="D47" s="32">
        <v>144271.5</v>
      </c>
      <c r="E47" s="33">
        <v>79583.5</v>
      </c>
      <c r="F47" s="24"/>
      <c r="G47" s="40"/>
    </row>
    <row r="48" spans="1:12" ht="30">
      <c r="A48" s="17" t="s">
        <v>38</v>
      </c>
      <c r="B48" s="54" t="s">
        <v>39</v>
      </c>
      <c r="C48" s="31">
        <f>SUM(C49:C63)</f>
        <v>627530.39999999991</v>
      </c>
      <c r="D48" s="31">
        <f>SUM(D49:D63)</f>
        <v>625399.69999999995</v>
      </c>
      <c r="E48" s="31">
        <f>SUM(E49:E63)</f>
        <v>631683.20000000007</v>
      </c>
      <c r="F48" s="24"/>
      <c r="G48" s="40"/>
    </row>
    <row r="49" spans="1:7" ht="60">
      <c r="A49" s="17" t="s">
        <v>70</v>
      </c>
      <c r="B49" s="55" t="s">
        <v>71</v>
      </c>
      <c r="C49" s="31">
        <v>1075.5999999999999</v>
      </c>
      <c r="D49" s="32">
        <v>1117.9000000000001</v>
      </c>
      <c r="E49" s="33">
        <v>1161.9000000000001</v>
      </c>
      <c r="F49" s="24"/>
      <c r="G49" s="40"/>
    </row>
    <row r="50" spans="1:7" ht="45">
      <c r="A50" s="17" t="s">
        <v>72</v>
      </c>
      <c r="B50" s="56" t="s">
        <v>73</v>
      </c>
      <c r="C50" s="31">
        <v>33948.300000000003</v>
      </c>
      <c r="D50" s="32">
        <v>35440.699999999997</v>
      </c>
      <c r="E50" s="33">
        <v>36962.400000000001</v>
      </c>
      <c r="F50" s="24"/>
      <c r="G50" s="40"/>
    </row>
    <row r="51" spans="1:7" ht="45">
      <c r="A51" s="17" t="s">
        <v>74</v>
      </c>
      <c r="B51" s="55" t="s">
        <v>75</v>
      </c>
      <c r="C51" s="31">
        <v>502068.2</v>
      </c>
      <c r="D51" s="32">
        <v>499186.3</v>
      </c>
      <c r="E51" s="33">
        <v>502524.2</v>
      </c>
      <c r="F51" s="24"/>
      <c r="G51" s="40"/>
    </row>
    <row r="52" spans="1:7" ht="60">
      <c r="A52" s="17" t="s">
        <v>76</v>
      </c>
      <c r="B52" s="55" t="s">
        <v>77</v>
      </c>
      <c r="C52" s="31">
        <v>29377.4</v>
      </c>
      <c r="D52" s="32">
        <v>29526.9</v>
      </c>
      <c r="E52" s="33">
        <v>29682.3</v>
      </c>
      <c r="F52" s="24"/>
      <c r="G52" s="40"/>
    </row>
    <row r="53" spans="1:7" ht="90">
      <c r="A53" s="17" t="s">
        <v>78</v>
      </c>
      <c r="B53" s="55" t="s">
        <v>79</v>
      </c>
      <c r="C53" s="31">
        <v>4785.6000000000004</v>
      </c>
      <c r="D53" s="32">
        <v>4785.6000000000004</v>
      </c>
      <c r="E53" s="33">
        <v>4785.6000000000004</v>
      </c>
      <c r="F53" s="24"/>
      <c r="G53" s="40"/>
    </row>
    <row r="54" spans="1:7" ht="75">
      <c r="A54" s="17" t="s">
        <v>80</v>
      </c>
      <c r="B54" s="55" t="s">
        <v>81</v>
      </c>
      <c r="C54" s="31">
        <v>6382.5</v>
      </c>
      <c r="D54" s="32">
        <v>6382.5</v>
      </c>
      <c r="E54" s="33">
        <v>6382.5</v>
      </c>
      <c r="F54" s="24"/>
      <c r="G54" s="40"/>
    </row>
    <row r="55" spans="1:7" ht="60">
      <c r="A55" s="17" t="s">
        <v>64</v>
      </c>
      <c r="B55" s="54" t="s">
        <v>40</v>
      </c>
      <c r="C55" s="31">
        <v>2022.1</v>
      </c>
      <c r="D55" s="32">
        <v>2052</v>
      </c>
      <c r="E55" s="33">
        <v>2154.9</v>
      </c>
      <c r="F55" s="24"/>
      <c r="G55" s="40"/>
    </row>
    <row r="56" spans="1:7" ht="75">
      <c r="A56" s="17" t="s">
        <v>65</v>
      </c>
      <c r="B56" s="54" t="s">
        <v>41</v>
      </c>
      <c r="C56" s="31">
        <v>6.9</v>
      </c>
      <c r="D56" s="32">
        <v>7.4</v>
      </c>
      <c r="E56" s="33">
        <v>41.5</v>
      </c>
      <c r="F56" s="24"/>
      <c r="G56" s="40"/>
    </row>
    <row r="57" spans="1:7" ht="75">
      <c r="A57" s="17" t="s">
        <v>66</v>
      </c>
      <c r="B57" s="54" t="s">
        <v>42</v>
      </c>
      <c r="C57" s="31">
        <v>577.70000000000005</v>
      </c>
      <c r="D57" s="32">
        <v>576.20000000000005</v>
      </c>
      <c r="E57" s="33">
        <v>576.20000000000005</v>
      </c>
      <c r="F57" s="24"/>
      <c r="G57" s="40"/>
    </row>
    <row r="58" spans="1:7" ht="75">
      <c r="A58" s="17" t="s">
        <v>67</v>
      </c>
      <c r="B58" s="54" t="s">
        <v>43</v>
      </c>
      <c r="C58" s="31">
        <v>2787</v>
      </c>
      <c r="D58" s="32">
        <v>2898.5</v>
      </c>
      <c r="E58" s="33">
        <v>3014.4</v>
      </c>
      <c r="F58" s="24"/>
      <c r="G58" s="40"/>
    </row>
    <row r="59" spans="1:7" ht="45">
      <c r="A59" s="17" t="s">
        <v>68</v>
      </c>
      <c r="B59" s="54" t="s">
        <v>44</v>
      </c>
      <c r="C59" s="31">
        <v>16796.599999999999</v>
      </c>
      <c r="D59" s="32">
        <v>16796.599999999999</v>
      </c>
      <c r="E59" s="33">
        <v>16796.599999999999</v>
      </c>
      <c r="F59" s="24"/>
      <c r="G59" s="40"/>
    </row>
    <row r="60" spans="1:7" ht="75">
      <c r="A60" s="17" t="s">
        <v>45</v>
      </c>
      <c r="B60" s="54" t="s">
        <v>46</v>
      </c>
      <c r="C60" s="31">
        <v>3.9</v>
      </c>
      <c r="D60" s="32">
        <v>3.9</v>
      </c>
      <c r="E60" s="33">
        <v>3.9</v>
      </c>
      <c r="F60" s="24"/>
      <c r="G60" s="40"/>
    </row>
    <row r="61" spans="1:7" ht="120">
      <c r="A61" s="17" t="s">
        <v>69</v>
      </c>
      <c r="B61" s="54" t="s">
        <v>47</v>
      </c>
      <c r="C61" s="31">
        <v>25643.8</v>
      </c>
      <c r="D61" s="32">
        <v>24846.7</v>
      </c>
      <c r="E61" s="33">
        <v>25750.3</v>
      </c>
      <c r="F61" s="24"/>
      <c r="G61" s="40"/>
    </row>
    <row r="62" spans="1:7" ht="47.25" customHeight="1">
      <c r="A62" s="17" t="s">
        <v>82</v>
      </c>
      <c r="B62" s="55" t="s">
        <v>83</v>
      </c>
      <c r="C62" s="31">
        <v>1992.2</v>
      </c>
      <c r="D62" s="32">
        <v>1715.6</v>
      </c>
      <c r="E62" s="33">
        <v>1783.3</v>
      </c>
      <c r="F62" s="24"/>
      <c r="G62" s="40"/>
    </row>
    <row r="63" spans="1:7" ht="29.25" customHeight="1">
      <c r="A63" s="17" t="s">
        <v>84</v>
      </c>
      <c r="B63" s="55" t="s">
        <v>85</v>
      </c>
      <c r="C63" s="31">
        <v>62.6</v>
      </c>
      <c r="D63" s="32">
        <v>62.9</v>
      </c>
      <c r="E63" s="33">
        <v>63.2</v>
      </c>
      <c r="F63" s="24"/>
      <c r="G63" s="40"/>
    </row>
    <row r="64" spans="1:7" ht="25.9" customHeight="1">
      <c r="A64" s="18"/>
      <c r="B64" s="57" t="s">
        <v>48</v>
      </c>
      <c r="C64" s="35">
        <f>C16+C34</f>
        <v>1495974.5999999999</v>
      </c>
      <c r="D64" s="35">
        <f t="shared" ref="D64:E64" si="7">D16+D34</f>
        <v>1271803.1000000001</v>
      </c>
      <c r="E64" s="35">
        <f t="shared" si="7"/>
        <v>1230851.4000000001</v>
      </c>
      <c r="F64" s="24"/>
      <c r="G64" s="40"/>
    </row>
    <row r="65" spans="3:6">
      <c r="C65" s="9"/>
      <c r="D65" s="23"/>
      <c r="E65" s="23"/>
      <c r="F65" s="23"/>
    </row>
  </sheetData>
  <mergeCells count="9">
    <mergeCell ref="C3:E3"/>
    <mergeCell ref="C4:E4"/>
    <mergeCell ref="K46:L46"/>
    <mergeCell ref="C10:E10"/>
    <mergeCell ref="A12:E12"/>
    <mergeCell ref="C6:E6"/>
    <mergeCell ref="C7:E7"/>
    <mergeCell ref="C8:E8"/>
    <mergeCell ref="B9:E9"/>
  </mergeCells>
  <pageMargins left="0.9055118110236221" right="0.31496062992125984" top="0.35433070866141736" bottom="0.35433070866141736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20-22гг</vt:lpstr>
      <vt:lpstr>Лист3</vt:lpstr>
      <vt:lpstr>'20-22гг'!Область_печати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Владимировна Корчагина</dc:creator>
  <cp:lastModifiedBy>Пользователь Windows</cp:lastModifiedBy>
  <cp:lastPrinted>2020-01-17T09:30:14Z</cp:lastPrinted>
  <dcterms:created xsi:type="dcterms:W3CDTF">2018-12-04T08:16:08Z</dcterms:created>
  <dcterms:modified xsi:type="dcterms:W3CDTF">2020-01-17T09:32:32Z</dcterms:modified>
</cp:coreProperties>
</file>